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autoCompressPictures="0"/>
  <mc:AlternateContent xmlns:mc="http://schemas.openxmlformats.org/markup-compatibility/2006">
    <mc:Choice Requires="x15">
      <x15ac:absPath xmlns:x15ac="http://schemas.microsoft.com/office/spreadsheetml/2010/11/ac" url="/Users/meghanbellerose/Desktop/"/>
    </mc:Choice>
  </mc:AlternateContent>
  <bookViews>
    <workbookView xWindow="29100" yWindow="460" windowWidth="27800" windowHeight="13160"/>
  </bookViews>
  <sheets>
    <sheet name="Original Data" sheetId="3" r:id="rId1"/>
    <sheet name="ALL" sheetId="5" r:id="rId2"/>
    <sheet name="NON-BLACK" sheetId="7" r:id="rId3"/>
    <sheet name="BLACK" sheetId="8" r:id="rId4"/>
    <sheet name="HISPANIC" sheetId="12" r:id="rId5"/>
    <sheet name="YOUNG" sheetId="10" r:id="rId6"/>
    <sheet name="OLD" sheetId="11"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B170" i="5" l="1"/>
  <c r="Z171" i="5"/>
  <c r="AA171" i="5"/>
  <c r="Z172" i="5"/>
  <c r="AA172" i="5"/>
  <c r="Z173" i="5"/>
  <c r="AA173" i="5"/>
  <c r="Z174" i="5"/>
  <c r="AA174" i="5"/>
  <c r="Z175" i="5"/>
  <c r="AA175" i="5"/>
  <c r="Z176" i="5"/>
  <c r="AA176" i="5"/>
  <c r="Z177" i="5"/>
  <c r="AA177" i="5"/>
  <c r="Z178" i="5"/>
  <c r="AA178" i="5"/>
  <c r="Z179" i="5"/>
  <c r="AA179" i="5"/>
  <c r="Z180" i="5"/>
  <c r="AA180" i="5"/>
  <c r="Z181" i="5"/>
  <c r="AA181" i="5"/>
  <c r="AA170" i="5"/>
  <c r="Z170" i="5"/>
  <c r="U171" i="5"/>
  <c r="U172" i="5"/>
  <c r="U173" i="5"/>
  <c r="U174" i="5"/>
  <c r="U175" i="5"/>
  <c r="U176" i="5"/>
  <c r="U177" i="5"/>
  <c r="U178" i="5"/>
  <c r="U179" i="5"/>
  <c r="U180" i="5"/>
  <c r="U181" i="5"/>
  <c r="U170" i="5"/>
  <c r="J174" i="5"/>
  <c r="K170" i="5"/>
  <c r="J171" i="5"/>
  <c r="J172" i="5"/>
  <c r="J173" i="5"/>
  <c r="J175" i="5"/>
  <c r="J176" i="5"/>
  <c r="J177" i="5"/>
  <c r="J178" i="5"/>
  <c r="J179" i="5"/>
  <c r="J180" i="5"/>
  <c r="J181" i="5"/>
  <c r="J170" i="5"/>
  <c r="T171" i="5"/>
  <c r="T172" i="5"/>
  <c r="T173" i="5"/>
  <c r="T174" i="5"/>
  <c r="T175" i="5"/>
  <c r="T176" i="5"/>
  <c r="T177" i="5"/>
  <c r="T178" i="5"/>
  <c r="T179" i="5"/>
  <c r="T180" i="5"/>
  <c r="T181" i="5"/>
  <c r="T170" i="5"/>
  <c r="I59" i="7"/>
  <c r="I61" i="7"/>
  <c r="K171" i="5"/>
  <c r="D135" i="5"/>
  <c r="B135" i="5"/>
  <c r="B117" i="5"/>
  <c r="I81" i="11"/>
  <c r="J81" i="11"/>
  <c r="B116" i="5"/>
  <c r="AB80" i="11"/>
  <c r="H80" i="11"/>
  <c r="B80" i="11"/>
  <c r="H78" i="10"/>
  <c r="W79" i="10"/>
  <c r="W80" i="10"/>
  <c r="W81" i="10"/>
  <c r="W82" i="10"/>
  <c r="W83" i="10"/>
  <c r="W84" i="10"/>
  <c r="W85" i="10"/>
  <c r="W86" i="10"/>
  <c r="W87" i="10"/>
  <c r="W88" i="10"/>
  <c r="W89" i="10"/>
  <c r="W90" i="10"/>
  <c r="W78" i="10"/>
  <c r="F92" i="11"/>
  <c r="D92" i="11"/>
  <c r="B92" i="11"/>
  <c r="H92" i="11"/>
  <c r="AB92" i="11"/>
  <c r="U92" i="11"/>
  <c r="S92" i="11"/>
  <c r="Q92" i="11"/>
  <c r="F91" i="11"/>
  <c r="D91" i="11"/>
  <c r="B91" i="11"/>
  <c r="H91" i="11"/>
  <c r="AB91" i="11"/>
  <c r="X91" i="11"/>
  <c r="I91" i="11"/>
  <c r="AC91" i="11"/>
  <c r="AD91" i="11"/>
  <c r="Y91" i="11"/>
  <c r="U91" i="11"/>
  <c r="S91" i="11"/>
  <c r="Q91" i="11"/>
  <c r="J91" i="11"/>
  <c r="F90" i="11"/>
  <c r="D90" i="11"/>
  <c r="B90" i="11"/>
  <c r="H90" i="11"/>
  <c r="AB90" i="11"/>
  <c r="X90" i="11"/>
  <c r="I90" i="11"/>
  <c r="AC90" i="11"/>
  <c r="AD90" i="11"/>
  <c r="Y90" i="11"/>
  <c r="U90" i="11"/>
  <c r="S90" i="11"/>
  <c r="Q90" i="11"/>
  <c r="J90" i="11"/>
  <c r="F89" i="11"/>
  <c r="D89" i="11"/>
  <c r="B89" i="11"/>
  <c r="H89" i="11"/>
  <c r="AB89" i="11"/>
  <c r="X89" i="11"/>
  <c r="I89" i="11"/>
  <c r="AC89" i="11"/>
  <c r="AD89" i="11"/>
  <c r="Y89" i="11"/>
  <c r="U89" i="11"/>
  <c r="S89" i="11"/>
  <c r="Q89" i="11"/>
  <c r="J89" i="11"/>
  <c r="F88" i="11"/>
  <c r="D88" i="11"/>
  <c r="B88" i="11"/>
  <c r="H88" i="11"/>
  <c r="AB88" i="11"/>
  <c r="X88" i="11"/>
  <c r="I88" i="11"/>
  <c r="AC88" i="11"/>
  <c r="AD88" i="11"/>
  <c r="Y88" i="11"/>
  <c r="U88" i="11"/>
  <c r="S88" i="11"/>
  <c r="Q88" i="11"/>
  <c r="J88" i="11"/>
  <c r="F87" i="11"/>
  <c r="D87" i="11"/>
  <c r="B87" i="11"/>
  <c r="H87" i="11"/>
  <c r="AB87" i="11"/>
  <c r="X87" i="11"/>
  <c r="I87" i="11"/>
  <c r="AC87" i="11"/>
  <c r="AD87" i="11"/>
  <c r="Y87" i="11"/>
  <c r="U87" i="11"/>
  <c r="S87" i="11"/>
  <c r="Q87" i="11"/>
  <c r="J87" i="11"/>
  <c r="F86" i="11"/>
  <c r="D86" i="11"/>
  <c r="B86" i="11"/>
  <c r="H86" i="11"/>
  <c r="AB86" i="11"/>
  <c r="X86" i="11"/>
  <c r="I86" i="11"/>
  <c r="AC86" i="11"/>
  <c r="AD86" i="11"/>
  <c r="Y86" i="11"/>
  <c r="U86" i="11"/>
  <c r="S86" i="11"/>
  <c r="Q86" i="11"/>
  <c r="J86" i="11"/>
  <c r="F85" i="11"/>
  <c r="D85" i="11"/>
  <c r="B85" i="11"/>
  <c r="H85" i="11"/>
  <c r="AB85" i="11"/>
  <c r="X85" i="11"/>
  <c r="I85" i="11"/>
  <c r="AC85" i="11"/>
  <c r="AD85" i="11"/>
  <c r="Y85" i="11"/>
  <c r="U85" i="11"/>
  <c r="S85" i="11"/>
  <c r="Q85" i="11"/>
  <c r="J85" i="11"/>
  <c r="F84" i="11"/>
  <c r="D84" i="11"/>
  <c r="B84" i="11"/>
  <c r="H84" i="11"/>
  <c r="AB84" i="11"/>
  <c r="X84" i="11"/>
  <c r="I84" i="11"/>
  <c r="AC84" i="11"/>
  <c r="AD84" i="11"/>
  <c r="Y84" i="11"/>
  <c r="U84" i="11"/>
  <c r="S84" i="11"/>
  <c r="Q84" i="11"/>
  <c r="J84" i="11"/>
  <c r="F83" i="11"/>
  <c r="D83" i="11"/>
  <c r="B83" i="11"/>
  <c r="H83" i="11"/>
  <c r="AB83" i="11"/>
  <c r="X83" i="11"/>
  <c r="I83" i="11"/>
  <c r="AC83" i="11"/>
  <c r="AD83" i="11"/>
  <c r="Y83" i="11"/>
  <c r="U83" i="11"/>
  <c r="S83" i="11"/>
  <c r="Q83" i="11"/>
  <c r="J83" i="11"/>
  <c r="F82" i="11"/>
  <c r="D82" i="11"/>
  <c r="B82" i="11"/>
  <c r="H82" i="11"/>
  <c r="AB82" i="11"/>
  <c r="X82" i="11"/>
  <c r="I82" i="11"/>
  <c r="AC82" i="11"/>
  <c r="AD82" i="11"/>
  <c r="Y82" i="11"/>
  <c r="U82" i="11"/>
  <c r="S82" i="11"/>
  <c r="Q82" i="11"/>
  <c r="J82" i="11"/>
  <c r="F81" i="11"/>
  <c r="D81" i="11"/>
  <c r="B81" i="11"/>
  <c r="H81" i="11"/>
  <c r="AB81" i="11"/>
  <c r="X81" i="11"/>
  <c r="AC81" i="11"/>
  <c r="AD81" i="11"/>
  <c r="Y81" i="11"/>
  <c r="U81" i="11"/>
  <c r="S81" i="11"/>
  <c r="Q81" i="11"/>
  <c r="F80" i="11"/>
  <c r="D80" i="11"/>
  <c r="X80" i="11"/>
  <c r="I80" i="11"/>
  <c r="AC80" i="11"/>
  <c r="AD80" i="11"/>
  <c r="Y80" i="11"/>
  <c r="U80" i="11"/>
  <c r="S80" i="11"/>
  <c r="Q80" i="11"/>
  <c r="B63" i="11"/>
  <c r="C63" i="11"/>
  <c r="D63" i="11"/>
  <c r="E63" i="11"/>
  <c r="F63" i="11"/>
  <c r="G63" i="11"/>
  <c r="H63" i="11"/>
  <c r="I63" i="11"/>
  <c r="J63" i="11"/>
  <c r="K63" i="11"/>
  <c r="L63" i="11"/>
  <c r="M63" i="11"/>
  <c r="N63" i="11"/>
  <c r="B64" i="11"/>
  <c r="C64" i="11"/>
  <c r="D64" i="11"/>
  <c r="E64" i="11"/>
  <c r="F64" i="11"/>
  <c r="G64" i="11"/>
  <c r="H64" i="11"/>
  <c r="I64" i="11"/>
  <c r="J64" i="11"/>
  <c r="K64" i="11"/>
  <c r="L64" i="11"/>
  <c r="M64" i="11"/>
  <c r="N64" i="11"/>
  <c r="B65" i="11"/>
  <c r="C65" i="11"/>
  <c r="D65" i="11"/>
  <c r="E65" i="11"/>
  <c r="F65" i="11"/>
  <c r="G65" i="11"/>
  <c r="H65" i="11"/>
  <c r="I65" i="11"/>
  <c r="J65" i="11"/>
  <c r="K65" i="11"/>
  <c r="L65" i="11"/>
  <c r="M65" i="11"/>
  <c r="N65" i="11"/>
  <c r="B66" i="11"/>
  <c r="C66" i="11"/>
  <c r="D66" i="11"/>
  <c r="E66" i="11"/>
  <c r="F66" i="11"/>
  <c r="G66" i="11"/>
  <c r="H66" i="11"/>
  <c r="I66" i="11"/>
  <c r="J66" i="11"/>
  <c r="K66" i="11"/>
  <c r="L66" i="11"/>
  <c r="M66" i="11"/>
  <c r="N66" i="11"/>
  <c r="B67" i="11"/>
  <c r="C67" i="11"/>
  <c r="D67" i="11"/>
  <c r="E67" i="11"/>
  <c r="F67" i="11"/>
  <c r="G67" i="11"/>
  <c r="H67" i="11"/>
  <c r="I67" i="11"/>
  <c r="J67" i="11"/>
  <c r="K67" i="11"/>
  <c r="L67" i="11"/>
  <c r="M67" i="11"/>
  <c r="N67" i="11"/>
  <c r="B68" i="11"/>
  <c r="C68" i="11"/>
  <c r="D68" i="11"/>
  <c r="E68" i="11"/>
  <c r="F68" i="11"/>
  <c r="G68" i="11"/>
  <c r="H68" i="11"/>
  <c r="I68" i="11"/>
  <c r="J68" i="11"/>
  <c r="K68" i="11"/>
  <c r="L68" i="11"/>
  <c r="M68" i="11"/>
  <c r="N68" i="11"/>
  <c r="B69" i="11"/>
  <c r="C69" i="11"/>
  <c r="D69" i="11"/>
  <c r="E69" i="11"/>
  <c r="F69" i="11"/>
  <c r="G69" i="11"/>
  <c r="H69" i="11"/>
  <c r="I69" i="11"/>
  <c r="J69" i="11"/>
  <c r="K69" i="11"/>
  <c r="L69" i="11"/>
  <c r="M69" i="11"/>
  <c r="N69" i="11"/>
  <c r="B70" i="11"/>
  <c r="C70" i="11"/>
  <c r="D70" i="11"/>
  <c r="E70" i="11"/>
  <c r="F70" i="11"/>
  <c r="G70" i="11"/>
  <c r="H70" i="11"/>
  <c r="I70" i="11"/>
  <c r="J70" i="11"/>
  <c r="K70" i="11"/>
  <c r="L70" i="11"/>
  <c r="M70" i="11"/>
  <c r="N70" i="11"/>
  <c r="B71" i="11"/>
  <c r="C71" i="11"/>
  <c r="D71" i="11"/>
  <c r="E71" i="11"/>
  <c r="F71" i="11"/>
  <c r="G71" i="11"/>
  <c r="H71" i="11"/>
  <c r="I71" i="11"/>
  <c r="J71" i="11"/>
  <c r="K71" i="11"/>
  <c r="L71" i="11"/>
  <c r="M71" i="11"/>
  <c r="N71" i="11"/>
  <c r="B72" i="11"/>
  <c r="C72" i="11"/>
  <c r="D72" i="11"/>
  <c r="E72" i="11"/>
  <c r="F72" i="11"/>
  <c r="G72" i="11"/>
  <c r="H72" i="11"/>
  <c r="I72" i="11"/>
  <c r="J72" i="11"/>
  <c r="K72" i="11"/>
  <c r="L72" i="11"/>
  <c r="M72" i="11"/>
  <c r="N72" i="11"/>
  <c r="B73" i="11"/>
  <c r="C73" i="11"/>
  <c r="D73" i="11"/>
  <c r="E73" i="11"/>
  <c r="F73" i="11"/>
  <c r="G73" i="11"/>
  <c r="H73" i="11"/>
  <c r="I73" i="11"/>
  <c r="J73" i="11"/>
  <c r="K73" i="11"/>
  <c r="L73" i="11"/>
  <c r="M73" i="11"/>
  <c r="N73" i="11"/>
  <c r="B74" i="11"/>
  <c r="C74" i="11"/>
  <c r="D74" i="11"/>
  <c r="E74" i="11"/>
  <c r="F74" i="11"/>
  <c r="G74" i="11"/>
  <c r="H74" i="11"/>
  <c r="I74" i="11"/>
  <c r="J74" i="11"/>
  <c r="K74" i="11"/>
  <c r="L74" i="11"/>
  <c r="M74" i="11"/>
  <c r="N74" i="11"/>
  <c r="Q63" i="11"/>
  <c r="R63" i="11"/>
  <c r="S63" i="11"/>
  <c r="T63" i="11"/>
  <c r="U63" i="11"/>
  <c r="V63" i="11"/>
  <c r="W63" i="11"/>
  <c r="X63" i="11"/>
  <c r="Y63" i="11"/>
  <c r="Z63" i="11"/>
  <c r="AA63" i="11"/>
  <c r="AB63" i="11"/>
  <c r="AC63" i="11"/>
  <c r="Q64" i="11"/>
  <c r="R64" i="11"/>
  <c r="S64" i="11"/>
  <c r="T64" i="11"/>
  <c r="U64" i="11"/>
  <c r="V64" i="11"/>
  <c r="W64" i="11"/>
  <c r="X64" i="11"/>
  <c r="Y64" i="11"/>
  <c r="Z64" i="11"/>
  <c r="AA64" i="11"/>
  <c r="AB64" i="11"/>
  <c r="AC64" i="11"/>
  <c r="Q65" i="11"/>
  <c r="R65" i="11"/>
  <c r="S65" i="11"/>
  <c r="T65" i="11"/>
  <c r="U65" i="11"/>
  <c r="V65" i="11"/>
  <c r="W65" i="11"/>
  <c r="X65" i="11"/>
  <c r="Y65" i="11"/>
  <c r="Z65" i="11"/>
  <c r="AA65" i="11"/>
  <c r="AB65" i="11"/>
  <c r="AC65" i="11"/>
  <c r="Q66" i="11"/>
  <c r="R66" i="11"/>
  <c r="S66" i="11"/>
  <c r="T66" i="11"/>
  <c r="U66" i="11"/>
  <c r="V66" i="11"/>
  <c r="W66" i="11"/>
  <c r="X66" i="11"/>
  <c r="Y66" i="11"/>
  <c r="Z66" i="11"/>
  <c r="AA66" i="11"/>
  <c r="AB66" i="11"/>
  <c r="AC66" i="11"/>
  <c r="Q67" i="11"/>
  <c r="R67" i="11"/>
  <c r="S67" i="11"/>
  <c r="T67" i="11"/>
  <c r="U67" i="11"/>
  <c r="V67" i="11"/>
  <c r="W67" i="11"/>
  <c r="X67" i="11"/>
  <c r="Y67" i="11"/>
  <c r="Z67" i="11"/>
  <c r="AA67" i="11"/>
  <c r="AB67" i="11"/>
  <c r="AC67" i="11"/>
  <c r="Q68" i="11"/>
  <c r="R68" i="11"/>
  <c r="S68" i="11"/>
  <c r="T68" i="11"/>
  <c r="U68" i="11"/>
  <c r="V68" i="11"/>
  <c r="W68" i="11"/>
  <c r="X68" i="11"/>
  <c r="Y68" i="11"/>
  <c r="Z68" i="11"/>
  <c r="AA68" i="11"/>
  <c r="AB68" i="11"/>
  <c r="AC68" i="11"/>
  <c r="Q69" i="11"/>
  <c r="R69" i="11"/>
  <c r="S69" i="11"/>
  <c r="T69" i="11"/>
  <c r="U69" i="11"/>
  <c r="V69" i="11"/>
  <c r="W69" i="11"/>
  <c r="X69" i="11"/>
  <c r="Y69" i="11"/>
  <c r="Z69" i="11"/>
  <c r="AA69" i="11"/>
  <c r="AB69" i="11"/>
  <c r="AC69" i="11"/>
  <c r="Q70" i="11"/>
  <c r="R70" i="11"/>
  <c r="S70" i="11"/>
  <c r="T70" i="11"/>
  <c r="U70" i="11"/>
  <c r="V70" i="11"/>
  <c r="W70" i="11"/>
  <c r="X70" i="11"/>
  <c r="Y70" i="11"/>
  <c r="Z70" i="11"/>
  <c r="AA70" i="11"/>
  <c r="AB70" i="11"/>
  <c r="AC70" i="11"/>
  <c r="Q71" i="11"/>
  <c r="R71" i="11"/>
  <c r="S71" i="11"/>
  <c r="T71" i="11"/>
  <c r="U71" i="11"/>
  <c r="V71" i="11"/>
  <c r="W71" i="11"/>
  <c r="X71" i="11"/>
  <c r="Y71" i="11"/>
  <c r="Z71" i="11"/>
  <c r="AA71" i="11"/>
  <c r="AB71" i="11"/>
  <c r="AC71" i="11"/>
  <c r="Q72" i="11"/>
  <c r="R72" i="11"/>
  <c r="S72" i="11"/>
  <c r="T72" i="11"/>
  <c r="U72" i="11"/>
  <c r="V72" i="11"/>
  <c r="W72" i="11"/>
  <c r="X72" i="11"/>
  <c r="Y72" i="11"/>
  <c r="Z72" i="11"/>
  <c r="AA72" i="11"/>
  <c r="AB72" i="11"/>
  <c r="AC72" i="11"/>
  <c r="Q73" i="11"/>
  <c r="R73" i="11"/>
  <c r="S73" i="11"/>
  <c r="T73" i="11"/>
  <c r="U73" i="11"/>
  <c r="V73" i="11"/>
  <c r="W73" i="11"/>
  <c r="X73" i="11"/>
  <c r="Y73" i="11"/>
  <c r="Z73" i="11"/>
  <c r="AA73" i="11"/>
  <c r="AB73" i="11"/>
  <c r="AC73" i="11"/>
  <c r="Q74" i="11"/>
  <c r="R74" i="11"/>
  <c r="S74" i="11"/>
  <c r="T74" i="11"/>
  <c r="U74" i="11"/>
  <c r="V74" i="11"/>
  <c r="W74" i="11"/>
  <c r="X74" i="11"/>
  <c r="Y74" i="11"/>
  <c r="Z74" i="11"/>
  <c r="AA74" i="11"/>
  <c r="AB74" i="11"/>
  <c r="AC74" i="11"/>
  <c r="C62" i="11"/>
  <c r="D62" i="11"/>
  <c r="E62" i="11"/>
  <c r="F62" i="11"/>
  <c r="G62" i="11"/>
  <c r="H62" i="11"/>
  <c r="I62" i="11"/>
  <c r="J62" i="11"/>
  <c r="K62" i="11"/>
  <c r="L62" i="11"/>
  <c r="M62" i="11"/>
  <c r="N62" i="11"/>
  <c r="Q62" i="11"/>
  <c r="R62" i="11"/>
  <c r="S62" i="11"/>
  <c r="T62" i="11"/>
  <c r="U62" i="11"/>
  <c r="V62" i="11"/>
  <c r="W62" i="11"/>
  <c r="X62" i="11"/>
  <c r="Y62" i="11"/>
  <c r="Z62" i="11"/>
  <c r="AA62" i="11"/>
  <c r="AB62" i="11"/>
  <c r="AC62" i="11"/>
  <c r="Q60" i="10"/>
  <c r="J79" i="10"/>
  <c r="J80" i="10"/>
  <c r="J81" i="10"/>
  <c r="J82" i="10"/>
  <c r="J83" i="10"/>
  <c r="J84" i="10"/>
  <c r="J85" i="10"/>
  <c r="J86" i="10"/>
  <c r="J87" i="10"/>
  <c r="J88" i="10"/>
  <c r="J89" i="10"/>
  <c r="B78" i="10"/>
  <c r="B61" i="10"/>
  <c r="C61" i="10"/>
  <c r="D61" i="10"/>
  <c r="E61" i="10"/>
  <c r="F61" i="10"/>
  <c r="G61" i="10"/>
  <c r="H61" i="10"/>
  <c r="I61" i="10"/>
  <c r="J61" i="10"/>
  <c r="K61" i="10"/>
  <c r="L61" i="10"/>
  <c r="M61" i="10"/>
  <c r="N61" i="10"/>
  <c r="Q61" i="10"/>
  <c r="R61" i="10"/>
  <c r="S61" i="10"/>
  <c r="T61" i="10"/>
  <c r="U61" i="10"/>
  <c r="V61" i="10"/>
  <c r="W61" i="10"/>
  <c r="X61" i="10"/>
  <c r="Y61" i="10"/>
  <c r="Z61" i="10"/>
  <c r="AA61" i="10"/>
  <c r="AB61" i="10"/>
  <c r="AC61" i="10"/>
  <c r="B62" i="10"/>
  <c r="C62" i="10"/>
  <c r="D62" i="10"/>
  <c r="E62" i="10"/>
  <c r="F62" i="10"/>
  <c r="G62" i="10"/>
  <c r="H62" i="10"/>
  <c r="I62" i="10"/>
  <c r="J62" i="10"/>
  <c r="K62" i="10"/>
  <c r="L62" i="10"/>
  <c r="M62" i="10"/>
  <c r="N62" i="10"/>
  <c r="Q62" i="10"/>
  <c r="R62" i="10"/>
  <c r="S62" i="10"/>
  <c r="T62" i="10"/>
  <c r="U62" i="10"/>
  <c r="V62" i="10"/>
  <c r="W62" i="10"/>
  <c r="X62" i="10"/>
  <c r="Y62" i="10"/>
  <c r="Z62" i="10"/>
  <c r="AA62" i="10"/>
  <c r="AB62" i="10"/>
  <c r="AC62" i="10"/>
  <c r="B63" i="10"/>
  <c r="C63" i="10"/>
  <c r="D63" i="10"/>
  <c r="E63" i="10"/>
  <c r="F63" i="10"/>
  <c r="G63" i="10"/>
  <c r="H63" i="10"/>
  <c r="I63" i="10"/>
  <c r="J63" i="10"/>
  <c r="K63" i="10"/>
  <c r="L63" i="10"/>
  <c r="M63" i="10"/>
  <c r="N63" i="10"/>
  <c r="Q63" i="10"/>
  <c r="R63" i="10"/>
  <c r="S63" i="10"/>
  <c r="T63" i="10"/>
  <c r="U63" i="10"/>
  <c r="V63" i="10"/>
  <c r="W63" i="10"/>
  <c r="X63" i="10"/>
  <c r="Y63" i="10"/>
  <c r="Z63" i="10"/>
  <c r="AA63" i="10"/>
  <c r="AB63" i="10"/>
  <c r="AC63" i="10"/>
  <c r="B64" i="10"/>
  <c r="C64" i="10"/>
  <c r="D64" i="10"/>
  <c r="E64" i="10"/>
  <c r="F64" i="10"/>
  <c r="G64" i="10"/>
  <c r="H64" i="10"/>
  <c r="I64" i="10"/>
  <c r="J64" i="10"/>
  <c r="K64" i="10"/>
  <c r="L64" i="10"/>
  <c r="M64" i="10"/>
  <c r="N64" i="10"/>
  <c r="Q64" i="10"/>
  <c r="R64" i="10"/>
  <c r="S64" i="10"/>
  <c r="T64" i="10"/>
  <c r="U64" i="10"/>
  <c r="V64" i="10"/>
  <c r="W64" i="10"/>
  <c r="X64" i="10"/>
  <c r="Y64" i="10"/>
  <c r="Z64" i="10"/>
  <c r="AA64" i="10"/>
  <c r="AB64" i="10"/>
  <c r="AC64" i="10"/>
  <c r="B65" i="10"/>
  <c r="C65" i="10"/>
  <c r="D65" i="10"/>
  <c r="E65" i="10"/>
  <c r="F65" i="10"/>
  <c r="G65" i="10"/>
  <c r="H65" i="10"/>
  <c r="I65" i="10"/>
  <c r="J65" i="10"/>
  <c r="K65" i="10"/>
  <c r="L65" i="10"/>
  <c r="M65" i="10"/>
  <c r="N65" i="10"/>
  <c r="Q65" i="10"/>
  <c r="R65" i="10"/>
  <c r="S65" i="10"/>
  <c r="T65" i="10"/>
  <c r="U65" i="10"/>
  <c r="V65" i="10"/>
  <c r="W65" i="10"/>
  <c r="X65" i="10"/>
  <c r="Y65" i="10"/>
  <c r="Z65" i="10"/>
  <c r="AA65" i="10"/>
  <c r="AB65" i="10"/>
  <c r="AC65" i="10"/>
  <c r="B66" i="10"/>
  <c r="C66" i="10"/>
  <c r="D66" i="10"/>
  <c r="E66" i="10"/>
  <c r="F66" i="10"/>
  <c r="G66" i="10"/>
  <c r="H66" i="10"/>
  <c r="I66" i="10"/>
  <c r="J66" i="10"/>
  <c r="K66" i="10"/>
  <c r="L66" i="10"/>
  <c r="M66" i="10"/>
  <c r="N66" i="10"/>
  <c r="Q66" i="10"/>
  <c r="R66" i="10"/>
  <c r="S66" i="10"/>
  <c r="T66" i="10"/>
  <c r="U66" i="10"/>
  <c r="V66" i="10"/>
  <c r="W66" i="10"/>
  <c r="X66" i="10"/>
  <c r="Y66" i="10"/>
  <c r="Z66" i="10"/>
  <c r="AA66" i="10"/>
  <c r="AB66" i="10"/>
  <c r="AC66" i="10"/>
  <c r="B67" i="10"/>
  <c r="C67" i="10"/>
  <c r="D67" i="10"/>
  <c r="E67" i="10"/>
  <c r="F67" i="10"/>
  <c r="G67" i="10"/>
  <c r="H67" i="10"/>
  <c r="I67" i="10"/>
  <c r="J67" i="10"/>
  <c r="K67" i="10"/>
  <c r="L67" i="10"/>
  <c r="M67" i="10"/>
  <c r="N67" i="10"/>
  <c r="Q67" i="10"/>
  <c r="R67" i="10"/>
  <c r="S67" i="10"/>
  <c r="T67" i="10"/>
  <c r="U67" i="10"/>
  <c r="V67" i="10"/>
  <c r="W67" i="10"/>
  <c r="X67" i="10"/>
  <c r="Y67" i="10"/>
  <c r="Z67" i="10"/>
  <c r="AA67" i="10"/>
  <c r="AB67" i="10"/>
  <c r="AC67" i="10"/>
  <c r="B68" i="10"/>
  <c r="C68" i="10"/>
  <c r="D68" i="10"/>
  <c r="E68" i="10"/>
  <c r="F68" i="10"/>
  <c r="G68" i="10"/>
  <c r="H68" i="10"/>
  <c r="I68" i="10"/>
  <c r="J68" i="10"/>
  <c r="K68" i="10"/>
  <c r="L68" i="10"/>
  <c r="M68" i="10"/>
  <c r="N68" i="10"/>
  <c r="Q68" i="10"/>
  <c r="R68" i="10"/>
  <c r="S68" i="10"/>
  <c r="T68" i="10"/>
  <c r="U68" i="10"/>
  <c r="V68" i="10"/>
  <c r="W68" i="10"/>
  <c r="X68" i="10"/>
  <c r="Y68" i="10"/>
  <c r="Z68" i="10"/>
  <c r="AA68" i="10"/>
  <c r="AB68" i="10"/>
  <c r="AC68" i="10"/>
  <c r="B69" i="10"/>
  <c r="C69" i="10"/>
  <c r="D69" i="10"/>
  <c r="E69" i="10"/>
  <c r="F69" i="10"/>
  <c r="G69" i="10"/>
  <c r="H69" i="10"/>
  <c r="I69" i="10"/>
  <c r="J69" i="10"/>
  <c r="K69" i="10"/>
  <c r="L69" i="10"/>
  <c r="M69" i="10"/>
  <c r="N69" i="10"/>
  <c r="Q69" i="10"/>
  <c r="R69" i="10"/>
  <c r="S69" i="10"/>
  <c r="T69" i="10"/>
  <c r="U69" i="10"/>
  <c r="V69" i="10"/>
  <c r="W69" i="10"/>
  <c r="X69" i="10"/>
  <c r="Y69" i="10"/>
  <c r="Z69" i="10"/>
  <c r="AA69" i="10"/>
  <c r="AB69" i="10"/>
  <c r="AC69" i="10"/>
  <c r="B70" i="10"/>
  <c r="C70" i="10"/>
  <c r="D70" i="10"/>
  <c r="E70" i="10"/>
  <c r="F70" i="10"/>
  <c r="G70" i="10"/>
  <c r="H70" i="10"/>
  <c r="I70" i="10"/>
  <c r="J70" i="10"/>
  <c r="K70" i="10"/>
  <c r="L70" i="10"/>
  <c r="M70" i="10"/>
  <c r="N70" i="10"/>
  <c r="Q70" i="10"/>
  <c r="R70" i="10"/>
  <c r="S70" i="10"/>
  <c r="T70" i="10"/>
  <c r="U70" i="10"/>
  <c r="V70" i="10"/>
  <c r="W70" i="10"/>
  <c r="X70" i="10"/>
  <c r="Y70" i="10"/>
  <c r="Z70" i="10"/>
  <c r="AA70" i="10"/>
  <c r="AB70" i="10"/>
  <c r="AC70" i="10"/>
  <c r="B71" i="10"/>
  <c r="C71" i="10"/>
  <c r="D71" i="10"/>
  <c r="E71" i="10"/>
  <c r="F71" i="10"/>
  <c r="G71" i="10"/>
  <c r="H71" i="10"/>
  <c r="I71" i="10"/>
  <c r="J71" i="10"/>
  <c r="K71" i="10"/>
  <c r="L71" i="10"/>
  <c r="M71" i="10"/>
  <c r="N71" i="10"/>
  <c r="Q71" i="10"/>
  <c r="R71" i="10"/>
  <c r="S71" i="10"/>
  <c r="T71" i="10"/>
  <c r="U71" i="10"/>
  <c r="V71" i="10"/>
  <c r="W71" i="10"/>
  <c r="X71" i="10"/>
  <c r="Y71" i="10"/>
  <c r="Z71" i="10"/>
  <c r="AA71" i="10"/>
  <c r="AB71" i="10"/>
  <c r="AC71" i="10"/>
  <c r="B72" i="10"/>
  <c r="C72" i="10"/>
  <c r="D72" i="10"/>
  <c r="E72" i="10"/>
  <c r="F72" i="10"/>
  <c r="G72" i="10"/>
  <c r="H72" i="10"/>
  <c r="I72" i="10"/>
  <c r="J72" i="10"/>
  <c r="K72" i="10"/>
  <c r="L72" i="10"/>
  <c r="M72" i="10"/>
  <c r="N72" i="10"/>
  <c r="Q72" i="10"/>
  <c r="R72" i="10"/>
  <c r="S72" i="10"/>
  <c r="T72" i="10"/>
  <c r="U72" i="10"/>
  <c r="V72" i="10"/>
  <c r="W72" i="10"/>
  <c r="X72" i="10"/>
  <c r="Y72" i="10"/>
  <c r="Z72" i="10"/>
  <c r="AA72" i="10"/>
  <c r="AB72" i="10"/>
  <c r="AC72" i="10"/>
  <c r="C60" i="10"/>
  <c r="D60" i="10"/>
  <c r="E60" i="10"/>
  <c r="F60" i="10"/>
  <c r="G60" i="10"/>
  <c r="H60" i="10"/>
  <c r="I60" i="10"/>
  <c r="J60" i="10"/>
  <c r="K60" i="10"/>
  <c r="L60" i="10"/>
  <c r="M60" i="10"/>
  <c r="N60" i="10"/>
  <c r="R60" i="10"/>
  <c r="S60" i="10"/>
  <c r="T60" i="10"/>
  <c r="U60" i="10"/>
  <c r="V60" i="10"/>
  <c r="W60" i="10"/>
  <c r="X60" i="10"/>
  <c r="Y60" i="10"/>
  <c r="Z60" i="10"/>
  <c r="AA60" i="10"/>
  <c r="AB60" i="10"/>
  <c r="AC60" i="10"/>
  <c r="B60" i="10"/>
  <c r="B62" i="11"/>
  <c r="AC56" i="11"/>
  <c r="N56" i="11"/>
  <c r="AC55" i="11"/>
  <c r="N55" i="11"/>
  <c r="AC54" i="11"/>
  <c r="N54" i="11"/>
  <c r="AC53" i="11"/>
  <c r="N53" i="11"/>
  <c r="AC52" i="11"/>
  <c r="N52" i="11"/>
  <c r="AC51" i="11"/>
  <c r="N51" i="11"/>
  <c r="AC50" i="11"/>
  <c r="N50" i="11"/>
  <c r="AC49" i="11"/>
  <c r="N49" i="11"/>
  <c r="AC48" i="11"/>
  <c r="N48" i="11"/>
  <c r="AC47" i="11"/>
  <c r="N47" i="11"/>
  <c r="AC46" i="11"/>
  <c r="N46" i="11"/>
  <c r="AC45" i="11"/>
  <c r="N45" i="11"/>
  <c r="AC44" i="11"/>
  <c r="N44" i="11"/>
  <c r="AC18" i="11"/>
  <c r="N18" i="11"/>
  <c r="AC17" i="11"/>
  <c r="N17" i="11"/>
  <c r="AC16" i="11"/>
  <c r="N16" i="11"/>
  <c r="AC15" i="11"/>
  <c r="N15" i="11"/>
  <c r="AC14" i="11"/>
  <c r="N14" i="11"/>
  <c r="AC13" i="11"/>
  <c r="N13" i="11"/>
  <c r="AC12" i="11"/>
  <c r="N12" i="11"/>
  <c r="AC11" i="11"/>
  <c r="N11" i="11"/>
  <c r="AC10" i="11"/>
  <c r="N10" i="11"/>
  <c r="AC9" i="11"/>
  <c r="N9" i="11"/>
  <c r="AC8" i="11"/>
  <c r="N8" i="11"/>
  <c r="AC7" i="11"/>
  <c r="N7" i="11"/>
  <c r="AC6" i="11"/>
  <c r="N6" i="11"/>
  <c r="F79" i="10"/>
  <c r="D79" i="10"/>
  <c r="B79" i="10"/>
  <c r="H79" i="10"/>
  <c r="F90" i="10"/>
  <c r="D90" i="10"/>
  <c r="B90" i="10"/>
  <c r="H90" i="10"/>
  <c r="AB90" i="10"/>
  <c r="U90" i="10"/>
  <c r="S90" i="10"/>
  <c r="Q90" i="10"/>
  <c r="F89" i="10"/>
  <c r="D89" i="10"/>
  <c r="B89" i="10"/>
  <c r="H89" i="10"/>
  <c r="AB89" i="10"/>
  <c r="X89" i="10"/>
  <c r="I89" i="10"/>
  <c r="AC89" i="10"/>
  <c r="AD89" i="10"/>
  <c r="Y89" i="10"/>
  <c r="U89" i="10"/>
  <c r="S89" i="10"/>
  <c r="Q89" i="10"/>
  <c r="F88" i="10"/>
  <c r="D88" i="10"/>
  <c r="B88" i="10"/>
  <c r="H88" i="10"/>
  <c r="AB88" i="10"/>
  <c r="X88" i="10"/>
  <c r="I88" i="10"/>
  <c r="AC88" i="10"/>
  <c r="AD88" i="10"/>
  <c r="Y88" i="10"/>
  <c r="U88" i="10"/>
  <c r="S88" i="10"/>
  <c r="Q88" i="10"/>
  <c r="F87" i="10"/>
  <c r="D87" i="10"/>
  <c r="B87" i="10"/>
  <c r="H87" i="10"/>
  <c r="AB87" i="10"/>
  <c r="X87" i="10"/>
  <c r="I87" i="10"/>
  <c r="AC87" i="10"/>
  <c r="AD87" i="10"/>
  <c r="Y87" i="10"/>
  <c r="U87" i="10"/>
  <c r="S87" i="10"/>
  <c r="Q87" i="10"/>
  <c r="F86" i="10"/>
  <c r="D86" i="10"/>
  <c r="B86" i="10"/>
  <c r="H86" i="10"/>
  <c r="AB86" i="10"/>
  <c r="X86" i="10"/>
  <c r="I86" i="10"/>
  <c r="AC86" i="10"/>
  <c r="AD86" i="10"/>
  <c r="Y86" i="10"/>
  <c r="U86" i="10"/>
  <c r="S86" i="10"/>
  <c r="Q86" i="10"/>
  <c r="F85" i="10"/>
  <c r="D85" i="10"/>
  <c r="B85" i="10"/>
  <c r="H85" i="10"/>
  <c r="AB85" i="10"/>
  <c r="X85" i="10"/>
  <c r="I85" i="10"/>
  <c r="AC85" i="10"/>
  <c r="AD85" i="10"/>
  <c r="Y85" i="10"/>
  <c r="U85" i="10"/>
  <c r="S85" i="10"/>
  <c r="Q85" i="10"/>
  <c r="F84" i="10"/>
  <c r="D84" i="10"/>
  <c r="B84" i="10"/>
  <c r="H84" i="10"/>
  <c r="AB84" i="10"/>
  <c r="X84" i="10"/>
  <c r="I84" i="10"/>
  <c r="AC84" i="10"/>
  <c r="AD84" i="10"/>
  <c r="Y84" i="10"/>
  <c r="U84" i="10"/>
  <c r="S84" i="10"/>
  <c r="Q84" i="10"/>
  <c r="F83" i="10"/>
  <c r="D83" i="10"/>
  <c r="B83" i="10"/>
  <c r="H83" i="10"/>
  <c r="AB83" i="10"/>
  <c r="X83" i="10"/>
  <c r="I83" i="10"/>
  <c r="AC83" i="10"/>
  <c r="AD83" i="10"/>
  <c r="Y83" i="10"/>
  <c r="U83" i="10"/>
  <c r="S83" i="10"/>
  <c r="Q83" i="10"/>
  <c r="F82" i="10"/>
  <c r="D82" i="10"/>
  <c r="B82" i="10"/>
  <c r="H82" i="10"/>
  <c r="AB82" i="10"/>
  <c r="X82" i="10"/>
  <c r="I82" i="10"/>
  <c r="AC82" i="10"/>
  <c r="AD82" i="10"/>
  <c r="Y82" i="10"/>
  <c r="U82" i="10"/>
  <c r="S82" i="10"/>
  <c r="Q82" i="10"/>
  <c r="F81" i="10"/>
  <c r="D81" i="10"/>
  <c r="B81" i="10"/>
  <c r="H81" i="10"/>
  <c r="AB81" i="10"/>
  <c r="X81" i="10"/>
  <c r="I81" i="10"/>
  <c r="AC81" i="10"/>
  <c r="AD81" i="10"/>
  <c r="Y81" i="10"/>
  <c r="U81" i="10"/>
  <c r="S81" i="10"/>
  <c r="Q81" i="10"/>
  <c r="F80" i="10"/>
  <c r="D80" i="10"/>
  <c r="B80" i="10"/>
  <c r="H80" i="10"/>
  <c r="AB80" i="10"/>
  <c r="X80" i="10"/>
  <c r="I80" i="10"/>
  <c r="AC80" i="10"/>
  <c r="AD80" i="10"/>
  <c r="Y80" i="10"/>
  <c r="U80" i="10"/>
  <c r="S80" i="10"/>
  <c r="Q80" i="10"/>
  <c r="AB79" i="10"/>
  <c r="X79" i="10"/>
  <c r="I79" i="10"/>
  <c r="AC79" i="10"/>
  <c r="AD79" i="10"/>
  <c r="Y79" i="10"/>
  <c r="U79" i="10"/>
  <c r="S79" i="10"/>
  <c r="Q79" i="10"/>
  <c r="F78" i="10"/>
  <c r="D78" i="10"/>
  <c r="AB78" i="10"/>
  <c r="X78" i="10"/>
  <c r="I78" i="10"/>
  <c r="AC78" i="10"/>
  <c r="AD78" i="10"/>
  <c r="Y78" i="10"/>
  <c r="U78" i="10"/>
  <c r="S78" i="10"/>
  <c r="Q78" i="10"/>
  <c r="J78" i="10"/>
  <c r="AC54" i="10"/>
  <c r="N54" i="10"/>
  <c r="AC53" i="10"/>
  <c r="N53" i="10"/>
  <c r="AC52" i="10"/>
  <c r="N52" i="10"/>
  <c r="AC51" i="10"/>
  <c r="N51" i="10"/>
  <c r="AC50" i="10"/>
  <c r="N50" i="10"/>
  <c r="AC49" i="10"/>
  <c r="N49" i="10"/>
  <c r="AC48" i="10"/>
  <c r="N48" i="10"/>
  <c r="AC47" i="10"/>
  <c r="N47" i="10"/>
  <c r="AC46" i="10"/>
  <c r="N46" i="10"/>
  <c r="AC45" i="10"/>
  <c r="N45" i="10"/>
  <c r="AC44" i="10"/>
  <c r="N44" i="10"/>
  <c r="AC43" i="10"/>
  <c r="N43" i="10"/>
  <c r="AC42" i="10"/>
  <c r="N42" i="10"/>
  <c r="AC36" i="10"/>
  <c r="N36" i="10"/>
  <c r="AC35" i="10"/>
  <c r="N35" i="10"/>
  <c r="AC34" i="10"/>
  <c r="N34" i="10"/>
  <c r="AC33" i="10"/>
  <c r="N33" i="10"/>
  <c r="AC32" i="10"/>
  <c r="N32" i="10"/>
  <c r="AC31" i="10"/>
  <c r="N31" i="10"/>
  <c r="AC30" i="10"/>
  <c r="N30" i="10"/>
  <c r="AC29" i="10"/>
  <c r="N29" i="10"/>
  <c r="AC28" i="10"/>
  <c r="N28" i="10"/>
  <c r="AC27" i="10"/>
  <c r="N27" i="10"/>
  <c r="AC26" i="10"/>
  <c r="N26" i="10"/>
  <c r="AC25" i="10"/>
  <c r="N25" i="10"/>
  <c r="AC24" i="10"/>
  <c r="N24" i="10"/>
  <c r="AC18" i="10"/>
  <c r="N18" i="10"/>
  <c r="AC17" i="10"/>
  <c r="N17" i="10"/>
  <c r="AC16" i="10"/>
  <c r="N16" i="10"/>
  <c r="AC15" i="10"/>
  <c r="N15" i="10"/>
  <c r="AC14" i="10"/>
  <c r="N14" i="10"/>
  <c r="AC13" i="10"/>
  <c r="N13" i="10"/>
  <c r="AC12" i="10"/>
  <c r="N12" i="10"/>
  <c r="AC11" i="10"/>
  <c r="N11" i="10"/>
  <c r="AC10" i="10"/>
  <c r="N10" i="10"/>
  <c r="AC9" i="10"/>
  <c r="N9" i="10"/>
  <c r="AC8" i="10"/>
  <c r="N8" i="10"/>
  <c r="AC7" i="10"/>
  <c r="N7" i="10"/>
  <c r="AC6" i="10"/>
  <c r="N6" i="10"/>
  <c r="AD61" i="12"/>
  <c r="AD62" i="12"/>
  <c r="AD63" i="12"/>
  <c r="AD64" i="12"/>
  <c r="AD65" i="12"/>
  <c r="AD66" i="12"/>
  <c r="AD67" i="12"/>
  <c r="AD68" i="12"/>
  <c r="AD69" i="12"/>
  <c r="AD70" i="12"/>
  <c r="AD71" i="12"/>
  <c r="Y61" i="12"/>
  <c r="Y62" i="12"/>
  <c r="Y63" i="12"/>
  <c r="Y64" i="12"/>
  <c r="Y65" i="12"/>
  <c r="Y66" i="12"/>
  <c r="Y67" i="12"/>
  <c r="Y68" i="12"/>
  <c r="Y69" i="12"/>
  <c r="Y70" i="12"/>
  <c r="Y71" i="12"/>
  <c r="J61" i="12"/>
  <c r="J62" i="12"/>
  <c r="J63" i="12"/>
  <c r="J64" i="12"/>
  <c r="J65" i="12"/>
  <c r="J66" i="12"/>
  <c r="J67" i="12"/>
  <c r="J68" i="12"/>
  <c r="J69" i="12"/>
  <c r="J70" i="12"/>
  <c r="J71" i="12"/>
  <c r="J60" i="12"/>
  <c r="I60" i="12"/>
  <c r="Q60" i="12"/>
  <c r="AB72" i="12"/>
  <c r="U72" i="12"/>
  <c r="S72" i="12"/>
  <c r="Q72" i="12"/>
  <c r="AB71" i="12"/>
  <c r="X71" i="12"/>
  <c r="I71" i="12"/>
  <c r="AC71" i="12"/>
  <c r="U71" i="12"/>
  <c r="S71" i="12"/>
  <c r="Q71" i="12"/>
  <c r="AB70" i="12"/>
  <c r="X70" i="12"/>
  <c r="I70" i="12"/>
  <c r="AC70" i="12"/>
  <c r="U70" i="12"/>
  <c r="S70" i="12"/>
  <c r="Q70" i="12"/>
  <c r="AB69" i="12"/>
  <c r="X69" i="12"/>
  <c r="I69" i="12"/>
  <c r="AC69" i="12"/>
  <c r="U69" i="12"/>
  <c r="S69" i="12"/>
  <c r="Q69" i="12"/>
  <c r="AB68" i="12"/>
  <c r="X68" i="12"/>
  <c r="I68" i="12"/>
  <c r="AC68" i="12"/>
  <c r="U68" i="12"/>
  <c r="S68" i="12"/>
  <c r="Q68" i="12"/>
  <c r="AB67" i="12"/>
  <c r="X67" i="12"/>
  <c r="I67" i="12"/>
  <c r="AC67" i="12"/>
  <c r="U67" i="12"/>
  <c r="S67" i="12"/>
  <c r="Q67" i="12"/>
  <c r="AB66" i="12"/>
  <c r="X66" i="12"/>
  <c r="I66" i="12"/>
  <c r="AC66" i="12"/>
  <c r="U66" i="12"/>
  <c r="S66" i="12"/>
  <c r="Q66" i="12"/>
  <c r="AB65" i="12"/>
  <c r="X65" i="12"/>
  <c r="I65" i="12"/>
  <c r="AC65" i="12"/>
  <c r="U65" i="12"/>
  <c r="S65" i="12"/>
  <c r="Q65" i="12"/>
  <c r="AB64" i="12"/>
  <c r="X64" i="12"/>
  <c r="I64" i="12"/>
  <c r="AC64" i="12"/>
  <c r="U64" i="12"/>
  <c r="S64" i="12"/>
  <c r="Q64" i="12"/>
  <c r="AB63" i="12"/>
  <c r="X63" i="12"/>
  <c r="I63" i="12"/>
  <c r="AC63" i="12"/>
  <c r="U63" i="12"/>
  <c r="S63" i="12"/>
  <c r="Q63" i="12"/>
  <c r="AB62" i="12"/>
  <c r="X62" i="12"/>
  <c r="I62" i="12"/>
  <c r="AC62" i="12"/>
  <c r="U62" i="12"/>
  <c r="S62" i="12"/>
  <c r="Q62" i="12"/>
  <c r="AB61" i="12"/>
  <c r="X61" i="12"/>
  <c r="I61" i="12"/>
  <c r="AC61" i="12"/>
  <c r="U61" i="12"/>
  <c r="S61" i="12"/>
  <c r="Q61" i="12"/>
  <c r="AB60" i="12"/>
  <c r="X60" i="12"/>
  <c r="AC60" i="12"/>
  <c r="AD60" i="12"/>
  <c r="Y60" i="12"/>
  <c r="U60" i="12"/>
  <c r="S60" i="12"/>
  <c r="B60" i="12"/>
  <c r="F72" i="12"/>
  <c r="D72" i="12"/>
  <c r="B72" i="12"/>
  <c r="H72" i="12"/>
  <c r="F71" i="12"/>
  <c r="D71" i="12"/>
  <c r="B71" i="12"/>
  <c r="H71" i="12"/>
  <c r="F70" i="12"/>
  <c r="D70" i="12"/>
  <c r="B70" i="12"/>
  <c r="H70" i="12"/>
  <c r="F69" i="12"/>
  <c r="D69" i="12"/>
  <c r="B69" i="12"/>
  <c r="H69" i="12"/>
  <c r="F68" i="12"/>
  <c r="D68" i="12"/>
  <c r="B68" i="12"/>
  <c r="H68" i="12"/>
  <c r="F67" i="12"/>
  <c r="D67" i="12"/>
  <c r="B67" i="12"/>
  <c r="H67" i="12"/>
  <c r="F66" i="12"/>
  <c r="D66" i="12"/>
  <c r="B66" i="12"/>
  <c r="H66" i="12"/>
  <c r="F65" i="12"/>
  <c r="D65" i="12"/>
  <c r="B65" i="12"/>
  <c r="H65" i="12"/>
  <c r="F64" i="12"/>
  <c r="D64" i="12"/>
  <c r="B64" i="12"/>
  <c r="H64" i="12"/>
  <c r="F63" i="12"/>
  <c r="D63" i="12"/>
  <c r="B63" i="12"/>
  <c r="H63" i="12"/>
  <c r="F62" i="12"/>
  <c r="D62" i="12"/>
  <c r="B62" i="12"/>
  <c r="H62" i="12"/>
  <c r="F61" i="12"/>
  <c r="D61" i="12"/>
  <c r="B61" i="12"/>
  <c r="H61" i="12"/>
  <c r="F60" i="12"/>
  <c r="D60" i="12"/>
  <c r="H60" i="12"/>
  <c r="B43" i="12"/>
  <c r="C43" i="12"/>
  <c r="D43" i="12"/>
  <c r="E43" i="12"/>
  <c r="F43" i="12"/>
  <c r="G43" i="12"/>
  <c r="H43" i="12"/>
  <c r="I43" i="12"/>
  <c r="J43" i="12"/>
  <c r="K43" i="12"/>
  <c r="L43" i="12"/>
  <c r="M43" i="12"/>
  <c r="N43" i="12"/>
  <c r="Q43" i="12"/>
  <c r="R43" i="12"/>
  <c r="S43" i="12"/>
  <c r="T43" i="12"/>
  <c r="U43" i="12"/>
  <c r="V43" i="12"/>
  <c r="W43" i="12"/>
  <c r="X43" i="12"/>
  <c r="Y43" i="12"/>
  <c r="Z43" i="12"/>
  <c r="AA43" i="12"/>
  <c r="AB43" i="12"/>
  <c r="AC43" i="12"/>
  <c r="B44" i="12"/>
  <c r="C44" i="12"/>
  <c r="D44" i="12"/>
  <c r="E44" i="12"/>
  <c r="F44" i="12"/>
  <c r="G44" i="12"/>
  <c r="H44" i="12"/>
  <c r="I44" i="12"/>
  <c r="J44" i="12"/>
  <c r="K44" i="12"/>
  <c r="L44" i="12"/>
  <c r="M44" i="12"/>
  <c r="N44" i="12"/>
  <c r="Q44" i="12"/>
  <c r="R44" i="12"/>
  <c r="S44" i="12"/>
  <c r="T44" i="12"/>
  <c r="U44" i="12"/>
  <c r="V44" i="12"/>
  <c r="W44" i="12"/>
  <c r="X44" i="12"/>
  <c r="Y44" i="12"/>
  <c r="Z44" i="12"/>
  <c r="AA44" i="12"/>
  <c r="AB44" i="12"/>
  <c r="AC44" i="12"/>
  <c r="B45" i="12"/>
  <c r="C45" i="12"/>
  <c r="D45" i="12"/>
  <c r="E45" i="12"/>
  <c r="F45" i="12"/>
  <c r="G45" i="12"/>
  <c r="H45" i="12"/>
  <c r="I45" i="12"/>
  <c r="J45" i="12"/>
  <c r="K45" i="12"/>
  <c r="L45" i="12"/>
  <c r="M45" i="12"/>
  <c r="N45" i="12"/>
  <c r="Q45" i="12"/>
  <c r="R45" i="12"/>
  <c r="S45" i="12"/>
  <c r="T45" i="12"/>
  <c r="U45" i="12"/>
  <c r="V45" i="12"/>
  <c r="W45" i="12"/>
  <c r="X45" i="12"/>
  <c r="Y45" i="12"/>
  <c r="Z45" i="12"/>
  <c r="AA45" i="12"/>
  <c r="AB45" i="12"/>
  <c r="AC45" i="12"/>
  <c r="B46" i="12"/>
  <c r="C46" i="12"/>
  <c r="D46" i="12"/>
  <c r="E46" i="12"/>
  <c r="F46" i="12"/>
  <c r="G46" i="12"/>
  <c r="H46" i="12"/>
  <c r="I46" i="12"/>
  <c r="J46" i="12"/>
  <c r="K46" i="12"/>
  <c r="L46" i="12"/>
  <c r="M46" i="12"/>
  <c r="N46" i="12"/>
  <c r="Q46" i="12"/>
  <c r="R46" i="12"/>
  <c r="S46" i="12"/>
  <c r="T46" i="12"/>
  <c r="U46" i="12"/>
  <c r="V46" i="12"/>
  <c r="W46" i="12"/>
  <c r="X46" i="12"/>
  <c r="Y46" i="12"/>
  <c r="Z46" i="12"/>
  <c r="AA46" i="12"/>
  <c r="AB46" i="12"/>
  <c r="AC46" i="12"/>
  <c r="B47" i="12"/>
  <c r="C47" i="12"/>
  <c r="D47" i="12"/>
  <c r="E47" i="12"/>
  <c r="F47" i="12"/>
  <c r="G47" i="12"/>
  <c r="H47" i="12"/>
  <c r="I47" i="12"/>
  <c r="J47" i="12"/>
  <c r="K47" i="12"/>
  <c r="L47" i="12"/>
  <c r="M47" i="12"/>
  <c r="N47" i="12"/>
  <c r="Q47" i="12"/>
  <c r="R47" i="12"/>
  <c r="S47" i="12"/>
  <c r="T47" i="12"/>
  <c r="U47" i="12"/>
  <c r="V47" i="12"/>
  <c r="W47" i="12"/>
  <c r="X47" i="12"/>
  <c r="Y47" i="12"/>
  <c r="Z47" i="12"/>
  <c r="AA47" i="12"/>
  <c r="AB47" i="12"/>
  <c r="AC47" i="12"/>
  <c r="B48" i="12"/>
  <c r="C48" i="12"/>
  <c r="D48" i="12"/>
  <c r="E48" i="12"/>
  <c r="F48" i="12"/>
  <c r="G48" i="12"/>
  <c r="H48" i="12"/>
  <c r="I48" i="12"/>
  <c r="J48" i="12"/>
  <c r="K48" i="12"/>
  <c r="L48" i="12"/>
  <c r="M48" i="12"/>
  <c r="N48" i="12"/>
  <c r="Q48" i="12"/>
  <c r="R48" i="12"/>
  <c r="S48" i="12"/>
  <c r="T48" i="12"/>
  <c r="U48" i="12"/>
  <c r="V48" i="12"/>
  <c r="W48" i="12"/>
  <c r="X48" i="12"/>
  <c r="Y48" i="12"/>
  <c r="Z48" i="12"/>
  <c r="AA48" i="12"/>
  <c r="AB48" i="12"/>
  <c r="AC48" i="12"/>
  <c r="B49" i="12"/>
  <c r="C49" i="12"/>
  <c r="D49" i="12"/>
  <c r="E49" i="12"/>
  <c r="F49" i="12"/>
  <c r="G49" i="12"/>
  <c r="H49" i="12"/>
  <c r="I49" i="12"/>
  <c r="J49" i="12"/>
  <c r="K49" i="12"/>
  <c r="L49" i="12"/>
  <c r="M49" i="12"/>
  <c r="N49" i="12"/>
  <c r="Q49" i="12"/>
  <c r="R49" i="12"/>
  <c r="S49" i="12"/>
  <c r="T49" i="12"/>
  <c r="U49" i="12"/>
  <c r="V49" i="12"/>
  <c r="W49" i="12"/>
  <c r="X49" i="12"/>
  <c r="Y49" i="12"/>
  <c r="Z49" i="12"/>
  <c r="AA49" i="12"/>
  <c r="AB49" i="12"/>
  <c r="AC49" i="12"/>
  <c r="B50" i="12"/>
  <c r="C50" i="12"/>
  <c r="D50" i="12"/>
  <c r="E50" i="12"/>
  <c r="F50" i="12"/>
  <c r="G50" i="12"/>
  <c r="H50" i="12"/>
  <c r="I50" i="12"/>
  <c r="J50" i="12"/>
  <c r="K50" i="12"/>
  <c r="L50" i="12"/>
  <c r="M50" i="12"/>
  <c r="N50" i="12"/>
  <c r="Q50" i="12"/>
  <c r="R50" i="12"/>
  <c r="S50" i="12"/>
  <c r="T50" i="12"/>
  <c r="U50" i="12"/>
  <c r="V50" i="12"/>
  <c r="W50" i="12"/>
  <c r="X50" i="12"/>
  <c r="Y50" i="12"/>
  <c r="Z50" i="12"/>
  <c r="AA50" i="12"/>
  <c r="AB50" i="12"/>
  <c r="AC50" i="12"/>
  <c r="B51" i="12"/>
  <c r="C51" i="12"/>
  <c r="D51" i="12"/>
  <c r="E51" i="12"/>
  <c r="F51" i="12"/>
  <c r="G51" i="12"/>
  <c r="H51" i="12"/>
  <c r="I51" i="12"/>
  <c r="J51" i="12"/>
  <c r="K51" i="12"/>
  <c r="L51" i="12"/>
  <c r="M51" i="12"/>
  <c r="N51" i="12"/>
  <c r="Q51" i="12"/>
  <c r="R51" i="12"/>
  <c r="S51" i="12"/>
  <c r="T51" i="12"/>
  <c r="U51" i="12"/>
  <c r="V51" i="12"/>
  <c r="W51" i="12"/>
  <c r="X51" i="12"/>
  <c r="Y51" i="12"/>
  <c r="Z51" i="12"/>
  <c r="AA51" i="12"/>
  <c r="AB51" i="12"/>
  <c r="AC51" i="12"/>
  <c r="B52" i="12"/>
  <c r="C52" i="12"/>
  <c r="D52" i="12"/>
  <c r="E52" i="12"/>
  <c r="F52" i="12"/>
  <c r="G52" i="12"/>
  <c r="H52" i="12"/>
  <c r="I52" i="12"/>
  <c r="J52" i="12"/>
  <c r="K52" i="12"/>
  <c r="L52" i="12"/>
  <c r="M52" i="12"/>
  <c r="N52" i="12"/>
  <c r="Q52" i="12"/>
  <c r="R52" i="12"/>
  <c r="S52" i="12"/>
  <c r="T52" i="12"/>
  <c r="U52" i="12"/>
  <c r="V52" i="12"/>
  <c r="W52" i="12"/>
  <c r="X52" i="12"/>
  <c r="Y52" i="12"/>
  <c r="Z52" i="12"/>
  <c r="AA52" i="12"/>
  <c r="AB52" i="12"/>
  <c r="AC52" i="12"/>
  <c r="B53" i="12"/>
  <c r="C53" i="12"/>
  <c r="D53" i="12"/>
  <c r="E53" i="12"/>
  <c r="F53" i="12"/>
  <c r="G53" i="12"/>
  <c r="H53" i="12"/>
  <c r="I53" i="12"/>
  <c r="J53" i="12"/>
  <c r="K53" i="12"/>
  <c r="L53" i="12"/>
  <c r="M53" i="12"/>
  <c r="N53" i="12"/>
  <c r="Q53" i="12"/>
  <c r="R53" i="12"/>
  <c r="S53" i="12"/>
  <c r="T53" i="12"/>
  <c r="U53" i="12"/>
  <c r="V53" i="12"/>
  <c r="W53" i="12"/>
  <c r="X53" i="12"/>
  <c r="Y53" i="12"/>
  <c r="Z53" i="12"/>
  <c r="AA53" i="12"/>
  <c r="AB53" i="12"/>
  <c r="AC53" i="12"/>
  <c r="B54" i="12"/>
  <c r="C54" i="12"/>
  <c r="D54" i="12"/>
  <c r="E54" i="12"/>
  <c r="F54" i="12"/>
  <c r="G54" i="12"/>
  <c r="H54" i="12"/>
  <c r="I54" i="12"/>
  <c r="J54" i="12"/>
  <c r="K54" i="12"/>
  <c r="L54" i="12"/>
  <c r="M54" i="12"/>
  <c r="N54" i="12"/>
  <c r="Q54" i="12"/>
  <c r="R54" i="12"/>
  <c r="S54" i="12"/>
  <c r="T54" i="12"/>
  <c r="U54" i="12"/>
  <c r="V54" i="12"/>
  <c r="W54" i="12"/>
  <c r="X54" i="12"/>
  <c r="Y54" i="12"/>
  <c r="Z54" i="12"/>
  <c r="AA54" i="12"/>
  <c r="AB54" i="12"/>
  <c r="AC54" i="12"/>
  <c r="C42" i="12"/>
  <c r="D42" i="12"/>
  <c r="E42" i="12"/>
  <c r="F42" i="12"/>
  <c r="G42" i="12"/>
  <c r="H42" i="12"/>
  <c r="I42" i="12"/>
  <c r="J42" i="12"/>
  <c r="K42" i="12"/>
  <c r="L42" i="12"/>
  <c r="M42" i="12"/>
  <c r="N42" i="12"/>
  <c r="Q42" i="12"/>
  <c r="R42" i="12"/>
  <c r="S42" i="12"/>
  <c r="T42" i="12"/>
  <c r="U42" i="12"/>
  <c r="V42" i="12"/>
  <c r="W42" i="12"/>
  <c r="X42" i="12"/>
  <c r="Y42" i="12"/>
  <c r="Z42" i="12"/>
  <c r="AA42" i="12"/>
  <c r="AB42" i="12"/>
  <c r="AC42" i="12"/>
  <c r="B42" i="12"/>
  <c r="AC36" i="12"/>
  <c r="N36" i="12"/>
  <c r="AC35" i="12"/>
  <c r="N35" i="12"/>
  <c r="AC34" i="12"/>
  <c r="N34" i="12"/>
  <c r="AC33" i="12"/>
  <c r="N33" i="12"/>
  <c r="AC32" i="12"/>
  <c r="N32" i="12"/>
  <c r="AC31" i="12"/>
  <c r="N31" i="12"/>
  <c r="AC30" i="12"/>
  <c r="N30" i="12"/>
  <c r="AC29" i="12"/>
  <c r="N29" i="12"/>
  <c r="AC28" i="12"/>
  <c r="N28" i="12"/>
  <c r="AC27" i="12"/>
  <c r="N27" i="12"/>
  <c r="AC26" i="12"/>
  <c r="N26" i="12"/>
  <c r="AC25" i="12"/>
  <c r="N25" i="12"/>
  <c r="AC24" i="12"/>
  <c r="N24" i="12"/>
  <c r="AC18" i="12"/>
  <c r="N18" i="12"/>
  <c r="AC17" i="12"/>
  <c r="N17" i="12"/>
  <c r="AC16" i="12"/>
  <c r="N16" i="12"/>
  <c r="AC15" i="12"/>
  <c r="N15" i="12"/>
  <c r="AC14" i="12"/>
  <c r="N14" i="12"/>
  <c r="AC13" i="12"/>
  <c r="N13" i="12"/>
  <c r="AC12" i="12"/>
  <c r="N12" i="12"/>
  <c r="AC11" i="12"/>
  <c r="N11" i="12"/>
  <c r="AC10" i="12"/>
  <c r="N10" i="12"/>
  <c r="AC9" i="12"/>
  <c r="N9" i="12"/>
  <c r="AC8" i="12"/>
  <c r="N8" i="12"/>
  <c r="AC7" i="12"/>
  <c r="N7" i="12"/>
  <c r="AC6" i="12"/>
  <c r="N6" i="12"/>
  <c r="Q59" i="8"/>
  <c r="D59" i="8"/>
  <c r="B59" i="8"/>
  <c r="U71" i="8"/>
  <c r="S71" i="8"/>
  <c r="Q71" i="8"/>
  <c r="F71" i="8"/>
  <c r="D71" i="8"/>
  <c r="B71" i="8"/>
  <c r="H71" i="8"/>
  <c r="AB71" i="8"/>
  <c r="U70" i="8"/>
  <c r="S70" i="8"/>
  <c r="Q70" i="8"/>
  <c r="F70" i="8"/>
  <c r="D70" i="8"/>
  <c r="B70" i="8"/>
  <c r="H70" i="8"/>
  <c r="AB70" i="8"/>
  <c r="X70" i="8"/>
  <c r="I70" i="8"/>
  <c r="AC70" i="8"/>
  <c r="AD70" i="8"/>
  <c r="Y70" i="8"/>
  <c r="J70" i="8"/>
  <c r="U69" i="8"/>
  <c r="S69" i="8"/>
  <c r="Q69" i="8"/>
  <c r="F69" i="8"/>
  <c r="D69" i="8"/>
  <c r="B69" i="8"/>
  <c r="H69" i="8"/>
  <c r="AB69" i="8"/>
  <c r="X69" i="8"/>
  <c r="I69" i="8"/>
  <c r="AC69" i="8"/>
  <c r="AD69" i="8"/>
  <c r="Y69" i="8"/>
  <c r="J69" i="8"/>
  <c r="U68" i="8"/>
  <c r="S68" i="8"/>
  <c r="Q68" i="8"/>
  <c r="F68" i="8"/>
  <c r="D68" i="8"/>
  <c r="B68" i="8"/>
  <c r="H68" i="8"/>
  <c r="AB68" i="8"/>
  <c r="X68" i="8"/>
  <c r="I68" i="8"/>
  <c r="AC68" i="8"/>
  <c r="AD68" i="8"/>
  <c r="Y68" i="8"/>
  <c r="J68" i="8"/>
  <c r="U67" i="8"/>
  <c r="S67" i="8"/>
  <c r="Q67" i="8"/>
  <c r="F67" i="8"/>
  <c r="D67" i="8"/>
  <c r="B67" i="8"/>
  <c r="H67" i="8"/>
  <c r="AB67" i="8"/>
  <c r="X67" i="8"/>
  <c r="I67" i="8"/>
  <c r="AC67" i="8"/>
  <c r="AD67" i="8"/>
  <c r="Y67" i="8"/>
  <c r="J67" i="8"/>
  <c r="U66" i="8"/>
  <c r="S66" i="8"/>
  <c r="Q66" i="8"/>
  <c r="F66" i="8"/>
  <c r="D66" i="8"/>
  <c r="B66" i="8"/>
  <c r="H66" i="8"/>
  <c r="AB66" i="8"/>
  <c r="X66" i="8"/>
  <c r="I66" i="8"/>
  <c r="AC66" i="8"/>
  <c r="AD66" i="8"/>
  <c r="Y66" i="8"/>
  <c r="J66" i="8"/>
  <c r="U65" i="8"/>
  <c r="S65" i="8"/>
  <c r="Q65" i="8"/>
  <c r="F65" i="8"/>
  <c r="D65" i="8"/>
  <c r="B65" i="8"/>
  <c r="H65" i="8"/>
  <c r="AB65" i="8"/>
  <c r="X65" i="8"/>
  <c r="I65" i="8"/>
  <c r="AC65" i="8"/>
  <c r="AD65" i="8"/>
  <c r="Y65" i="8"/>
  <c r="J65" i="8"/>
  <c r="U64" i="8"/>
  <c r="S64" i="8"/>
  <c r="Q64" i="8"/>
  <c r="F64" i="8"/>
  <c r="D64" i="8"/>
  <c r="B64" i="8"/>
  <c r="H64" i="8"/>
  <c r="AB64" i="8"/>
  <c r="X64" i="8"/>
  <c r="I64" i="8"/>
  <c r="AC64" i="8"/>
  <c r="AD64" i="8"/>
  <c r="Y64" i="8"/>
  <c r="J64" i="8"/>
  <c r="U63" i="8"/>
  <c r="S63" i="8"/>
  <c r="Q63" i="8"/>
  <c r="F63" i="8"/>
  <c r="D63" i="8"/>
  <c r="B63" i="8"/>
  <c r="H63" i="8"/>
  <c r="AB63" i="8"/>
  <c r="X63" i="8"/>
  <c r="I63" i="8"/>
  <c r="AC63" i="8"/>
  <c r="AD63" i="8"/>
  <c r="Y63" i="8"/>
  <c r="J63" i="8"/>
  <c r="U62" i="8"/>
  <c r="S62" i="8"/>
  <c r="Q62" i="8"/>
  <c r="F62" i="8"/>
  <c r="D62" i="8"/>
  <c r="B62" i="8"/>
  <c r="H62" i="8"/>
  <c r="AB62" i="8"/>
  <c r="X62" i="8"/>
  <c r="I62" i="8"/>
  <c r="AC62" i="8"/>
  <c r="AD62" i="8"/>
  <c r="Y62" i="8"/>
  <c r="J62" i="8"/>
  <c r="U61" i="8"/>
  <c r="S61" i="8"/>
  <c r="Q61" i="8"/>
  <c r="F61" i="8"/>
  <c r="D61" i="8"/>
  <c r="B61" i="8"/>
  <c r="H61" i="8"/>
  <c r="AB61" i="8"/>
  <c r="X61" i="8"/>
  <c r="I61" i="8"/>
  <c r="AC61" i="8"/>
  <c r="AD61" i="8"/>
  <c r="Y61" i="8"/>
  <c r="J61" i="8"/>
  <c r="U60" i="8"/>
  <c r="S60" i="8"/>
  <c r="Q60" i="8"/>
  <c r="F60" i="8"/>
  <c r="D60" i="8"/>
  <c r="B60" i="8"/>
  <c r="H60" i="8"/>
  <c r="AB60" i="8"/>
  <c r="X60" i="8"/>
  <c r="I60" i="8"/>
  <c r="AC60" i="8"/>
  <c r="AD60" i="8"/>
  <c r="Y60" i="8"/>
  <c r="U59" i="8"/>
  <c r="S59" i="8"/>
  <c r="F59" i="8"/>
  <c r="H59" i="8"/>
  <c r="AB59" i="8"/>
  <c r="X59" i="8"/>
  <c r="I59" i="8"/>
  <c r="AC59" i="8"/>
  <c r="AD59" i="8"/>
  <c r="Y59" i="8"/>
  <c r="J59" i="8"/>
  <c r="AC53" i="8"/>
  <c r="AB53" i="8"/>
  <c r="AA53" i="8"/>
  <c r="Z53" i="8"/>
  <c r="Y53" i="8"/>
  <c r="X53" i="8"/>
  <c r="W53" i="8"/>
  <c r="V53" i="8"/>
  <c r="U53" i="8"/>
  <c r="T53" i="8"/>
  <c r="S53" i="8"/>
  <c r="R53" i="8"/>
  <c r="Q53" i="8"/>
  <c r="N53" i="8"/>
  <c r="M53" i="8"/>
  <c r="L53" i="8"/>
  <c r="K53" i="8"/>
  <c r="J53" i="8"/>
  <c r="I53" i="8"/>
  <c r="H53" i="8"/>
  <c r="G53" i="8"/>
  <c r="F53" i="8"/>
  <c r="E53" i="8"/>
  <c r="D53" i="8"/>
  <c r="C53" i="8"/>
  <c r="B53" i="8"/>
  <c r="AC52" i="8"/>
  <c r="AB52" i="8"/>
  <c r="AA52" i="8"/>
  <c r="Z52" i="8"/>
  <c r="Y52" i="8"/>
  <c r="X52" i="8"/>
  <c r="W52" i="8"/>
  <c r="V52" i="8"/>
  <c r="U52" i="8"/>
  <c r="T52" i="8"/>
  <c r="S52" i="8"/>
  <c r="R52" i="8"/>
  <c r="Q52" i="8"/>
  <c r="N52" i="8"/>
  <c r="M52" i="8"/>
  <c r="L52" i="8"/>
  <c r="K52" i="8"/>
  <c r="J52" i="8"/>
  <c r="I52" i="8"/>
  <c r="H52" i="8"/>
  <c r="G52" i="8"/>
  <c r="F52" i="8"/>
  <c r="E52" i="8"/>
  <c r="D52" i="8"/>
  <c r="C52" i="8"/>
  <c r="B52" i="8"/>
  <c r="AC51" i="8"/>
  <c r="AB51" i="8"/>
  <c r="AA51" i="8"/>
  <c r="Z51" i="8"/>
  <c r="Y51" i="8"/>
  <c r="X51" i="8"/>
  <c r="W51" i="8"/>
  <c r="V51" i="8"/>
  <c r="U51" i="8"/>
  <c r="T51" i="8"/>
  <c r="S51" i="8"/>
  <c r="R51" i="8"/>
  <c r="Q51" i="8"/>
  <c r="N51" i="8"/>
  <c r="M51" i="8"/>
  <c r="L51" i="8"/>
  <c r="K51" i="8"/>
  <c r="J51" i="8"/>
  <c r="I51" i="8"/>
  <c r="H51" i="8"/>
  <c r="G51" i="8"/>
  <c r="F51" i="8"/>
  <c r="E51" i="8"/>
  <c r="D51" i="8"/>
  <c r="C51" i="8"/>
  <c r="B51" i="8"/>
  <c r="AC50" i="8"/>
  <c r="AB50" i="8"/>
  <c r="AA50" i="8"/>
  <c r="Z50" i="8"/>
  <c r="Y50" i="8"/>
  <c r="X50" i="8"/>
  <c r="W50" i="8"/>
  <c r="V50" i="8"/>
  <c r="U50" i="8"/>
  <c r="T50" i="8"/>
  <c r="S50" i="8"/>
  <c r="R50" i="8"/>
  <c r="Q50" i="8"/>
  <c r="N50" i="8"/>
  <c r="M50" i="8"/>
  <c r="L50" i="8"/>
  <c r="K50" i="8"/>
  <c r="J50" i="8"/>
  <c r="I50" i="8"/>
  <c r="H50" i="8"/>
  <c r="G50" i="8"/>
  <c r="F50" i="8"/>
  <c r="E50" i="8"/>
  <c r="D50" i="8"/>
  <c r="C50" i="8"/>
  <c r="B50" i="8"/>
  <c r="AC49" i="8"/>
  <c r="AB49" i="8"/>
  <c r="AA49" i="8"/>
  <c r="Z49" i="8"/>
  <c r="Y49" i="8"/>
  <c r="X49" i="8"/>
  <c r="W49" i="8"/>
  <c r="V49" i="8"/>
  <c r="U49" i="8"/>
  <c r="T49" i="8"/>
  <c r="S49" i="8"/>
  <c r="R49" i="8"/>
  <c r="Q49" i="8"/>
  <c r="N49" i="8"/>
  <c r="M49" i="8"/>
  <c r="L49" i="8"/>
  <c r="K49" i="8"/>
  <c r="J49" i="8"/>
  <c r="I49" i="8"/>
  <c r="H49" i="8"/>
  <c r="G49" i="8"/>
  <c r="F49" i="8"/>
  <c r="E49" i="8"/>
  <c r="D49" i="8"/>
  <c r="C49" i="8"/>
  <c r="B49" i="8"/>
  <c r="AC48" i="8"/>
  <c r="AB48" i="8"/>
  <c r="AA48" i="8"/>
  <c r="Z48" i="8"/>
  <c r="Y48" i="8"/>
  <c r="X48" i="8"/>
  <c r="W48" i="8"/>
  <c r="V48" i="8"/>
  <c r="U48" i="8"/>
  <c r="T48" i="8"/>
  <c r="S48" i="8"/>
  <c r="R48" i="8"/>
  <c r="Q48" i="8"/>
  <c r="N48" i="8"/>
  <c r="M48" i="8"/>
  <c r="L48" i="8"/>
  <c r="K48" i="8"/>
  <c r="J48" i="8"/>
  <c r="I48" i="8"/>
  <c r="H48" i="8"/>
  <c r="G48" i="8"/>
  <c r="F48" i="8"/>
  <c r="E48" i="8"/>
  <c r="D48" i="8"/>
  <c r="C48" i="8"/>
  <c r="B48" i="8"/>
  <c r="AC47" i="8"/>
  <c r="AB47" i="8"/>
  <c r="AA47" i="8"/>
  <c r="Z47" i="8"/>
  <c r="Y47" i="8"/>
  <c r="X47" i="8"/>
  <c r="W47" i="8"/>
  <c r="V47" i="8"/>
  <c r="U47" i="8"/>
  <c r="T47" i="8"/>
  <c r="S47" i="8"/>
  <c r="R47" i="8"/>
  <c r="Q47" i="8"/>
  <c r="N47" i="8"/>
  <c r="M47" i="8"/>
  <c r="L47" i="8"/>
  <c r="K47" i="8"/>
  <c r="J47" i="8"/>
  <c r="I47" i="8"/>
  <c r="H47" i="8"/>
  <c r="G47" i="8"/>
  <c r="F47" i="8"/>
  <c r="E47" i="8"/>
  <c r="D47" i="8"/>
  <c r="C47" i="8"/>
  <c r="B47" i="8"/>
  <c r="AC46" i="8"/>
  <c r="AB46" i="8"/>
  <c r="AA46" i="8"/>
  <c r="Z46" i="8"/>
  <c r="Y46" i="8"/>
  <c r="X46" i="8"/>
  <c r="W46" i="8"/>
  <c r="V46" i="8"/>
  <c r="U46" i="8"/>
  <c r="T46" i="8"/>
  <c r="S46" i="8"/>
  <c r="R46" i="8"/>
  <c r="Q46" i="8"/>
  <c r="N46" i="8"/>
  <c r="M46" i="8"/>
  <c r="L46" i="8"/>
  <c r="K46" i="8"/>
  <c r="J46" i="8"/>
  <c r="I46" i="8"/>
  <c r="H46" i="8"/>
  <c r="G46" i="8"/>
  <c r="F46" i="8"/>
  <c r="E46" i="8"/>
  <c r="D46" i="8"/>
  <c r="C46" i="8"/>
  <c r="B46" i="8"/>
  <c r="AC45" i="8"/>
  <c r="AB45" i="8"/>
  <c r="AA45" i="8"/>
  <c r="Z45" i="8"/>
  <c r="Y45" i="8"/>
  <c r="X45" i="8"/>
  <c r="W45" i="8"/>
  <c r="V45" i="8"/>
  <c r="U45" i="8"/>
  <c r="T45" i="8"/>
  <c r="S45" i="8"/>
  <c r="R45" i="8"/>
  <c r="Q45" i="8"/>
  <c r="N45" i="8"/>
  <c r="M45" i="8"/>
  <c r="L45" i="8"/>
  <c r="K45" i="8"/>
  <c r="J45" i="8"/>
  <c r="I45" i="8"/>
  <c r="H45" i="8"/>
  <c r="G45" i="8"/>
  <c r="F45" i="8"/>
  <c r="E45" i="8"/>
  <c r="D45" i="8"/>
  <c r="C45" i="8"/>
  <c r="B45" i="8"/>
  <c r="AC44" i="8"/>
  <c r="AB44" i="8"/>
  <c r="AA44" i="8"/>
  <c r="Z44" i="8"/>
  <c r="Y44" i="8"/>
  <c r="X44" i="8"/>
  <c r="W44" i="8"/>
  <c r="V44" i="8"/>
  <c r="U44" i="8"/>
  <c r="T44" i="8"/>
  <c r="S44" i="8"/>
  <c r="R44" i="8"/>
  <c r="Q44" i="8"/>
  <c r="N44" i="8"/>
  <c r="M44" i="8"/>
  <c r="L44" i="8"/>
  <c r="K44" i="8"/>
  <c r="J44" i="8"/>
  <c r="I44" i="8"/>
  <c r="H44" i="8"/>
  <c r="G44" i="8"/>
  <c r="F44" i="8"/>
  <c r="E44" i="8"/>
  <c r="D44" i="8"/>
  <c r="C44" i="8"/>
  <c r="B44" i="8"/>
  <c r="AC43" i="8"/>
  <c r="AB43" i="8"/>
  <c r="AA43" i="8"/>
  <c r="Z43" i="8"/>
  <c r="Y43" i="8"/>
  <c r="X43" i="8"/>
  <c r="W43" i="8"/>
  <c r="V43" i="8"/>
  <c r="U43" i="8"/>
  <c r="T43" i="8"/>
  <c r="S43" i="8"/>
  <c r="R43" i="8"/>
  <c r="Q43" i="8"/>
  <c r="N43" i="8"/>
  <c r="M43" i="8"/>
  <c r="L43" i="8"/>
  <c r="K43" i="8"/>
  <c r="J43" i="8"/>
  <c r="I43" i="8"/>
  <c r="H43" i="8"/>
  <c r="G43" i="8"/>
  <c r="F43" i="8"/>
  <c r="E43" i="8"/>
  <c r="D43" i="8"/>
  <c r="C43" i="8"/>
  <c r="B43" i="8"/>
  <c r="AC42" i="8"/>
  <c r="AB42" i="8"/>
  <c r="AA42" i="8"/>
  <c r="Z42" i="8"/>
  <c r="Y42" i="8"/>
  <c r="X42" i="8"/>
  <c r="W42" i="8"/>
  <c r="V42" i="8"/>
  <c r="U42" i="8"/>
  <c r="T42" i="8"/>
  <c r="S42" i="8"/>
  <c r="R42" i="8"/>
  <c r="Q42" i="8"/>
  <c r="N42" i="8"/>
  <c r="M42" i="8"/>
  <c r="L42" i="8"/>
  <c r="K42" i="8"/>
  <c r="J42" i="8"/>
  <c r="I42" i="8"/>
  <c r="H42" i="8"/>
  <c r="G42" i="8"/>
  <c r="F42" i="8"/>
  <c r="E42" i="8"/>
  <c r="D42" i="8"/>
  <c r="C42" i="8"/>
  <c r="B42" i="8"/>
  <c r="AC41" i="8"/>
  <c r="AB41" i="8"/>
  <c r="AA41" i="8"/>
  <c r="Z41" i="8"/>
  <c r="Y41" i="8"/>
  <c r="X41" i="8"/>
  <c r="W41" i="8"/>
  <c r="V41" i="8"/>
  <c r="U41" i="8"/>
  <c r="T41" i="8"/>
  <c r="S41" i="8"/>
  <c r="R41" i="8"/>
  <c r="Q41" i="8"/>
  <c r="N41" i="8"/>
  <c r="M41" i="8"/>
  <c r="L41" i="8"/>
  <c r="K41" i="8"/>
  <c r="J41" i="8"/>
  <c r="I41" i="8"/>
  <c r="H41" i="8"/>
  <c r="G41" i="8"/>
  <c r="F41" i="8"/>
  <c r="E41" i="8"/>
  <c r="D41" i="8"/>
  <c r="C41" i="8"/>
  <c r="B41" i="8"/>
  <c r="N35" i="8"/>
  <c r="N34" i="8"/>
  <c r="N33" i="8"/>
  <c r="N32" i="8"/>
  <c r="N31" i="8"/>
  <c r="N30" i="8"/>
  <c r="N29" i="8"/>
  <c r="N28" i="8"/>
  <c r="N27" i="8"/>
  <c r="N26" i="8"/>
  <c r="N25" i="8"/>
  <c r="N24" i="8"/>
  <c r="N23" i="8"/>
  <c r="AC18" i="8"/>
  <c r="N18" i="8"/>
  <c r="AC17" i="8"/>
  <c r="N17" i="8"/>
  <c r="AC16" i="8"/>
  <c r="N16" i="8"/>
  <c r="AC15" i="8"/>
  <c r="N15" i="8"/>
  <c r="AC14" i="8"/>
  <c r="N14" i="8"/>
  <c r="AC13" i="8"/>
  <c r="N13" i="8"/>
  <c r="AC12" i="8"/>
  <c r="N12" i="8"/>
  <c r="AC11" i="8"/>
  <c r="N11" i="8"/>
  <c r="AC10" i="8"/>
  <c r="N10" i="8"/>
  <c r="AC9" i="8"/>
  <c r="N9" i="8"/>
  <c r="AC8" i="8"/>
  <c r="N8" i="8"/>
  <c r="AC7" i="8"/>
  <c r="N7" i="8"/>
  <c r="AC6" i="8"/>
  <c r="N6" i="8"/>
  <c r="AD60" i="7"/>
  <c r="AC61" i="7"/>
  <c r="AD61" i="7"/>
  <c r="AD62" i="7"/>
  <c r="AD63" i="7"/>
  <c r="AD64" i="7"/>
  <c r="AD65" i="7"/>
  <c r="AD66" i="7"/>
  <c r="AD67" i="7"/>
  <c r="AD68" i="7"/>
  <c r="AD69" i="7"/>
  <c r="AD70" i="7"/>
  <c r="AD59" i="7"/>
  <c r="AC60" i="7"/>
  <c r="AC62" i="7"/>
  <c r="AC63" i="7"/>
  <c r="AC64" i="7"/>
  <c r="AC65" i="7"/>
  <c r="AC66" i="7"/>
  <c r="AC67" i="7"/>
  <c r="AC68" i="7"/>
  <c r="AC69" i="7"/>
  <c r="AC70" i="7"/>
  <c r="AC59" i="7"/>
  <c r="AB60" i="7"/>
  <c r="AB61" i="7"/>
  <c r="AB62" i="7"/>
  <c r="AB63" i="7"/>
  <c r="AB64" i="7"/>
  <c r="AB65" i="7"/>
  <c r="AB66" i="7"/>
  <c r="AB67" i="7"/>
  <c r="AB68" i="7"/>
  <c r="AB69" i="7"/>
  <c r="AB70" i="7"/>
  <c r="AB71" i="7"/>
  <c r="AB59" i="7"/>
  <c r="J60" i="7"/>
  <c r="J61" i="7"/>
  <c r="J62" i="7"/>
  <c r="J63" i="7"/>
  <c r="J64" i="7"/>
  <c r="J65" i="7"/>
  <c r="J66" i="7"/>
  <c r="J67" i="7"/>
  <c r="J68" i="7"/>
  <c r="J69" i="7"/>
  <c r="J70" i="7"/>
  <c r="J59" i="7"/>
  <c r="Y60" i="7"/>
  <c r="Y61" i="7"/>
  <c r="Y62" i="7"/>
  <c r="Y63" i="7"/>
  <c r="Y64" i="7"/>
  <c r="Y65" i="7"/>
  <c r="Y66" i="7"/>
  <c r="Y67" i="7"/>
  <c r="Y68" i="7"/>
  <c r="Y69" i="7"/>
  <c r="Y70" i="7"/>
  <c r="Y59" i="7"/>
  <c r="X60" i="7"/>
  <c r="X61" i="7"/>
  <c r="X62" i="7"/>
  <c r="X63" i="7"/>
  <c r="X64" i="7"/>
  <c r="X65" i="7"/>
  <c r="X66" i="7"/>
  <c r="X67" i="7"/>
  <c r="X68" i="7"/>
  <c r="X69" i="7"/>
  <c r="X70" i="7"/>
  <c r="X59" i="7"/>
  <c r="I60" i="7"/>
  <c r="I62" i="7"/>
  <c r="I63" i="7"/>
  <c r="I64" i="7"/>
  <c r="I65" i="7"/>
  <c r="I66" i="7"/>
  <c r="I67" i="7"/>
  <c r="I68" i="7"/>
  <c r="I69" i="7"/>
  <c r="I70" i="7"/>
  <c r="H60" i="7"/>
  <c r="H61" i="7"/>
  <c r="H62" i="7"/>
  <c r="H63" i="7"/>
  <c r="H64" i="7"/>
  <c r="H65" i="7"/>
  <c r="H66" i="7"/>
  <c r="H67" i="7"/>
  <c r="H68" i="7"/>
  <c r="H69" i="7"/>
  <c r="H70" i="7"/>
  <c r="H71" i="7"/>
  <c r="H59" i="7"/>
  <c r="W60" i="7"/>
  <c r="W61" i="7"/>
  <c r="W62" i="7"/>
  <c r="W63" i="7"/>
  <c r="W64" i="7"/>
  <c r="W65" i="7"/>
  <c r="W66" i="7"/>
  <c r="W67" i="7"/>
  <c r="W68" i="7"/>
  <c r="W69" i="7"/>
  <c r="W70" i="7"/>
  <c r="W71" i="7"/>
  <c r="W59" i="7"/>
  <c r="U60" i="7"/>
  <c r="U61" i="7"/>
  <c r="U62" i="7"/>
  <c r="U63" i="7"/>
  <c r="U64" i="7"/>
  <c r="U65" i="7"/>
  <c r="U66" i="7"/>
  <c r="U67" i="7"/>
  <c r="U68" i="7"/>
  <c r="U69" i="7"/>
  <c r="U70" i="7"/>
  <c r="U71" i="7"/>
  <c r="U59" i="7"/>
  <c r="S60" i="7"/>
  <c r="S61" i="7"/>
  <c r="S62" i="7"/>
  <c r="S63" i="7"/>
  <c r="S64" i="7"/>
  <c r="S65" i="7"/>
  <c r="S66" i="7"/>
  <c r="S67" i="7"/>
  <c r="S68" i="7"/>
  <c r="S69" i="7"/>
  <c r="S70" i="7"/>
  <c r="S71" i="7"/>
  <c r="S59" i="7"/>
  <c r="Q60" i="7"/>
  <c r="Q61" i="7"/>
  <c r="Q62" i="7"/>
  <c r="Q63" i="7"/>
  <c r="Q64" i="7"/>
  <c r="Q65" i="7"/>
  <c r="Q66" i="7"/>
  <c r="Q67" i="7"/>
  <c r="Q68" i="7"/>
  <c r="Q69" i="7"/>
  <c r="Q70" i="7"/>
  <c r="Q71" i="7"/>
  <c r="Q59" i="7"/>
  <c r="F60" i="7"/>
  <c r="F61" i="7"/>
  <c r="F62" i="7"/>
  <c r="F63" i="7"/>
  <c r="F64" i="7"/>
  <c r="F65" i="7"/>
  <c r="F66" i="7"/>
  <c r="F67" i="7"/>
  <c r="F68" i="7"/>
  <c r="F69" i="7"/>
  <c r="F70" i="7"/>
  <c r="F71" i="7"/>
  <c r="F59" i="7"/>
  <c r="D71" i="7"/>
  <c r="D60" i="7"/>
  <c r="D61" i="7"/>
  <c r="D62" i="7"/>
  <c r="D63" i="7"/>
  <c r="D64" i="7"/>
  <c r="D65" i="7"/>
  <c r="D66" i="7"/>
  <c r="D67" i="7"/>
  <c r="D68" i="7"/>
  <c r="D69" i="7"/>
  <c r="D70" i="7"/>
  <c r="D59" i="7"/>
  <c r="B60" i="7"/>
  <c r="B61" i="7"/>
  <c r="B62" i="7"/>
  <c r="B63" i="7"/>
  <c r="B64" i="7"/>
  <c r="B65" i="7"/>
  <c r="B66" i="7"/>
  <c r="B67" i="7"/>
  <c r="B68" i="7"/>
  <c r="B69" i="7"/>
  <c r="B70" i="7"/>
  <c r="B71" i="7"/>
  <c r="B59" i="7"/>
  <c r="Q42" i="7"/>
  <c r="R42" i="7"/>
  <c r="S42" i="7"/>
  <c r="T42" i="7"/>
  <c r="U42" i="7"/>
  <c r="V42" i="7"/>
  <c r="W42" i="7"/>
  <c r="X42" i="7"/>
  <c r="Y42" i="7"/>
  <c r="Z42" i="7"/>
  <c r="AA42" i="7"/>
  <c r="AB42" i="7"/>
  <c r="AC42" i="7"/>
  <c r="Q43" i="7"/>
  <c r="R43" i="7"/>
  <c r="S43" i="7"/>
  <c r="T43" i="7"/>
  <c r="U43" i="7"/>
  <c r="V43" i="7"/>
  <c r="W43" i="7"/>
  <c r="X43" i="7"/>
  <c r="Y43" i="7"/>
  <c r="Z43" i="7"/>
  <c r="AA43" i="7"/>
  <c r="AB43" i="7"/>
  <c r="AC43" i="7"/>
  <c r="Q44" i="7"/>
  <c r="R44" i="7"/>
  <c r="S44" i="7"/>
  <c r="T44" i="7"/>
  <c r="U44" i="7"/>
  <c r="V44" i="7"/>
  <c r="W44" i="7"/>
  <c r="X44" i="7"/>
  <c r="Y44" i="7"/>
  <c r="Z44" i="7"/>
  <c r="AA44" i="7"/>
  <c r="AB44" i="7"/>
  <c r="AC44" i="7"/>
  <c r="Q45" i="7"/>
  <c r="R45" i="7"/>
  <c r="S45" i="7"/>
  <c r="T45" i="7"/>
  <c r="U45" i="7"/>
  <c r="V45" i="7"/>
  <c r="W45" i="7"/>
  <c r="X45" i="7"/>
  <c r="Y45" i="7"/>
  <c r="Z45" i="7"/>
  <c r="AA45" i="7"/>
  <c r="AB45" i="7"/>
  <c r="AC45" i="7"/>
  <c r="Q46" i="7"/>
  <c r="R46" i="7"/>
  <c r="S46" i="7"/>
  <c r="T46" i="7"/>
  <c r="U46" i="7"/>
  <c r="V46" i="7"/>
  <c r="W46" i="7"/>
  <c r="X46" i="7"/>
  <c r="Y46" i="7"/>
  <c r="Z46" i="7"/>
  <c r="AA46" i="7"/>
  <c r="AB46" i="7"/>
  <c r="AC46" i="7"/>
  <c r="Q47" i="7"/>
  <c r="R47" i="7"/>
  <c r="S47" i="7"/>
  <c r="T47" i="7"/>
  <c r="U47" i="7"/>
  <c r="V47" i="7"/>
  <c r="W47" i="7"/>
  <c r="X47" i="7"/>
  <c r="Y47" i="7"/>
  <c r="Z47" i="7"/>
  <c r="AA47" i="7"/>
  <c r="AB47" i="7"/>
  <c r="AC47" i="7"/>
  <c r="Q48" i="7"/>
  <c r="R48" i="7"/>
  <c r="S48" i="7"/>
  <c r="T48" i="7"/>
  <c r="U48" i="7"/>
  <c r="V48" i="7"/>
  <c r="W48" i="7"/>
  <c r="X48" i="7"/>
  <c r="Y48" i="7"/>
  <c r="Z48" i="7"/>
  <c r="AA48" i="7"/>
  <c r="AB48" i="7"/>
  <c r="AC48" i="7"/>
  <c r="Q49" i="7"/>
  <c r="R49" i="7"/>
  <c r="S49" i="7"/>
  <c r="T49" i="7"/>
  <c r="U49" i="7"/>
  <c r="V49" i="7"/>
  <c r="W49" i="7"/>
  <c r="X49" i="7"/>
  <c r="Y49" i="7"/>
  <c r="Z49" i="7"/>
  <c r="AA49" i="7"/>
  <c r="AB49" i="7"/>
  <c r="AC49" i="7"/>
  <c r="Q50" i="7"/>
  <c r="R50" i="7"/>
  <c r="S50" i="7"/>
  <c r="T50" i="7"/>
  <c r="U50" i="7"/>
  <c r="V50" i="7"/>
  <c r="W50" i="7"/>
  <c r="X50" i="7"/>
  <c r="Y50" i="7"/>
  <c r="Z50" i="7"/>
  <c r="AA50" i="7"/>
  <c r="AB50" i="7"/>
  <c r="AC50" i="7"/>
  <c r="Q51" i="7"/>
  <c r="R51" i="7"/>
  <c r="S51" i="7"/>
  <c r="T51" i="7"/>
  <c r="U51" i="7"/>
  <c r="V51" i="7"/>
  <c r="W51" i="7"/>
  <c r="X51" i="7"/>
  <c r="Y51" i="7"/>
  <c r="Z51" i="7"/>
  <c r="AA51" i="7"/>
  <c r="AB51" i="7"/>
  <c r="AC51" i="7"/>
  <c r="Q52" i="7"/>
  <c r="R52" i="7"/>
  <c r="S52" i="7"/>
  <c r="T52" i="7"/>
  <c r="U52" i="7"/>
  <c r="V52" i="7"/>
  <c r="W52" i="7"/>
  <c r="X52" i="7"/>
  <c r="Y52" i="7"/>
  <c r="Z52" i="7"/>
  <c r="AA52" i="7"/>
  <c r="AB52" i="7"/>
  <c r="AC52" i="7"/>
  <c r="Q53" i="7"/>
  <c r="R53" i="7"/>
  <c r="S53" i="7"/>
  <c r="T53" i="7"/>
  <c r="U53" i="7"/>
  <c r="V53" i="7"/>
  <c r="W53" i="7"/>
  <c r="X53" i="7"/>
  <c r="Y53" i="7"/>
  <c r="Z53" i="7"/>
  <c r="AA53" i="7"/>
  <c r="AB53" i="7"/>
  <c r="AC53" i="7"/>
  <c r="R41" i="7"/>
  <c r="S41" i="7"/>
  <c r="T41" i="7"/>
  <c r="U41" i="7"/>
  <c r="V41" i="7"/>
  <c r="W41" i="7"/>
  <c r="X41" i="7"/>
  <c r="Y41" i="7"/>
  <c r="Z41" i="7"/>
  <c r="AA41" i="7"/>
  <c r="AB41" i="7"/>
  <c r="AC41" i="7"/>
  <c r="Q41" i="7"/>
  <c r="N41" i="7"/>
  <c r="N42" i="7"/>
  <c r="N43" i="7"/>
  <c r="N44" i="7"/>
  <c r="N45" i="7"/>
  <c r="N46" i="7"/>
  <c r="N47" i="7"/>
  <c r="N48" i="7"/>
  <c r="N49" i="7"/>
  <c r="N50" i="7"/>
  <c r="N51" i="7"/>
  <c r="N52" i="7"/>
  <c r="N53" i="7"/>
  <c r="B42" i="7"/>
  <c r="C42" i="7"/>
  <c r="D42" i="7"/>
  <c r="E42" i="7"/>
  <c r="F42" i="7"/>
  <c r="G42" i="7"/>
  <c r="H42" i="7"/>
  <c r="I42" i="7"/>
  <c r="J42" i="7"/>
  <c r="K42" i="7"/>
  <c r="L42" i="7"/>
  <c r="M42" i="7"/>
  <c r="B43" i="7"/>
  <c r="C43" i="7"/>
  <c r="D43" i="7"/>
  <c r="E43" i="7"/>
  <c r="F43" i="7"/>
  <c r="G43" i="7"/>
  <c r="H43" i="7"/>
  <c r="I43" i="7"/>
  <c r="J43" i="7"/>
  <c r="K43" i="7"/>
  <c r="L43" i="7"/>
  <c r="M43" i="7"/>
  <c r="B44" i="7"/>
  <c r="C44" i="7"/>
  <c r="D44" i="7"/>
  <c r="E44" i="7"/>
  <c r="F44" i="7"/>
  <c r="G44" i="7"/>
  <c r="H44" i="7"/>
  <c r="I44" i="7"/>
  <c r="J44" i="7"/>
  <c r="K44" i="7"/>
  <c r="L44" i="7"/>
  <c r="M44" i="7"/>
  <c r="B45" i="7"/>
  <c r="C45" i="7"/>
  <c r="D45" i="7"/>
  <c r="E45" i="7"/>
  <c r="F45" i="7"/>
  <c r="G45" i="7"/>
  <c r="H45" i="7"/>
  <c r="I45" i="7"/>
  <c r="J45" i="7"/>
  <c r="K45" i="7"/>
  <c r="L45" i="7"/>
  <c r="M45" i="7"/>
  <c r="B46" i="7"/>
  <c r="C46" i="7"/>
  <c r="D46" i="7"/>
  <c r="E46" i="7"/>
  <c r="F46" i="7"/>
  <c r="G46" i="7"/>
  <c r="H46" i="7"/>
  <c r="I46" i="7"/>
  <c r="J46" i="7"/>
  <c r="K46" i="7"/>
  <c r="L46" i="7"/>
  <c r="M46" i="7"/>
  <c r="B47" i="7"/>
  <c r="C47" i="7"/>
  <c r="D47" i="7"/>
  <c r="E47" i="7"/>
  <c r="F47" i="7"/>
  <c r="G47" i="7"/>
  <c r="H47" i="7"/>
  <c r="I47" i="7"/>
  <c r="J47" i="7"/>
  <c r="K47" i="7"/>
  <c r="L47" i="7"/>
  <c r="M47" i="7"/>
  <c r="B48" i="7"/>
  <c r="C48" i="7"/>
  <c r="D48" i="7"/>
  <c r="E48" i="7"/>
  <c r="F48" i="7"/>
  <c r="G48" i="7"/>
  <c r="H48" i="7"/>
  <c r="I48" i="7"/>
  <c r="J48" i="7"/>
  <c r="K48" i="7"/>
  <c r="L48" i="7"/>
  <c r="M48" i="7"/>
  <c r="B49" i="7"/>
  <c r="C49" i="7"/>
  <c r="D49" i="7"/>
  <c r="E49" i="7"/>
  <c r="F49" i="7"/>
  <c r="G49" i="7"/>
  <c r="H49" i="7"/>
  <c r="I49" i="7"/>
  <c r="J49" i="7"/>
  <c r="K49" i="7"/>
  <c r="L49" i="7"/>
  <c r="M49" i="7"/>
  <c r="B50" i="7"/>
  <c r="C50" i="7"/>
  <c r="D50" i="7"/>
  <c r="E50" i="7"/>
  <c r="F50" i="7"/>
  <c r="G50" i="7"/>
  <c r="H50" i="7"/>
  <c r="I50" i="7"/>
  <c r="J50" i="7"/>
  <c r="K50" i="7"/>
  <c r="L50" i="7"/>
  <c r="M50" i="7"/>
  <c r="B51" i="7"/>
  <c r="C51" i="7"/>
  <c r="D51" i="7"/>
  <c r="E51" i="7"/>
  <c r="F51" i="7"/>
  <c r="G51" i="7"/>
  <c r="H51" i="7"/>
  <c r="I51" i="7"/>
  <c r="J51" i="7"/>
  <c r="K51" i="7"/>
  <c r="L51" i="7"/>
  <c r="M51" i="7"/>
  <c r="B52" i="7"/>
  <c r="C52" i="7"/>
  <c r="D52" i="7"/>
  <c r="E52" i="7"/>
  <c r="F52" i="7"/>
  <c r="G52" i="7"/>
  <c r="H52" i="7"/>
  <c r="I52" i="7"/>
  <c r="J52" i="7"/>
  <c r="K52" i="7"/>
  <c r="L52" i="7"/>
  <c r="M52" i="7"/>
  <c r="B53" i="7"/>
  <c r="C53" i="7"/>
  <c r="D53" i="7"/>
  <c r="E53" i="7"/>
  <c r="F53" i="7"/>
  <c r="G53" i="7"/>
  <c r="H53" i="7"/>
  <c r="I53" i="7"/>
  <c r="J53" i="7"/>
  <c r="K53" i="7"/>
  <c r="L53" i="7"/>
  <c r="M53" i="7"/>
  <c r="C41" i="7"/>
  <c r="D41" i="7"/>
  <c r="E41" i="7"/>
  <c r="F41" i="7"/>
  <c r="G41" i="7"/>
  <c r="H41" i="7"/>
  <c r="I41" i="7"/>
  <c r="J41" i="7"/>
  <c r="K41" i="7"/>
  <c r="L41" i="7"/>
  <c r="M41" i="7"/>
  <c r="B41" i="7"/>
  <c r="AC35" i="7"/>
  <c r="N35" i="7"/>
  <c r="AC34" i="7"/>
  <c r="N34" i="7"/>
  <c r="AC33" i="7"/>
  <c r="N33" i="7"/>
  <c r="AC32" i="7"/>
  <c r="N32" i="7"/>
  <c r="AC31" i="7"/>
  <c r="N31" i="7"/>
  <c r="AC30" i="7"/>
  <c r="N30" i="7"/>
  <c r="AC29" i="7"/>
  <c r="N29" i="7"/>
  <c r="AC28" i="7"/>
  <c r="N28" i="7"/>
  <c r="AC27" i="7"/>
  <c r="N27" i="7"/>
  <c r="AC26" i="7"/>
  <c r="N26" i="7"/>
  <c r="AC25" i="7"/>
  <c r="N25" i="7"/>
  <c r="AC24" i="7"/>
  <c r="N24" i="7"/>
  <c r="AC23" i="7"/>
  <c r="N23" i="7"/>
  <c r="AC18" i="7"/>
  <c r="N18" i="7"/>
  <c r="AC17" i="7"/>
  <c r="N17" i="7"/>
  <c r="AC16" i="7"/>
  <c r="N16" i="7"/>
  <c r="AC15" i="7"/>
  <c r="N15" i="7"/>
  <c r="AC14" i="7"/>
  <c r="N14" i="7"/>
  <c r="AC13" i="7"/>
  <c r="N13" i="7"/>
  <c r="AC12" i="7"/>
  <c r="N12" i="7"/>
  <c r="AC11" i="7"/>
  <c r="N11" i="7"/>
  <c r="AC10" i="7"/>
  <c r="N10" i="7"/>
  <c r="AC9" i="7"/>
  <c r="N9" i="7"/>
  <c r="AC8" i="7"/>
  <c r="N8" i="7"/>
  <c r="AC7" i="7"/>
  <c r="N7" i="7"/>
  <c r="AC6" i="7"/>
  <c r="N6" i="7"/>
  <c r="AB171" i="5"/>
  <c r="AB172" i="5"/>
  <c r="AB173" i="5"/>
  <c r="AB174" i="5"/>
  <c r="AB175" i="5"/>
  <c r="AB176" i="5"/>
  <c r="AB177" i="5"/>
  <c r="AB178" i="5"/>
  <c r="AB179" i="5"/>
  <c r="AB180" i="5"/>
  <c r="AB181" i="5"/>
  <c r="Z182" i="5"/>
  <c r="AD118" i="5"/>
  <c r="AD121" i="5"/>
  <c r="AD117" i="5"/>
  <c r="AD119" i="5"/>
  <c r="AD120" i="5"/>
  <c r="AD122" i="5"/>
  <c r="AD123" i="5"/>
  <c r="AD124" i="5"/>
  <c r="AD125" i="5"/>
  <c r="AD126" i="5"/>
  <c r="AD127" i="5"/>
  <c r="AD128" i="5"/>
  <c r="AD116" i="5"/>
  <c r="K172" i="5"/>
  <c r="K173" i="5"/>
  <c r="K174" i="5"/>
  <c r="K175" i="5"/>
  <c r="K176" i="5"/>
  <c r="K177" i="5"/>
  <c r="K178" i="5"/>
  <c r="K179" i="5"/>
  <c r="K180" i="5"/>
  <c r="K181" i="5"/>
  <c r="H171" i="5"/>
  <c r="H172" i="5"/>
  <c r="H173" i="5"/>
  <c r="H174" i="5"/>
  <c r="H175" i="5"/>
  <c r="H176" i="5"/>
  <c r="H177" i="5"/>
  <c r="H178" i="5"/>
  <c r="H179" i="5"/>
  <c r="H180" i="5"/>
  <c r="H181" i="5"/>
  <c r="H170" i="5"/>
  <c r="E171" i="5"/>
  <c r="E172" i="5"/>
  <c r="E173" i="5"/>
  <c r="E174" i="5"/>
  <c r="E175" i="5"/>
  <c r="E176" i="5"/>
  <c r="E177" i="5"/>
  <c r="E178" i="5"/>
  <c r="E179" i="5"/>
  <c r="E180" i="5"/>
  <c r="E181" i="5"/>
  <c r="E170" i="5"/>
  <c r="AC117" i="5"/>
  <c r="AC118" i="5"/>
  <c r="AC119" i="5"/>
  <c r="AC120" i="5"/>
  <c r="AC121" i="5"/>
  <c r="AC122" i="5"/>
  <c r="AC123" i="5"/>
  <c r="AC124" i="5"/>
  <c r="AC125" i="5"/>
  <c r="AC126" i="5"/>
  <c r="AC127" i="5"/>
  <c r="AC128" i="5"/>
  <c r="AC116" i="5"/>
  <c r="Q117" i="5"/>
  <c r="R117" i="5"/>
  <c r="S117" i="5"/>
  <c r="T117" i="5"/>
  <c r="U117" i="5"/>
  <c r="V117" i="5"/>
  <c r="W117" i="5"/>
  <c r="X117" i="5"/>
  <c r="Y117" i="5"/>
  <c r="Z117" i="5"/>
  <c r="AA117" i="5"/>
  <c r="AB117" i="5"/>
  <c r="Q118" i="5"/>
  <c r="R118" i="5"/>
  <c r="S118" i="5"/>
  <c r="T118" i="5"/>
  <c r="U118" i="5"/>
  <c r="V118" i="5"/>
  <c r="W118" i="5"/>
  <c r="X118" i="5"/>
  <c r="Y118" i="5"/>
  <c r="Z118" i="5"/>
  <c r="AA118" i="5"/>
  <c r="AB118" i="5"/>
  <c r="Q119" i="5"/>
  <c r="R119" i="5"/>
  <c r="S119" i="5"/>
  <c r="T119" i="5"/>
  <c r="U119" i="5"/>
  <c r="V119" i="5"/>
  <c r="W119" i="5"/>
  <c r="X119" i="5"/>
  <c r="Y119" i="5"/>
  <c r="Z119" i="5"/>
  <c r="AA119" i="5"/>
  <c r="AB119" i="5"/>
  <c r="Q120" i="5"/>
  <c r="R120" i="5"/>
  <c r="S120" i="5"/>
  <c r="T120" i="5"/>
  <c r="U120" i="5"/>
  <c r="V120" i="5"/>
  <c r="W120" i="5"/>
  <c r="X120" i="5"/>
  <c r="Y120" i="5"/>
  <c r="Z120" i="5"/>
  <c r="AA120" i="5"/>
  <c r="AB120" i="5"/>
  <c r="Q121" i="5"/>
  <c r="R121" i="5"/>
  <c r="S121" i="5"/>
  <c r="T121" i="5"/>
  <c r="U121" i="5"/>
  <c r="V121" i="5"/>
  <c r="W121" i="5"/>
  <c r="X121" i="5"/>
  <c r="Y121" i="5"/>
  <c r="Z121" i="5"/>
  <c r="AA121" i="5"/>
  <c r="AB121" i="5"/>
  <c r="Q122" i="5"/>
  <c r="R122" i="5"/>
  <c r="S122" i="5"/>
  <c r="T122" i="5"/>
  <c r="U122" i="5"/>
  <c r="V122" i="5"/>
  <c r="W122" i="5"/>
  <c r="X122" i="5"/>
  <c r="Y122" i="5"/>
  <c r="Z122" i="5"/>
  <c r="AA122" i="5"/>
  <c r="AB122" i="5"/>
  <c r="Q123" i="5"/>
  <c r="R123" i="5"/>
  <c r="S123" i="5"/>
  <c r="T123" i="5"/>
  <c r="U123" i="5"/>
  <c r="V123" i="5"/>
  <c r="W123" i="5"/>
  <c r="X123" i="5"/>
  <c r="Y123" i="5"/>
  <c r="Z123" i="5"/>
  <c r="AA123" i="5"/>
  <c r="AB123" i="5"/>
  <c r="Q124" i="5"/>
  <c r="R124" i="5"/>
  <c r="S124" i="5"/>
  <c r="T124" i="5"/>
  <c r="U124" i="5"/>
  <c r="V124" i="5"/>
  <c r="W124" i="5"/>
  <c r="X124" i="5"/>
  <c r="Y124" i="5"/>
  <c r="Z124" i="5"/>
  <c r="AA124" i="5"/>
  <c r="AB124" i="5"/>
  <c r="Q125" i="5"/>
  <c r="R125" i="5"/>
  <c r="S125" i="5"/>
  <c r="T125" i="5"/>
  <c r="U125" i="5"/>
  <c r="V125" i="5"/>
  <c r="W125" i="5"/>
  <c r="X125" i="5"/>
  <c r="Y125" i="5"/>
  <c r="Z125" i="5"/>
  <c r="AA125" i="5"/>
  <c r="AB125" i="5"/>
  <c r="Q126" i="5"/>
  <c r="R126" i="5"/>
  <c r="S126" i="5"/>
  <c r="T126" i="5"/>
  <c r="U126" i="5"/>
  <c r="V126" i="5"/>
  <c r="W126" i="5"/>
  <c r="X126" i="5"/>
  <c r="Y126" i="5"/>
  <c r="Z126" i="5"/>
  <c r="AA126" i="5"/>
  <c r="AB126" i="5"/>
  <c r="Q127" i="5"/>
  <c r="R127" i="5"/>
  <c r="S127" i="5"/>
  <c r="T127" i="5"/>
  <c r="U127" i="5"/>
  <c r="V127" i="5"/>
  <c r="W127" i="5"/>
  <c r="X127" i="5"/>
  <c r="Y127" i="5"/>
  <c r="Z127" i="5"/>
  <c r="AA127" i="5"/>
  <c r="AB127" i="5"/>
  <c r="Q128" i="5"/>
  <c r="R128" i="5"/>
  <c r="S128" i="5"/>
  <c r="T128" i="5"/>
  <c r="U128" i="5"/>
  <c r="V128" i="5"/>
  <c r="W128" i="5"/>
  <c r="X128" i="5"/>
  <c r="Y128" i="5"/>
  <c r="Z128" i="5"/>
  <c r="AA128" i="5"/>
  <c r="AB128" i="5"/>
  <c r="AC61" i="5"/>
  <c r="AC62" i="5"/>
  <c r="AC63" i="5"/>
  <c r="AC64" i="5"/>
  <c r="AC65" i="5"/>
  <c r="AC66" i="5"/>
  <c r="AC67" i="5"/>
  <c r="AC68" i="5"/>
  <c r="AC69" i="5"/>
  <c r="AC70" i="5"/>
  <c r="AC71" i="5"/>
  <c r="AC72" i="5"/>
  <c r="AC60" i="5"/>
  <c r="AE61" i="5"/>
  <c r="AE62" i="5"/>
  <c r="AE63" i="5"/>
  <c r="AE64" i="5"/>
  <c r="AE65" i="5"/>
  <c r="AE66" i="5"/>
  <c r="AE67" i="5"/>
  <c r="AE68" i="5"/>
  <c r="AE69" i="5"/>
  <c r="AE70" i="5"/>
  <c r="AE71" i="5"/>
  <c r="AE72" i="5"/>
  <c r="AE60" i="5"/>
  <c r="AC108" i="5"/>
  <c r="AC107" i="5"/>
  <c r="AC106" i="5"/>
  <c r="AC105" i="5"/>
  <c r="AC104" i="5"/>
  <c r="AC103" i="5"/>
  <c r="AC102" i="5"/>
  <c r="AC101" i="5"/>
  <c r="AC100" i="5"/>
  <c r="AC99" i="5"/>
  <c r="AC98" i="5"/>
  <c r="AC97" i="5"/>
  <c r="AC96" i="5"/>
  <c r="AC90" i="5"/>
  <c r="AC89" i="5"/>
  <c r="AC88" i="5"/>
  <c r="AC87" i="5"/>
  <c r="AC86" i="5"/>
  <c r="AC85" i="5"/>
  <c r="AC84" i="5"/>
  <c r="AC83" i="5"/>
  <c r="AC82" i="5"/>
  <c r="AC81" i="5"/>
  <c r="AC80" i="5"/>
  <c r="AC79" i="5"/>
  <c r="AC78" i="5"/>
  <c r="AC55" i="5"/>
  <c r="AC54" i="5"/>
  <c r="AC53" i="5"/>
  <c r="AC52" i="5"/>
  <c r="AC51" i="5"/>
  <c r="AC50" i="5"/>
  <c r="AC49" i="5"/>
  <c r="AC48" i="5"/>
  <c r="AC47" i="5"/>
  <c r="AC46" i="5"/>
  <c r="AC45" i="5"/>
  <c r="AC44" i="5"/>
  <c r="AC43" i="5"/>
  <c r="AC36" i="5"/>
  <c r="AC35" i="5"/>
  <c r="AC34" i="5"/>
  <c r="AC33" i="5"/>
  <c r="AC32" i="5"/>
  <c r="AC31" i="5"/>
  <c r="AC30" i="5"/>
  <c r="AC29" i="5"/>
  <c r="AC28" i="5"/>
  <c r="AC27" i="5"/>
  <c r="AC26" i="5"/>
  <c r="AC25" i="5"/>
  <c r="AC24" i="5"/>
  <c r="AC8" i="5"/>
  <c r="AC9" i="5"/>
  <c r="AC10" i="5"/>
  <c r="AC11" i="5"/>
  <c r="AC12" i="5"/>
  <c r="AC13" i="5"/>
  <c r="AC14" i="5"/>
  <c r="AC15" i="5"/>
  <c r="AC16" i="5"/>
  <c r="AC17" i="5"/>
  <c r="AC18" i="5"/>
  <c r="AC19" i="5"/>
  <c r="AC7" i="5"/>
  <c r="N108" i="5"/>
  <c r="N107" i="5"/>
  <c r="N106" i="5"/>
  <c r="N105" i="5"/>
  <c r="N104" i="5"/>
  <c r="N103" i="5"/>
  <c r="N102" i="5"/>
  <c r="N101" i="5"/>
  <c r="N100" i="5"/>
  <c r="N99" i="5"/>
  <c r="N98" i="5"/>
  <c r="N97" i="5"/>
  <c r="N96" i="5"/>
  <c r="N90" i="5"/>
  <c r="N89" i="5"/>
  <c r="N88" i="5"/>
  <c r="N87" i="5"/>
  <c r="N86" i="5"/>
  <c r="N85" i="5"/>
  <c r="N84" i="5"/>
  <c r="N83" i="5"/>
  <c r="N82" i="5"/>
  <c r="N81" i="5"/>
  <c r="N80" i="5"/>
  <c r="N79" i="5"/>
  <c r="N78" i="5"/>
  <c r="N72" i="5"/>
  <c r="N71" i="5"/>
  <c r="N70" i="5"/>
  <c r="N69" i="5"/>
  <c r="N68" i="5"/>
  <c r="N67" i="5"/>
  <c r="N66" i="5"/>
  <c r="N65" i="5"/>
  <c r="N64" i="5"/>
  <c r="N63" i="5"/>
  <c r="N62" i="5"/>
  <c r="N61" i="5"/>
  <c r="N60" i="5"/>
  <c r="N55" i="5"/>
  <c r="N54" i="5"/>
  <c r="N53" i="5"/>
  <c r="N52" i="5"/>
  <c r="N51" i="5"/>
  <c r="N50" i="5"/>
  <c r="N49" i="5"/>
  <c r="N48" i="5"/>
  <c r="N47" i="5"/>
  <c r="N46" i="5"/>
  <c r="N45" i="5"/>
  <c r="N44" i="5"/>
  <c r="N43" i="5"/>
  <c r="N36" i="5"/>
  <c r="N35" i="5"/>
  <c r="N34" i="5"/>
  <c r="N33" i="5"/>
  <c r="N32" i="5"/>
  <c r="N31" i="5"/>
  <c r="N30" i="5"/>
  <c r="N29" i="5"/>
  <c r="N28" i="5"/>
  <c r="N27" i="5"/>
  <c r="N26" i="5"/>
  <c r="N25" i="5"/>
  <c r="N24" i="5"/>
  <c r="N8" i="5"/>
  <c r="N9" i="5"/>
  <c r="N10" i="5"/>
  <c r="N11" i="5"/>
  <c r="N12" i="5"/>
  <c r="N13" i="5"/>
  <c r="N14" i="5"/>
  <c r="N15" i="5"/>
  <c r="N16" i="5"/>
  <c r="N17" i="5"/>
  <c r="N18" i="5"/>
  <c r="N19" i="5"/>
  <c r="N7" i="5"/>
  <c r="N117" i="5"/>
  <c r="N118" i="5"/>
  <c r="N119" i="5"/>
  <c r="N120" i="5"/>
  <c r="N121" i="5"/>
  <c r="N122" i="5"/>
  <c r="N123" i="5"/>
  <c r="N124" i="5"/>
  <c r="N125" i="5"/>
  <c r="N126" i="5"/>
  <c r="N127" i="5"/>
  <c r="N128" i="5"/>
  <c r="N116" i="5"/>
  <c r="D116" i="5"/>
  <c r="E116" i="5"/>
  <c r="H116" i="5"/>
  <c r="I116" i="5"/>
  <c r="H135" i="5"/>
  <c r="J116" i="5"/>
  <c r="K116" i="5"/>
  <c r="J135" i="5"/>
  <c r="L116" i="5"/>
  <c r="M116" i="5"/>
  <c r="L135" i="5"/>
  <c r="D117" i="5"/>
  <c r="E117" i="5"/>
  <c r="D136" i="5"/>
  <c r="H117" i="5"/>
  <c r="I117" i="5"/>
  <c r="H136" i="5"/>
  <c r="J117" i="5"/>
  <c r="K117" i="5"/>
  <c r="J136" i="5"/>
  <c r="L117" i="5"/>
  <c r="M117" i="5"/>
  <c r="L136" i="5"/>
  <c r="D118" i="5"/>
  <c r="E118" i="5"/>
  <c r="D137" i="5"/>
  <c r="H118" i="5"/>
  <c r="I118" i="5"/>
  <c r="H137" i="5"/>
  <c r="J118" i="5"/>
  <c r="K118" i="5"/>
  <c r="J137" i="5"/>
  <c r="L118" i="5"/>
  <c r="M118" i="5"/>
  <c r="L137" i="5"/>
  <c r="D119" i="5"/>
  <c r="E119" i="5"/>
  <c r="D138" i="5"/>
  <c r="H119" i="5"/>
  <c r="I119" i="5"/>
  <c r="H138" i="5"/>
  <c r="J119" i="5"/>
  <c r="K119" i="5"/>
  <c r="J138" i="5"/>
  <c r="L119" i="5"/>
  <c r="M119" i="5"/>
  <c r="L138" i="5"/>
  <c r="D120" i="5"/>
  <c r="E120" i="5"/>
  <c r="D139" i="5"/>
  <c r="H120" i="5"/>
  <c r="I120" i="5"/>
  <c r="H139" i="5"/>
  <c r="J120" i="5"/>
  <c r="K120" i="5"/>
  <c r="J139" i="5"/>
  <c r="L120" i="5"/>
  <c r="M120" i="5"/>
  <c r="L139" i="5"/>
  <c r="D121" i="5"/>
  <c r="E121" i="5"/>
  <c r="D140" i="5"/>
  <c r="H121" i="5"/>
  <c r="I121" i="5"/>
  <c r="H140" i="5"/>
  <c r="J121" i="5"/>
  <c r="K121" i="5"/>
  <c r="J140" i="5"/>
  <c r="L121" i="5"/>
  <c r="M121" i="5"/>
  <c r="L140" i="5"/>
  <c r="D122" i="5"/>
  <c r="E122" i="5"/>
  <c r="D141" i="5"/>
  <c r="H122" i="5"/>
  <c r="I122" i="5"/>
  <c r="H141" i="5"/>
  <c r="J122" i="5"/>
  <c r="K122" i="5"/>
  <c r="J141" i="5"/>
  <c r="L122" i="5"/>
  <c r="M122" i="5"/>
  <c r="L141" i="5"/>
  <c r="D123" i="5"/>
  <c r="E123" i="5"/>
  <c r="D142" i="5"/>
  <c r="H123" i="5"/>
  <c r="I123" i="5"/>
  <c r="H142" i="5"/>
  <c r="J123" i="5"/>
  <c r="K123" i="5"/>
  <c r="J142" i="5"/>
  <c r="L123" i="5"/>
  <c r="M123" i="5"/>
  <c r="L142" i="5"/>
  <c r="D124" i="5"/>
  <c r="E124" i="5"/>
  <c r="D143" i="5"/>
  <c r="H124" i="5"/>
  <c r="I124" i="5"/>
  <c r="H143" i="5"/>
  <c r="J124" i="5"/>
  <c r="K124" i="5"/>
  <c r="J143" i="5"/>
  <c r="L124" i="5"/>
  <c r="M124" i="5"/>
  <c r="L143" i="5"/>
  <c r="D125" i="5"/>
  <c r="E125" i="5"/>
  <c r="D144" i="5"/>
  <c r="H125" i="5"/>
  <c r="I125" i="5"/>
  <c r="H144" i="5"/>
  <c r="J125" i="5"/>
  <c r="K125" i="5"/>
  <c r="J144" i="5"/>
  <c r="L125" i="5"/>
  <c r="M125" i="5"/>
  <c r="L144" i="5"/>
  <c r="D126" i="5"/>
  <c r="E126" i="5"/>
  <c r="D145" i="5"/>
  <c r="H126" i="5"/>
  <c r="I126" i="5"/>
  <c r="H145" i="5"/>
  <c r="J126" i="5"/>
  <c r="K126" i="5"/>
  <c r="J145" i="5"/>
  <c r="L126" i="5"/>
  <c r="M126" i="5"/>
  <c r="L145" i="5"/>
  <c r="D127" i="5"/>
  <c r="E127" i="5"/>
  <c r="D146" i="5"/>
  <c r="H127" i="5"/>
  <c r="I127" i="5"/>
  <c r="H146" i="5"/>
  <c r="J127" i="5"/>
  <c r="K127" i="5"/>
  <c r="J146" i="5"/>
  <c r="L127" i="5"/>
  <c r="M127" i="5"/>
  <c r="L146" i="5"/>
  <c r="D128" i="5"/>
  <c r="E128" i="5"/>
  <c r="D147" i="5"/>
  <c r="H128" i="5"/>
  <c r="I128" i="5"/>
  <c r="H147" i="5"/>
  <c r="J128" i="5"/>
  <c r="K128" i="5"/>
  <c r="J147" i="5"/>
  <c r="L128" i="5"/>
  <c r="M128" i="5"/>
  <c r="L147" i="5"/>
  <c r="C117" i="5"/>
  <c r="B136" i="5"/>
  <c r="B118" i="5"/>
  <c r="C118" i="5"/>
  <c r="B137" i="5"/>
  <c r="B119" i="5"/>
  <c r="C119" i="5"/>
  <c r="B138" i="5"/>
  <c r="B120" i="5"/>
  <c r="C120" i="5"/>
  <c r="B139" i="5"/>
  <c r="B121" i="5"/>
  <c r="C121" i="5"/>
  <c r="B140" i="5"/>
  <c r="B122" i="5"/>
  <c r="C122" i="5"/>
  <c r="B141" i="5"/>
  <c r="B123" i="5"/>
  <c r="C123" i="5"/>
  <c r="B142" i="5"/>
  <c r="B124" i="5"/>
  <c r="C124" i="5"/>
  <c r="B143" i="5"/>
  <c r="B125" i="5"/>
  <c r="C125" i="5"/>
  <c r="B144" i="5"/>
  <c r="B126" i="5"/>
  <c r="C126" i="5"/>
  <c r="B145" i="5"/>
  <c r="B127" i="5"/>
  <c r="C127" i="5"/>
  <c r="B146" i="5"/>
  <c r="B128" i="5"/>
  <c r="C128" i="5"/>
  <c r="B147" i="5"/>
  <c r="C116" i="5"/>
  <c r="R116" i="5"/>
  <c r="S116" i="5"/>
  <c r="T116" i="5"/>
  <c r="U116" i="5"/>
  <c r="V116" i="5"/>
  <c r="W116" i="5"/>
  <c r="X116" i="5"/>
  <c r="Y116" i="5"/>
  <c r="Z116" i="5"/>
  <c r="AA116" i="5"/>
  <c r="AB116" i="5"/>
  <c r="Q116" i="5"/>
  <c r="F117" i="5"/>
  <c r="G117" i="5"/>
  <c r="F118" i="5"/>
  <c r="G118" i="5"/>
  <c r="F119" i="5"/>
  <c r="G119" i="5"/>
  <c r="F120" i="5"/>
  <c r="G120" i="5"/>
  <c r="F121" i="5"/>
  <c r="G121" i="5"/>
  <c r="F122" i="5"/>
  <c r="G122" i="5"/>
  <c r="F123" i="5"/>
  <c r="G123" i="5"/>
  <c r="F124" i="5"/>
  <c r="G124" i="5"/>
  <c r="F125" i="5"/>
  <c r="G125" i="5"/>
  <c r="F126" i="5"/>
  <c r="G126" i="5"/>
  <c r="F127" i="5"/>
  <c r="G127" i="5"/>
  <c r="F128" i="5"/>
  <c r="G128" i="5"/>
  <c r="F116" i="5"/>
  <c r="G116" i="5"/>
</calcChain>
</file>

<file path=xl/sharedStrings.xml><?xml version="1.0" encoding="utf-8"?>
<sst xmlns="http://schemas.openxmlformats.org/spreadsheetml/2006/main" count="1629" uniqueCount="93">
  <si>
    <t>Hispanic</t>
  </si>
  <si>
    <t>Male</t>
  </si>
  <si>
    <t>Female</t>
  </si>
  <si>
    <t>Race and Ethnicity</t>
  </si>
  <si>
    <t>Black (non-Hispanic)</t>
  </si>
  <si>
    <t>Age Category</t>
  </si>
  <si>
    <t>14-44yrs</t>
  </si>
  <si>
    <t>45-65yrs</t>
  </si>
  <si>
    <t>Partner Gender</t>
  </si>
  <si>
    <t>Stage of Syphilis Infection</t>
  </si>
  <si>
    <t>Case Closure</t>
  </si>
  <si>
    <t>Previously treated</t>
  </si>
  <si>
    <t>Brought to treatment</t>
  </si>
  <si>
    <t>N</t>
  </si>
  <si>
    <t>Year of Diagnosis</t>
  </si>
  <si>
    <t>&lt;5</t>
  </si>
  <si>
    <t>Total</t>
  </si>
  <si>
    <t>*Transgender and those with unknown or unreported sex were excluded from the analysis, those excluded represent less than 1% of cases per year</t>
  </si>
  <si>
    <t xml:space="preserve">** The 2014 Syphilis case counts should be interpreted with caution due to mid-year data system transition form STD*MIS to MAVEN. </t>
  </si>
  <si>
    <t>Male***</t>
  </si>
  <si>
    <t>Partner Gender*</t>
  </si>
  <si>
    <t>2014*</t>
  </si>
  <si>
    <t>Non-black Non-Hispanic</t>
  </si>
  <si>
    <t xml:space="preserve">***The 2010 census population estimates for black non-Hispanic males age 45 to 65 in Massachusetts is less that 50,000 and therefore suppressed in accordance with confidentiality requirements. </t>
  </si>
  <si>
    <t xml:space="preserve">Note: The 2005-2013 data are current as of July 28, 2014, the 2014 data are current as of August 3, 2015, the 2015-2017 data is current as of August 31, 2018 and subject to change. </t>
  </si>
  <si>
    <t>Massachusetts Department of Public Health
Bureau of Infectious Disease and Laboratory Sciences
Office of Integrated Surveillance and Informatics Services
Division of STD Prevention</t>
  </si>
  <si>
    <t>Partner's of infectious syphilis cases identified through partner services activities and determined to be infected with syphilis in Massachusetts from 2005 to 2017</t>
  </si>
  <si>
    <t xml:space="preserve">Please note this data is being provided in a excel format to allow it to be utilized for modeling analysis. The data within the table should not be changed or manipulated in any way that would changes the content of the data. </t>
  </si>
  <si>
    <t>Non-Black, Non-Hispanic</t>
  </si>
  <si>
    <t>Female Partner, 14-44</t>
  </si>
  <si>
    <t>Previously Treated</t>
  </si>
  <si>
    <t>Male Partner, 14-44</t>
  </si>
  <si>
    <t>Black, Non-Hispanic</t>
  </si>
  <si>
    <t>Female Partner, 45-65</t>
  </si>
  <si>
    <t>Male Partner, 45-65</t>
  </si>
  <si>
    <t>710 = primary</t>
  </si>
  <si>
    <t>720 = secondary</t>
  </si>
  <si>
    <t>730 = early latent</t>
  </si>
  <si>
    <t>740 = unkown stage</t>
  </si>
  <si>
    <t>745 = late latent</t>
  </si>
  <si>
    <t>750 = late w/ symptoms</t>
  </si>
  <si>
    <t>Primary</t>
  </si>
  <si>
    <t>Early Latent</t>
  </si>
  <si>
    <t>Secondary</t>
  </si>
  <si>
    <t>Unkown Stage</t>
  </si>
  <si>
    <t>Late w/ Symptoms</t>
  </si>
  <si>
    <t>Late Latent</t>
  </si>
  <si>
    <t>All Races</t>
  </si>
  <si>
    <t>Female Partner, all ages</t>
  </si>
  <si>
    <t>Male Partner, all ages</t>
  </si>
  <si>
    <t>P&amp;S</t>
  </si>
  <si>
    <t>Year</t>
  </si>
  <si>
    <t>P&amp;S syphilis</t>
  </si>
  <si>
    <t>Early latent</t>
  </si>
  <si>
    <t>P&amp;S, early latent</t>
  </si>
  <si>
    <t>CONTACT TRACING</t>
  </si>
  <si>
    <t>All stages</t>
  </si>
  <si>
    <t>ALL SEXES, ALL RACES, ALL AGES except 45-65 male Black</t>
  </si>
  <si>
    <t>ENTIRE TOTAL</t>
  </si>
  <si>
    <t>(subtracted sneakily)</t>
  </si>
  <si>
    <t>MALE</t>
  </si>
  <si>
    <t>FEMALE</t>
  </si>
  <si>
    <t>FEMALE partner, all ages, all races</t>
  </si>
  <si>
    <t>P&amp;S syphilis Patner Traced</t>
  </si>
  <si>
    <t>P&amp;S syphilis All</t>
  </si>
  <si>
    <t>Proportion</t>
  </si>
  <si>
    <t>Early latent Partner traced</t>
  </si>
  <si>
    <t>Early latent All</t>
  </si>
  <si>
    <t>P&amp;S, early latent Partner traced</t>
  </si>
  <si>
    <t>P&amp;S, early latent All</t>
  </si>
  <si>
    <t>All stages Partner traced</t>
  </si>
  <si>
    <t>MALE partner, all ages, all races</t>
  </si>
  <si>
    <t>P&amp;S+Early Latent</t>
  </si>
  <si>
    <t>P&amp;S+Early Latent Proportion</t>
  </si>
  <si>
    <t>P&amp;S+Early Latent Partner Traced</t>
  </si>
  <si>
    <t>TOTAL, all ages, all races</t>
  </si>
  <si>
    <t>Male Partner, 14-65</t>
  </si>
  <si>
    <t>ALL</t>
  </si>
  <si>
    <t>Contact Traced</t>
  </si>
  <si>
    <t>P&amp;S + Early Latent</t>
  </si>
  <si>
    <t>*Made this 1  (probably a cotact traced case under age 20)</t>
  </si>
  <si>
    <t xml:space="preserve">*Assumed no contact traced cases classified as unknown or late </t>
  </si>
  <si>
    <t>Both sexes, 14-64</t>
  </si>
  <si>
    <t>ALL YOUNG</t>
  </si>
  <si>
    <t>*Assumed no contact traced cases were classified as late or unknown</t>
  </si>
  <si>
    <t>TOTAL witout late or unkown</t>
  </si>
  <si>
    <t>*Yellow highlighted values were used below and for ALL grouping, but blue highlighted were used for this race group</t>
  </si>
  <si>
    <t>ALL OLD</t>
  </si>
  <si>
    <t>Female Partner, 14-65</t>
  </si>
  <si>
    <t>Both sexes, 45-65</t>
  </si>
  <si>
    <t>FEMALE partner, all ages (15-64), all races</t>
  </si>
  <si>
    <t>MALE partner, all ages (15-64), all races</t>
  </si>
  <si>
    <t>**MAKE THIS 4 (could have been contact traced 14-19 year old)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</si>
</sst>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
  </numFmts>
  <fonts count="17" x14ac:knownFonts="1">
    <font>
      <sz val="12"/>
      <color theme="1"/>
      <name val="Calibri"/>
      <family val="2"/>
      <scheme val="minor"/>
    </font>
    <font>
      <sz val="11"/>
      <color theme="1"/>
      <name val="Calibri"/>
      <family val="2"/>
      <scheme val="minor"/>
    </font>
    <font>
      <sz val="12"/>
      <color theme="1"/>
      <name val="Arial"/>
      <family val="2"/>
    </font>
    <font>
      <b/>
      <sz val="12"/>
      <color theme="1"/>
      <name val="Calibri"/>
      <family val="2"/>
      <scheme val="minor"/>
    </font>
    <font>
      <sz val="11"/>
      <name val="Arial"/>
      <family val="2"/>
    </font>
    <font>
      <b/>
      <sz val="10"/>
      <name val="Arial"/>
      <family val="2"/>
    </font>
    <font>
      <b/>
      <sz val="12"/>
      <name val="Calibri"/>
      <family val="2"/>
      <scheme val="minor"/>
    </font>
    <font>
      <sz val="12"/>
      <name val="Calibri"/>
      <family val="2"/>
      <scheme val="minor"/>
    </font>
    <font>
      <sz val="11"/>
      <color theme="1"/>
      <name val="Arial"/>
      <family val="2"/>
    </font>
    <font>
      <b/>
      <sz val="14"/>
      <color theme="1"/>
      <name val="Arial"/>
      <family val="2"/>
    </font>
    <font>
      <sz val="11"/>
      <color rgb="FF000000"/>
      <name val="Arial"/>
      <family val="2"/>
    </font>
    <font>
      <u/>
      <sz val="12"/>
      <color theme="10"/>
      <name val="Calibri"/>
      <family val="2"/>
      <scheme val="minor"/>
    </font>
    <font>
      <u/>
      <sz val="12"/>
      <color theme="11"/>
      <name val="Calibri"/>
      <family val="2"/>
      <scheme val="minor"/>
    </font>
    <font>
      <b/>
      <sz val="18"/>
      <color theme="1"/>
      <name val="Calibri"/>
      <family val="2"/>
      <scheme val="minor"/>
    </font>
    <font>
      <sz val="12"/>
      <color rgb="FFFF0000"/>
      <name val="Calibri"/>
      <family val="2"/>
      <scheme val="minor"/>
    </font>
    <font>
      <b/>
      <sz val="18"/>
      <color rgb="FFFF0000"/>
      <name val="Calibri (Body)"/>
    </font>
    <font>
      <sz val="11"/>
      <color rgb="FFFF000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8" tint="0.79998168889431442"/>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44">
    <xf numFmtId="0" fontId="0" fillId="0" borderId="0"/>
    <xf numFmtId="0" fontId="1"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86">
    <xf numFmtId="0" fontId="0" fillId="0" borderId="0" xfId="0"/>
    <xf numFmtId="0" fontId="4" fillId="0" borderId="1" xfId="0" applyFont="1" applyBorder="1" applyAlignment="1">
      <alignment horizontal="right"/>
    </xf>
    <xf numFmtId="0" fontId="4" fillId="0" borderId="1" xfId="0" applyFont="1" applyFill="1" applyBorder="1" applyAlignment="1">
      <alignment horizontal="right" vertical="top" wrapText="1"/>
    </xf>
    <xf numFmtId="0" fontId="7" fillId="0" borderId="0" xfId="0" applyFont="1"/>
    <xf numFmtId="0" fontId="5" fillId="2" borderId="1" xfId="0" applyFont="1" applyFill="1" applyBorder="1" applyAlignment="1">
      <alignment horizontal="center" vertical="center" wrapText="1"/>
    </xf>
    <xf numFmtId="0" fontId="5" fillId="2" borderId="1" xfId="1" applyFont="1" applyFill="1" applyBorder="1" applyAlignment="1">
      <alignment horizontal="center" vertical="center" wrapText="1"/>
    </xf>
    <xf numFmtId="0" fontId="5" fillId="2" borderId="1" xfId="0" applyFont="1" applyFill="1" applyBorder="1" applyAlignment="1">
      <alignment horizontal="center" vertical="top" wrapText="1"/>
    </xf>
    <xf numFmtId="0" fontId="5" fillId="2" borderId="1" xfId="0" applyFont="1" applyFill="1" applyBorder="1" applyAlignment="1">
      <alignment horizontal="left" vertical="top" wrapText="1"/>
    </xf>
    <xf numFmtId="0" fontId="8" fillId="0" borderId="0" xfId="0" applyFont="1" applyFill="1" applyAlignment="1">
      <alignment horizontal="left"/>
    </xf>
    <xf numFmtId="0" fontId="2" fillId="0" borderId="0" xfId="0" applyFont="1" applyFill="1" applyAlignment="1"/>
    <xf numFmtId="1" fontId="2" fillId="0" borderId="0" xfId="0" applyNumberFormat="1" applyFont="1" applyFill="1" applyAlignment="1"/>
    <xf numFmtId="0" fontId="2" fillId="0" borderId="0" xfId="0" applyFont="1" applyFill="1" applyBorder="1" applyAlignment="1"/>
    <xf numFmtId="0" fontId="10" fillId="0" borderId="0" xfId="0" applyFont="1" applyAlignment="1">
      <alignment vertical="center"/>
    </xf>
    <xf numFmtId="0" fontId="4" fillId="0" borderId="0" xfId="0" applyFont="1" applyBorder="1" applyAlignment="1">
      <alignment horizontal="right"/>
    </xf>
    <xf numFmtId="0" fontId="13" fillId="0" borderId="0" xfId="0" applyFont="1" applyBorder="1"/>
    <xf numFmtId="0" fontId="0" fillId="0" borderId="0" xfId="0" applyBorder="1"/>
    <xf numFmtId="0" fontId="3" fillId="0" borderId="0" xfId="0" applyFont="1" applyBorder="1"/>
    <xf numFmtId="0" fontId="0" fillId="0" borderId="0" xfId="0" applyBorder="1" applyAlignment="1">
      <alignment wrapText="1"/>
    </xf>
    <xf numFmtId="0" fontId="4" fillId="0" borderId="0" xfId="0" applyFont="1" applyFill="1" applyBorder="1" applyAlignment="1">
      <alignment horizontal="right" vertical="top" wrapText="1"/>
    </xf>
    <xf numFmtId="0" fontId="4" fillId="0" borderId="0" xfId="0" applyFont="1" applyFill="1" applyBorder="1" applyAlignment="1">
      <alignment horizontal="right"/>
    </xf>
    <xf numFmtId="0" fontId="0" fillId="0" borderId="0" xfId="0" applyBorder="1" applyAlignment="1">
      <alignment horizontal="center"/>
    </xf>
    <xf numFmtId="0" fontId="0" fillId="0" borderId="0" xfId="0" applyFill="1" applyBorder="1"/>
    <xf numFmtId="0" fontId="15" fillId="0" borderId="0" xfId="0" applyFont="1" applyBorder="1"/>
    <xf numFmtId="0" fontId="0" fillId="0" borderId="0" xfId="0" applyBorder="1" applyAlignment="1"/>
    <xf numFmtId="0" fontId="3" fillId="0" borderId="0" xfId="0" applyFont="1" applyBorder="1" applyAlignment="1">
      <alignment wrapText="1"/>
    </xf>
    <xf numFmtId="0" fontId="0" fillId="3" borderId="0" xfId="0" applyFill="1" applyBorder="1"/>
    <xf numFmtId="0" fontId="0" fillId="0" borderId="0" xfId="0" applyFill="1" applyBorder="1" applyAlignment="1">
      <alignment wrapText="1"/>
    </xf>
    <xf numFmtId="0" fontId="4" fillId="4" borderId="0" xfId="0" applyFont="1" applyFill="1" applyBorder="1" applyAlignment="1">
      <alignment horizontal="right"/>
    </xf>
    <xf numFmtId="0" fontId="0" fillId="4" borderId="0" xfId="0" applyFill="1" applyBorder="1"/>
    <xf numFmtId="165" fontId="0" fillId="0" borderId="0" xfId="0" applyNumberFormat="1" applyBorder="1"/>
    <xf numFmtId="0" fontId="2" fillId="0" borderId="0" xfId="0" applyFont="1" applyFill="1" applyAlignment="1">
      <alignment wrapText="1"/>
    </xf>
    <xf numFmtId="0" fontId="3" fillId="0" borderId="0" xfId="0" applyFont="1"/>
    <xf numFmtId="0" fontId="16" fillId="0" borderId="0" xfId="0" applyFont="1" applyFill="1" applyBorder="1" applyAlignment="1">
      <alignment horizontal="left" vertical="top"/>
    </xf>
    <xf numFmtId="0" fontId="0" fillId="0" borderId="14" xfId="0" applyBorder="1" applyAlignment="1">
      <alignment wrapText="1"/>
    </xf>
    <xf numFmtId="0" fontId="0" fillId="0" borderId="15" xfId="0" applyBorder="1" applyAlignment="1">
      <alignment wrapText="1"/>
    </xf>
    <xf numFmtId="0" fontId="4" fillId="0" borderId="14" xfId="0" applyFont="1" applyFill="1" applyBorder="1" applyAlignment="1">
      <alignment horizontal="right" vertical="top" wrapText="1"/>
    </xf>
    <xf numFmtId="0" fontId="4" fillId="0" borderId="15" xfId="0" applyFont="1" applyFill="1" applyBorder="1" applyAlignment="1">
      <alignment horizontal="right" vertical="top" wrapText="1"/>
    </xf>
    <xf numFmtId="0" fontId="4" fillId="0" borderId="16" xfId="0" applyFont="1" applyFill="1" applyBorder="1" applyAlignment="1">
      <alignment horizontal="right" vertical="top" wrapText="1"/>
    </xf>
    <xf numFmtId="0" fontId="4" fillId="0" borderId="17" xfId="0" applyFont="1" applyFill="1" applyBorder="1" applyAlignment="1">
      <alignment horizontal="right" vertical="top" wrapText="1"/>
    </xf>
    <xf numFmtId="0" fontId="4" fillId="0" borderId="18" xfId="0" applyFont="1" applyFill="1" applyBorder="1" applyAlignment="1">
      <alignment horizontal="right" vertical="top" wrapText="1"/>
    </xf>
    <xf numFmtId="0" fontId="0" fillId="0" borderId="15" xfId="0" applyFill="1" applyBorder="1" applyAlignment="1">
      <alignment wrapText="1"/>
    </xf>
    <xf numFmtId="0" fontId="0" fillId="0" borderId="15" xfId="0" applyBorder="1"/>
    <xf numFmtId="0" fontId="0" fillId="0" borderId="18" xfId="0" applyBorder="1"/>
    <xf numFmtId="0" fontId="0" fillId="0" borderId="14" xfId="0" applyBorder="1"/>
    <xf numFmtId="0" fontId="0" fillId="0" borderId="16" xfId="0" applyBorder="1"/>
    <xf numFmtId="0" fontId="0" fillId="0" borderId="17" xfId="0" applyBorder="1"/>
    <xf numFmtId="0" fontId="0" fillId="0" borderId="12" xfId="0" applyBorder="1"/>
    <xf numFmtId="0" fontId="0" fillId="0" borderId="13" xfId="0" applyBorder="1" applyAlignment="1">
      <alignment wrapText="1"/>
    </xf>
    <xf numFmtId="164" fontId="0" fillId="0" borderId="15" xfId="0" applyNumberFormat="1" applyBorder="1"/>
    <xf numFmtId="164" fontId="0" fillId="0" borderId="18" xfId="0" applyNumberFormat="1" applyBorder="1"/>
    <xf numFmtId="0" fontId="0" fillId="0" borderId="12" xfId="0" applyBorder="1" applyAlignment="1">
      <alignment wrapText="1"/>
    </xf>
    <xf numFmtId="0" fontId="0" fillId="0" borderId="12" xfId="0" applyFill="1" applyBorder="1" applyAlignment="1">
      <alignment wrapText="1"/>
    </xf>
    <xf numFmtId="0" fontId="0" fillId="0" borderId="13" xfId="0" applyFill="1" applyBorder="1" applyAlignment="1">
      <alignment wrapText="1"/>
    </xf>
    <xf numFmtId="0" fontId="0" fillId="0" borderId="17" xfId="0" applyFill="1" applyBorder="1"/>
    <xf numFmtId="0" fontId="4" fillId="3" borderId="0" xfId="0" applyFont="1" applyFill="1" applyBorder="1" applyAlignment="1">
      <alignment horizontal="right" vertical="top" wrapText="1"/>
    </xf>
    <xf numFmtId="0" fontId="4" fillId="3" borderId="14" xfId="0" applyFont="1" applyFill="1" applyBorder="1" applyAlignment="1">
      <alignment horizontal="right" vertical="top" wrapText="1"/>
    </xf>
    <xf numFmtId="0" fontId="4" fillId="3" borderId="15" xfId="0" applyFont="1" applyFill="1" applyBorder="1" applyAlignment="1">
      <alignment horizontal="right" vertical="top" wrapText="1"/>
    </xf>
    <xf numFmtId="0" fontId="4" fillId="3" borderId="16" xfId="0" applyFont="1" applyFill="1" applyBorder="1" applyAlignment="1">
      <alignment horizontal="right" vertical="top" wrapText="1"/>
    </xf>
    <xf numFmtId="0" fontId="14" fillId="0" borderId="0" xfId="0" applyFont="1"/>
    <xf numFmtId="0" fontId="14" fillId="0" borderId="0" xfId="0" applyFont="1" applyFill="1" applyBorder="1" applyAlignment="1">
      <alignment wrapText="1"/>
    </xf>
    <xf numFmtId="0" fontId="4" fillId="3" borderId="0" xfId="0" applyFont="1" applyFill="1" applyBorder="1" applyAlignment="1">
      <alignment horizontal="right"/>
    </xf>
    <xf numFmtId="0" fontId="14" fillId="0" borderId="0" xfId="0" applyFont="1" applyBorder="1"/>
    <xf numFmtId="0" fontId="9" fillId="0" borderId="9" xfId="0" applyFont="1" applyBorder="1" applyAlignment="1">
      <alignment horizontal="center" wrapText="1"/>
    </xf>
    <xf numFmtId="0" fontId="9" fillId="0" borderId="10" xfId="0" applyFont="1" applyBorder="1" applyAlignment="1">
      <alignment horizontal="center" wrapText="1"/>
    </xf>
    <xf numFmtId="0" fontId="9" fillId="0" borderId="2" xfId="0" applyFont="1" applyBorder="1" applyAlignment="1">
      <alignment horizontal="center" wrapText="1"/>
    </xf>
    <xf numFmtId="0" fontId="9" fillId="0" borderId="3" xfId="0" applyFont="1" applyBorder="1" applyAlignment="1">
      <alignment horizontal="center" wrapText="1"/>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center" vertical="top" wrapText="1"/>
    </xf>
    <xf numFmtId="0" fontId="6" fillId="2" borderId="5" xfId="0" applyFont="1" applyFill="1" applyBorder="1" applyAlignment="1">
      <alignment horizontal="center"/>
    </xf>
    <xf numFmtId="0" fontId="6" fillId="2" borderId="6" xfId="0" applyFont="1" applyFill="1" applyBorder="1" applyAlignment="1">
      <alignment horizontal="center"/>
    </xf>
    <xf numFmtId="0" fontId="6" fillId="2" borderId="7" xfId="0" applyFont="1" applyFill="1" applyBorder="1" applyAlignment="1">
      <alignment horizontal="center"/>
    </xf>
    <xf numFmtId="0" fontId="8" fillId="0" borderId="0" xfId="0" applyFont="1" applyFill="1" applyAlignment="1">
      <alignment horizontal="left"/>
    </xf>
    <xf numFmtId="0" fontId="8" fillId="0" borderId="8" xfId="0" applyFont="1" applyFill="1" applyBorder="1" applyAlignment="1">
      <alignment horizontal="left"/>
    </xf>
    <xf numFmtId="0" fontId="5" fillId="2" borderId="2" xfId="0" applyFont="1" applyFill="1" applyBorder="1" applyAlignment="1">
      <alignment horizontal="center" vertical="top" wrapText="1"/>
    </xf>
    <xf numFmtId="0" fontId="5" fillId="2" borderId="3" xfId="0" applyFont="1" applyFill="1" applyBorder="1" applyAlignment="1">
      <alignment horizontal="center" vertical="top" wrapText="1"/>
    </xf>
    <xf numFmtId="0" fontId="5" fillId="2" borderId="4" xfId="0" applyFont="1" applyFill="1" applyBorder="1" applyAlignment="1">
      <alignment horizontal="center" vertical="top" wrapText="1"/>
    </xf>
    <xf numFmtId="0" fontId="0" fillId="0" borderId="11" xfId="0" applyBorder="1" applyAlignment="1">
      <alignment horizontal="center" wrapText="1"/>
    </xf>
    <xf numFmtId="0" fontId="0" fillId="0" borderId="14" xfId="0" applyBorder="1" applyAlignment="1">
      <alignment horizontal="center" wrapText="1"/>
    </xf>
    <xf numFmtId="0" fontId="0" fillId="0" borderId="0" xfId="0" applyBorder="1" applyAlignment="1">
      <alignment horizontal="center" wrapText="1"/>
    </xf>
    <xf numFmtId="0" fontId="0" fillId="0" borderId="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cellXfs>
  <cellStyles count="14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Raw Case Counts</a:t>
            </a:r>
          </a:p>
          <a:p>
            <a:pPr>
              <a:defRPr/>
            </a:pPr>
            <a:r>
              <a:rPr lang="en-US"/>
              <a:t>Female Partners</a:t>
            </a:r>
            <a:r>
              <a:rPr lang="en-US" baseline="0"/>
              <a:t> - All ages (blue = P&amp;S, orange = early latent)</a:t>
            </a:r>
            <a:endParaRPr lang="en-US"/>
          </a:p>
        </c:rich>
      </c:tx>
      <c:layout>
        <c:manualLayout>
          <c:xMode val="edge"/>
          <c:yMode val="edge"/>
          <c:x val="0.182783255840735"/>
          <c:y val="0.032906764168190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P&amp;S</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ALL!$B$150:$B$162</c:f>
              <c:numCache>
                <c:formatCode>General</c:formatCode>
                <c:ptCount val="13"/>
                <c:pt idx="0">
                  <c:v>2005.0</c:v>
                </c:pt>
                <c:pt idx="1">
                  <c:v>2006.0</c:v>
                </c:pt>
                <c:pt idx="2">
                  <c:v>2007.0</c:v>
                </c:pt>
                <c:pt idx="3">
                  <c:v>2008.0</c:v>
                </c:pt>
                <c:pt idx="4">
                  <c:v>2009.0</c:v>
                </c:pt>
                <c:pt idx="5">
                  <c:v>2010.0</c:v>
                </c:pt>
                <c:pt idx="6">
                  <c:v>2011.0</c:v>
                </c:pt>
                <c:pt idx="7">
                  <c:v>2012.0</c:v>
                </c:pt>
                <c:pt idx="8">
                  <c:v>2013.0</c:v>
                </c:pt>
                <c:pt idx="9">
                  <c:v>2014.0</c:v>
                </c:pt>
                <c:pt idx="10">
                  <c:v>2015.0</c:v>
                </c:pt>
                <c:pt idx="11">
                  <c:v>2016.0</c:v>
                </c:pt>
                <c:pt idx="12">
                  <c:v>2017.0</c:v>
                </c:pt>
              </c:numCache>
            </c:numRef>
          </c:cat>
          <c:val>
            <c:numRef>
              <c:f>ALL!$C$150:$C$162</c:f>
              <c:numCache>
                <c:formatCode>General</c:formatCode>
                <c:ptCount val="13"/>
                <c:pt idx="0">
                  <c:v>1.0</c:v>
                </c:pt>
                <c:pt idx="1">
                  <c:v>1.0</c:v>
                </c:pt>
                <c:pt idx="2">
                  <c:v>3.0</c:v>
                </c:pt>
                <c:pt idx="3">
                  <c:v>3.0</c:v>
                </c:pt>
                <c:pt idx="4">
                  <c:v>1.0</c:v>
                </c:pt>
                <c:pt idx="5">
                  <c:v>5.0</c:v>
                </c:pt>
                <c:pt idx="6">
                  <c:v>3.0</c:v>
                </c:pt>
                <c:pt idx="7">
                  <c:v>4.0</c:v>
                </c:pt>
                <c:pt idx="8">
                  <c:v>5.0</c:v>
                </c:pt>
                <c:pt idx="9">
                  <c:v>2.0</c:v>
                </c:pt>
                <c:pt idx="10">
                  <c:v>7.0</c:v>
                </c:pt>
                <c:pt idx="11">
                  <c:v>6.0</c:v>
                </c:pt>
                <c:pt idx="12">
                  <c:v>10.0</c:v>
                </c:pt>
              </c:numCache>
            </c:numRef>
          </c:val>
          <c:smooth val="0"/>
        </c:ser>
        <c:ser>
          <c:idx val="1"/>
          <c:order val="1"/>
          <c:tx>
            <c:v>Early Latent</c:v>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ALL!$B$150:$B$162</c:f>
              <c:numCache>
                <c:formatCode>General</c:formatCode>
                <c:ptCount val="13"/>
                <c:pt idx="0">
                  <c:v>2005.0</c:v>
                </c:pt>
                <c:pt idx="1">
                  <c:v>2006.0</c:v>
                </c:pt>
                <c:pt idx="2">
                  <c:v>2007.0</c:v>
                </c:pt>
                <c:pt idx="3">
                  <c:v>2008.0</c:v>
                </c:pt>
                <c:pt idx="4">
                  <c:v>2009.0</c:v>
                </c:pt>
                <c:pt idx="5">
                  <c:v>2010.0</c:v>
                </c:pt>
                <c:pt idx="6">
                  <c:v>2011.0</c:v>
                </c:pt>
                <c:pt idx="7">
                  <c:v>2012.0</c:v>
                </c:pt>
                <c:pt idx="8">
                  <c:v>2013.0</c:v>
                </c:pt>
                <c:pt idx="9">
                  <c:v>2014.0</c:v>
                </c:pt>
                <c:pt idx="10">
                  <c:v>2015.0</c:v>
                </c:pt>
                <c:pt idx="11">
                  <c:v>2016.0</c:v>
                </c:pt>
                <c:pt idx="12">
                  <c:v>2017.0</c:v>
                </c:pt>
              </c:numCache>
            </c:numRef>
          </c:cat>
          <c:val>
            <c:numRef>
              <c:f>ALL!$D$150:$D$162</c:f>
              <c:numCache>
                <c:formatCode>General</c:formatCode>
                <c:ptCount val="13"/>
                <c:pt idx="0">
                  <c:v>5.0</c:v>
                </c:pt>
                <c:pt idx="1">
                  <c:v>1.0</c:v>
                </c:pt>
                <c:pt idx="2">
                  <c:v>5.0</c:v>
                </c:pt>
                <c:pt idx="3">
                  <c:v>2.0</c:v>
                </c:pt>
                <c:pt idx="4">
                  <c:v>1.0</c:v>
                </c:pt>
                <c:pt idx="5">
                  <c:v>0.0</c:v>
                </c:pt>
                <c:pt idx="6">
                  <c:v>5.0</c:v>
                </c:pt>
                <c:pt idx="7">
                  <c:v>6.0</c:v>
                </c:pt>
                <c:pt idx="8">
                  <c:v>11.0</c:v>
                </c:pt>
                <c:pt idx="9">
                  <c:v>1.0</c:v>
                </c:pt>
                <c:pt idx="10">
                  <c:v>10.0</c:v>
                </c:pt>
                <c:pt idx="11">
                  <c:v>9.0</c:v>
                </c:pt>
                <c:pt idx="12">
                  <c:v>6.0</c:v>
                </c:pt>
              </c:numCache>
            </c:numRef>
          </c:val>
          <c:smooth val="0"/>
        </c:ser>
        <c:ser>
          <c:idx val="2"/>
          <c:order val="2"/>
          <c:tx>
            <c:v>P&amp;S+Early</c:v>
          </c:tx>
          <c:spPr>
            <a:ln w="19050" cap="rnd">
              <a:solidFill>
                <a:schemeClr val="accent3"/>
              </a:solidFill>
              <a:round/>
            </a:ln>
            <a:effectLst/>
          </c:spPr>
          <c:marker>
            <c:symbol val="circle"/>
            <c:size val="5"/>
            <c:spPr>
              <a:solidFill>
                <a:schemeClr val="accent3"/>
              </a:solidFill>
              <a:ln w="9525">
                <a:solidFill>
                  <a:schemeClr val="accent3"/>
                </a:solidFill>
              </a:ln>
              <a:effectLst/>
            </c:spPr>
          </c:marker>
          <c:cat>
            <c:numRef>
              <c:f>ALL!$B$150:$B$162</c:f>
              <c:numCache>
                <c:formatCode>General</c:formatCode>
                <c:ptCount val="13"/>
                <c:pt idx="0">
                  <c:v>2005.0</c:v>
                </c:pt>
                <c:pt idx="1">
                  <c:v>2006.0</c:v>
                </c:pt>
                <c:pt idx="2">
                  <c:v>2007.0</c:v>
                </c:pt>
                <c:pt idx="3">
                  <c:v>2008.0</c:v>
                </c:pt>
                <c:pt idx="4">
                  <c:v>2009.0</c:v>
                </c:pt>
                <c:pt idx="5">
                  <c:v>2010.0</c:v>
                </c:pt>
                <c:pt idx="6">
                  <c:v>2011.0</c:v>
                </c:pt>
                <c:pt idx="7">
                  <c:v>2012.0</c:v>
                </c:pt>
                <c:pt idx="8">
                  <c:v>2013.0</c:v>
                </c:pt>
                <c:pt idx="9">
                  <c:v>2014.0</c:v>
                </c:pt>
                <c:pt idx="10">
                  <c:v>2015.0</c:v>
                </c:pt>
                <c:pt idx="11">
                  <c:v>2016.0</c:v>
                </c:pt>
                <c:pt idx="12">
                  <c:v>2017.0</c:v>
                </c:pt>
              </c:numCache>
            </c:numRef>
          </c:cat>
          <c:val>
            <c:numRef>
              <c:f>ALL!$E$150:$E$162</c:f>
              <c:numCache>
                <c:formatCode>General</c:formatCode>
                <c:ptCount val="13"/>
                <c:pt idx="0">
                  <c:v>6.0</c:v>
                </c:pt>
                <c:pt idx="1">
                  <c:v>2.0</c:v>
                </c:pt>
                <c:pt idx="2">
                  <c:v>8.0</c:v>
                </c:pt>
                <c:pt idx="3">
                  <c:v>5.0</c:v>
                </c:pt>
                <c:pt idx="4">
                  <c:v>2.0</c:v>
                </c:pt>
                <c:pt idx="5">
                  <c:v>5.0</c:v>
                </c:pt>
                <c:pt idx="6">
                  <c:v>8.0</c:v>
                </c:pt>
                <c:pt idx="7">
                  <c:v>10.0</c:v>
                </c:pt>
                <c:pt idx="8">
                  <c:v>16.0</c:v>
                </c:pt>
                <c:pt idx="9">
                  <c:v>3.0</c:v>
                </c:pt>
                <c:pt idx="10">
                  <c:v>17.0</c:v>
                </c:pt>
                <c:pt idx="11">
                  <c:v>15.0</c:v>
                </c:pt>
                <c:pt idx="12">
                  <c:v>16.0</c:v>
                </c:pt>
              </c:numCache>
            </c:numRef>
          </c:val>
          <c:smooth val="0"/>
        </c:ser>
        <c:ser>
          <c:idx val="3"/>
          <c:order val="3"/>
          <c:tx>
            <c:v>All Stages</c:v>
          </c:tx>
          <c:spPr>
            <a:ln w="19050" cap="rnd">
              <a:solidFill>
                <a:schemeClr val="accent4"/>
              </a:solidFill>
              <a:round/>
            </a:ln>
            <a:effectLst/>
          </c:spPr>
          <c:marker>
            <c:symbol val="circle"/>
            <c:size val="5"/>
            <c:spPr>
              <a:solidFill>
                <a:schemeClr val="accent4"/>
              </a:solidFill>
              <a:ln w="9525">
                <a:solidFill>
                  <a:schemeClr val="accent4"/>
                </a:solidFill>
              </a:ln>
              <a:effectLst/>
            </c:spPr>
          </c:marker>
          <c:cat>
            <c:numRef>
              <c:f>ALL!$B$150:$B$162</c:f>
              <c:numCache>
                <c:formatCode>General</c:formatCode>
                <c:ptCount val="13"/>
                <c:pt idx="0">
                  <c:v>2005.0</c:v>
                </c:pt>
                <c:pt idx="1">
                  <c:v>2006.0</c:v>
                </c:pt>
                <c:pt idx="2">
                  <c:v>2007.0</c:v>
                </c:pt>
                <c:pt idx="3">
                  <c:v>2008.0</c:v>
                </c:pt>
                <c:pt idx="4">
                  <c:v>2009.0</c:v>
                </c:pt>
                <c:pt idx="5">
                  <c:v>2010.0</c:v>
                </c:pt>
                <c:pt idx="6">
                  <c:v>2011.0</c:v>
                </c:pt>
                <c:pt idx="7">
                  <c:v>2012.0</c:v>
                </c:pt>
                <c:pt idx="8">
                  <c:v>2013.0</c:v>
                </c:pt>
                <c:pt idx="9">
                  <c:v>2014.0</c:v>
                </c:pt>
                <c:pt idx="10">
                  <c:v>2015.0</c:v>
                </c:pt>
                <c:pt idx="11">
                  <c:v>2016.0</c:v>
                </c:pt>
                <c:pt idx="12">
                  <c:v>2017.0</c:v>
                </c:pt>
              </c:numCache>
            </c:numRef>
          </c:cat>
          <c:val>
            <c:numRef>
              <c:f>ALL!$F$150:$F$162</c:f>
              <c:numCache>
                <c:formatCode>General</c:formatCode>
                <c:ptCount val="13"/>
                <c:pt idx="0">
                  <c:v>8.0</c:v>
                </c:pt>
                <c:pt idx="1">
                  <c:v>3.0</c:v>
                </c:pt>
                <c:pt idx="2">
                  <c:v>11.0</c:v>
                </c:pt>
                <c:pt idx="3">
                  <c:v>8.0</c:v>
                </c:pt>
                <c:pt idx="4">
                  <c:v>3.0</c:v>
                </c:pt>
                <c:pt idx="5">
                  <c:v>10.0</c:v>
                </c:pt>
                <c:pt idx="6">
                  <c:v>11.0</c:v>
                </c:pt>
                <c:pt idx="7">
                  <c:v>16.0</c:v>
                </c:pt>
                <c:pt idx="8">
                  <c:v>21.0</c:v>
                </c:pt>
                <c:pt idx="9">
                  <c:v>5.0</c:v>
                </c:pt>
                <c:pt idx="10">
                  <c:v>24.0</c:v>
                </c:pt>
                <c:pt idx="11">
                  <c:v>22.0</c:v>
                </c:pt>
                <c:pt idx="12">
                  <c:v>27.0</c:v>
                </c:pt>
              </c:numCache>
            </c:numRef>
          </c:val>
          <c:smooth val="0"/>
        </c:ser>
        <c:dLbls>
          <c:showLegendKey val="0"/>
          <c:showVal val="0"/>
          <c:showCatName val="0"/>
          <c:showSerName val="0"/>
          <c:showPercent val="0"/>
          <c:showBubbleSize val="0"/>
        </c:dLbls>
        <c:marker val="1"/>
        <c:smooth val="0"/>
        <c:axId val="976810048"/>
        <c:axId val="979277424"/>
      </c:lineChart>
      <c:catAx>
        <c:axId val="976810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277424"/>
        <c:crosses val="autoZero"/>
        <c:auto val="1"/>
        <c:lblAlgn val="ctr"/>
        <c:lblOffset val="100"/>
        <c:noMultiLvlLbl val="0"/>
      </c:catAx>
      <c:valAx>
        <c:axId val="97927742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810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Raw Case Counts</a:t>
            </a:r>
          </a:p>
          <a:p>
            <a:pPr>
              <a:defRPr/>
            </a:pPr>
            <a:r>
              <a:rPr lang="en-US"/>
              <a:t>Male</a:t>
            </a:r>
            <a:r>
              <a:rPr lang="en-US" baseline="0"/>
              <a:t> Partners - All Ages - All Stages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ALL!$P$135:$P$147</c:f>
              <c:numCache>
                <c:formatCode>General</c:formatCode>
                <c:ptCount val="13"/>
                <c:pt idx="0">
                  <c:v>2005.0</c:v>
                </c:pt>
                <c:pt idx="1">
                  <c:v>2006.0</c:v>
                </c:pt>
                <c:pt idx="2">
                  <c:v>2007.0</c:v>
                </c:pt>
                <c:pt idx="3">
                  <c:v>2008.0</c:v>
                </c:pt>
                <c:pt idx="4">
                  <c:v>2009.0</c:v>
                </c:pt>
                <c:pt idx="5">
                  <c:v>2010.0</c:v>
                </c:pt>
                <c:pt idx="6">
                  <c:v>2011.0</c:v>
                </c:pt>
                <c:pt idx="7">
                  <c:v>2012.0</c:v>
                </c:pt>
                <c:pt idx="8">
                  <c:v>2013.0</c:v>
                </c:pt>
                <c:pt idx="9">
                  <c:v>2014.0</c:v>
                </c:pt>
                <c:pt idx="10">
                  <c:v>2015.0</c:v>
                </c:pt>
                <c:pt idx="11">
                  <c:v>2016.0</c:v>
                </c:pt>
                <c:pt idx="12">
                  <c:v>2017.0</c:v>
                </c:pt>
              </c:numCache>
            </c:numRef>
          </c:cat>
          <c:val>
            <c:numRef>
              <c:f>ALL!$Q$135:$Q$147</c:f>
              <c:numCache>
                <c:formatCode>General</c:formatCode>
                <c:ptCount val="13"/>
                <c:pt idx="0">
                  <c:v>15.0</c:v>
                </c:pt>
                <c:pt idx="1">
                  <c:v>21.0</c:v>
                </c:pt>
                <c:pt idx="2">
                  <c:v>45.0</c:v>
                </c:pt>
                <c:pt idx="3">
                  <c:v>46.0</c:v>
                </c:pt>
                <c:pt idx="4">
                  <c:v>44.0</c:v>
                </c:pt>
                <c:pt idx="5">
                  <c:v>69.0</c:v>
                </c:pt>
                <c:pt idx="6">
                  <c:v>65.0</c:v>
                </c:pt>
                <c:pt idx="7">
                  <c:v>66.0</c:v>
                </c:pt>
                <c:pt idx="8">
                  <c:v>79.0</c:v>
                </c:pt>
                <c:pt idx="9">
                  <c:v>17.0</c:v>
                </c:pt>
                <c:pt idx="10">
                  <c:v>89.0</c:v>
                </c:pt>
                <c:pt idx="11">
                  <c:v>97.0</c:v>
                </c:pt>
                <c:pt idx="12">
                  <c:v>103.0</c:v>
                </c:pt>
              </c:numCache>
            </c:numRef>
          </c:val>
          <c:smooth val="0"/>
        </c:ser>
        <c:dLbls>
          <c:showLegendKey val="0"/>
          <c:showVal val="0"/>
          <c:showCatName val="0"/>
          <c:showSerName val="0"/>
          <c:showPercent val="0"/>
          <c:showBubbleSize val="0"/>
        </c:dLbls>
        <c:marker val="1"/>
        <c:smooth val="0"/>
        <c:axId val="1015339312"/>
        <c:axId val="998437536"/>
      </c:lineChart>
      <c:catAx>
        <c:axId val="1015339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437536"/>
        <c:crosses val="autoZero"/>
        <c:auto val="1"/>
        <c:lblAlgn val="ctr"/>
        <c:lblOffset val="100"/>
        <c:noMultiLvlLbl val="0"/>
      </c:catAx>
      <c:valAx>
        <c:axId val="99843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339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Partner Traced Cases - Raw Counts</a:t>
            </a:r>
          </a:p>
          <a:p>
            <a:pPr>
              <a:defRPr/>
            </a:pPr>
            <a:r>
              <a:rPr lang="en-US"/>
              <a:t>All</a:t>
            </a:r>
            <a:r>
              <a:rPr lang="en-US" baseline="0"/>
              <a:t> Stages, All Ages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ALL!$R$151</c:f>
              <c:strCache>
                <c:ptCount val="1"/>
                <c:pt idx="0">
                  <c:v>MALE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ALL!$Q$152:$Q$164</c:f>
              <c:numCache>
                <c:formatCode>General</c:formatCode>
                <c:ptCount val="13"/>
                <c:pt idx="0">
                  <c:v>2005.0</c:v>
                </c:pt>
                <c:pt idx="1">
                  <c:v>2006.0</c:v>
                </c:pt>
                <c:pt idx="2">
                  <c:v>2007.0</c:v>
                </c:pt>
                <c:pt idx="3">
                  <c:v>2008.0</c:v>
                </c:pt>
                <c:pt idx="4">
                  <c:v>2009.0</c:v>
                </c:pt>
                <c:pt idx="5">
                  <c:v>2010.0</c:v>
                </c:pt>
                <c:pt idx="6">
                  <c:v>2011.0</c:v>
                </c:pt>
                <c:pt idx="7">
                  <c:v>2012.0</c:v>
                </c:pt>
                <c:pt idx="8">
                  <c:v>2013.0</c:v>
                </c:pt>
                <c:pt idx="9">
                  <c:v>2014.0</c:v>
                </c:pt>
                <c:pt idx="10">
                  <c:v>2015.0</c:v>
                </c:pt>
                <c:pt idx="11">
                  <c:v>2016.0</c:v>
                </c:pt>
                <c:pt idx="12">
                  <c:v>2017.0</c:v>
                </c:pt>
              </c:numCache>
            </c:numRef>
          </c:cat>
          <c:val>
            <c:numRef>
              <c:f>ALL!$R$152:$R$164</c:f>
              <c:numCache>
                <c:formatCode>General</c:formatCode>
                <c:ptCount val="13"/>
                <c:pt idx="0">
                  <c:v>15.0</c:v>
                </c:pt>
                <c:pt idx="1">
                  <c:v>21.0</c:v>
                </c:pt>
                <c:pt idx="2">
                  <c:v>45.0</c:v>
                </c:pt>
                <c:pt idx="3">
                  <c:v>46.0</c:v>
                </c:pt>
                <c:pt idx="4">
                  <c:v>44.0</c:v>
                </c:pt>
                <c:pt idx="5">
                  <c:v>69.0</c:v>
                </c:pt>
                <c:pt idx="6">
                  <c:v>65.0</c:v>
                </c:pt>
                <c:pt idx="7">
                  <c:v>66.0</c:v>
                </c:pt>
                <c:pt idx="8">
                  <c:v>79.0</c:v>
                </c:pt>
                <c:pt idx="9">
                  <c:v>17.0</c:v>
                </c:pt>
                <c:pt idx="10">
                  <c:v>89.0</c:v>
                </c:pt>
                <c:pt idx="11">
                  <c:v>97.0</c:v>
                </c:pt>
                <c:pt idx="12">
                  <c:v>103.0</c:v>
                </c:pt>
              </c:numCache>
            </c:numRef>
          </c:val>
          <c:smooth val="0"/>
        </c:ser>
        <c:ser>
          <c:idx val="1"/>
          <c:order val="1"/>
          <c:tx>
            <c:strRef>
              <c:f>ALL!$S$151</c:f>
              <c:strCache>
                <c:ptCount val="1"/>
                <c:pt idx="0">
                  <c:v>FEMALE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ALL!$Q$152:$Q$164</c:f>
              <c:numCache>
                <c:formatCode>General</c:formatCode>
                <c:ptCount val="13"/>
                <c:pt idx="0">
                  <c:v>2005.0</c:v>
                </c:pt>
                <c:pt idx="1">
                  <c:v>2006.0</c:v>
                </c:pt>
                <c:pt idx="2">
                  <c:v>2007.0</c:v>
                </c:pt>
                <c:pt idx="3">
                  <c:v>2008.0</c:v>
                </c:pt>
                <c:pt idx="4">
                  <c:v>2009.0</c:v>
                </c:pt>
                <c:pt idx="5">
                  <c:v>2010.0</c:v>
                </c:pt>
                <c:pt idx="6">
                  <c:v>2011.0</c:v>
                </c:pt>
                <c:pt idx="7">
                  <c:v>2012.0</c:v>
                </c:pt>
                <c:pt idx="8">
                  <c:v>2013.0</c:v>
                </c:pt>
                <c:pt idx="9">
                  <c:v>2014.0</c:v>
                </c:pt>
                <c:pt idx="10">
                  <c:v>2015.0</c:v>
                </c:pt>
                <c:pt idx="11">
                  <c:v>2016.0</c:v>
                </c:pt>
                <c:pt idx="12">
                  <c:v>2017.0</c:v>
                </c:pt>
              </c:numCache>
            </c:numRef>
          </c:cat>
          <c:val>
            <c:numRef>
              <c:f>ALL!$S$152:$S$164</c:f>
              <c:numCache>
                <c:formatCode>General</c:formatCode>
                <c:ptCount val="13"/>
                <c:pt idx="0">
                  <c:v>8.0</c:v>
                </c:pt>
                <c:pt idx="1">
                  <c:v>3.0</c:v>
                </c:pt>
                <c:pt idx="2">
                  <c:v>11.0</c:v>
                </c:pt>
                <c:pt idx="3">
                  <c:v>8.0</c:v>
                </c:pt>
                <c:pt idx="4">
                  <c:v>3.0</c:v>
                </c:pt>
                <c:pt idx="5">
                  <c:v>10.0</c:v>
                </c:pt>
                <c:pt idx="6">
                  <c:v>11.0</c:v>
                </c:pt>
                <c:pt idx="7">
                  <c:v>16.0</c:v>
                </c:pt>
                <c:pt idx="8">
                  <c:v>21.0</c:v>
                </c:pt>
                <c:pt idx="9">
                  <c:v>5.0</c:v>
                </c:pt>
                <c:pt idx="10">
                  <c:v>24.0</c:v>
                </c:pt>
                <c:pt idx="11">
                  <c:v>22.0</c:v>
                </c:pt>
                <c:pt idx="12">
                  <c:v>27.0</c:v>
                </c:pt>
              </c:numCache>
            </c:numRef>
          </c:val>
          <c:smooth val="0"/>
        </c:ser>
        <c:dLbls>
          <c:showLegendKey val="0"/>
          <c:showVal val="0"/>
          <c:showCatName val="0"/>
          <c:showSerName val="0"/>
          <c:showPercent val="0"/>
          <c:showBubbleSize val="0"/>
        </c:dLbls>
        <c:marker val="1"/>
        <c:smooth val="0"/>
        <c:axId val="978712448"/>
        <c:axId val="983246256"/>
      </c:lineChart>
      <c:catAx>
        <c:axId val="978712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246256"/>
        <c:crosses val="autoZero"/>
        <c:auto val="1"/>
        <c:lblAlgn val="ctr"/>
        <c:lblOffset val="100"/>
        <c:noMultiLvlLbl val="0"/>
      </c:catAx>
      <c:valAx>
        <c:axId val="98324625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7124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all cases contact traced</a:t>
            </a:r>
          </a:p>
          <a:p>
            <a:pPr>
              <a:defRPr/>
            </a:pPr>
            <a:r>
              <a:rPr lang="en-US"/>
              <a:t>Females, All ages (14/20-64), All Races, P&amp;S+Early Latent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ALL!$B$186:$B$197</c:f>
              <c:numCache>
                <c:formatCode>General</c:formatCode>
                <c:ptCount val="12"/>
                <c:pt idx="0">
                  <c:v>2005.0</c:v>
                </c:pt>
                <c:pt idx="1">
                  <c:v>2006.0</c:v>
                </c:pt>
                <c:pt idx="2">
                  <c:v>2007.0</c:v>
                </c:pt>
                <c:pt idx="3">
                  <c:v>2008.0</c:v>
                </c:pt>
                <c:pt idx="4">
                  <c:v>2009.0</c:v>
                </c:pt>
                <c:pt idx="5">
                  <c:v>2010.0</c:v>
                </c:pt>
                <c:pt idx="6">
                  <c:v>2011.0</c:v>
                </c:pt>
                <c:pt idx="7">
                  <c:v>2012.0</c:v>
                </c:pt>
                <c:pt idx="8">
                  <c:v>2013.0</c:v>
                </c:pt>
                <c:pt idx="9">
                  <c:v>2014.0</c:v>
                </c:pt>
                <c:pt idx="10">
                  <c:v>2015.0</c:v>
                </c:pt>
                <c:pt idx="11">
                  <c:v>2016.0</c:v>
                </c:pt>
              </c:numCache>
            </c:numRef>
          </c:cat>
          <c:val>
            <c:numRef>
              <c:f>ALL!$C$186:$C$197</c:f>
              <c:numCache>
                <c:formatCode>General</c:formatCode>
                <c:ptCount val="12"/>
                <c:pt idx="0">
                  <c:v>28.57142857142857</c:v>
                </c:pt>
                <c:pt idx="1">
                  <c:v>14.28571428571428</c:v>
                </c:pt>
                <c:pt idx="2">
                  <c:v>88.88888888888889</c:v>
                </c:pt>
                <c:pt idx="3">
                  <c:v>27.77777777777778</c:v>
                </c:pt>
                <c:pt idx="4">
                  <c:v>10.0</c:v>
                </c:pt>
                <c:pt idx="5">
                  <c:v>20.0</c:v>
                </c:pt>
                <c:pt idx="6">
                  <c:v>19.51219512195122</c:v>
                </c:pt>
                <c:pt idx="7">
                  <c:v>23.25581395348837</c:v>
                </c:pt>
                <c:pt idx="8">
                  <c:v>29.09090909090909</c:v>
                </c:pt>
                <c:pt idx="9">
                  <c:v>5.555555555555555</c:v>
                </c:pt>
                <c:pt idx="10">
                  <c:v>34.69387755102041</c:v>
                </c:pt>
                <c:pt idx="11">
                  <c:v>19.23076923076923</c:v>
                </c:pt>
              </c:numCache>
            </c:numRef>
          </c:val>
          <c:smooth val="0"/>
        </c:ser>
        <c:dLbls>
          <c:showLegendKey val="0"/>
          <c:showVal val="0"/>
          <c:showCatName val="0"/>
          <c:showSerName val="0"/>
          <c:showPercent val="0"/>
          <c:showBubbleSize val="0"/>
        </c:dLbls>
        <c:marker val="1"/>
        <c:smooth val="0"/>
        <c:axId val="1003322096"/>
        <c:axId val="1018882032"/>
      </c:lineChart>
      <c:catAx>
        <c:axId val="1003322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82032"/>
        <c:crosses val="autoZero"/>
        <c:auto val="1"/>
        <c:lblAlgn val="ctr"/>
        <c:lblOffset val="100"/>
        <c:noMultiLvlLbl val="0"/>
      </c:catAx>
      <c:valAx>
        <c:axId val="101888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32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a:t>
            </a:r>
            <a:r>
              <a:rPr lang="en-US" baseline="0"/>
              <a:t> of all cases contact traced, MALES, All Ages (12/20-64), All Races, P&amp;S+Early Latent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ALL!$O$186:$O$197</c:f>
              <c:numCache>
                <c:formatCode>General</c:formatCode>
                <c:ptCount val="12"/>
                <c:pt idx="0">
                  <c:v>2005.0</c:v>
                </c:pt>
                <c:pt idx="1">
                  <c:v>2006.0</c:v>
                </c:pt>
                <c:pt idx="2">
                  <c:v>2007.0</c:v>
                </c:pt>
                <c:pt idx="3">
                  <c:v>2008.0</c:v>
                </c:pt>
                <c:pt idx="4">
                  <c:v>2009.0</c:v>
                </c:pt>
                <c:pt idx="5">
                  <c:v>2010.0</c:v>
                </c:pt>
                <c:pt idx="6">
                  <c:v>2011.0</c:v>
                </c:pt>
                <c:pt idx="7">
                  <c:v>2012.0</c:v>
                </c:pt>
                <c:pt idx="8">
                  <c:v>2013.0</c:v>
                </c:pt>
                <c:pt idx="9">
                  <c:v>2014.0</c:v>
                </c:pt>
                <c:pt idx="10">
                  <c:v>2015.0</c:v>
                </c:pt>
                <c:pt idx="11">
                  <c:v>2016.0</c:v>
                </c:pt>
              </c:numCache>
            </c:numRef>
          </c:cat>
          <c:val>
            <c:numRef>
              <c:f>ALL!$P$186:$P$197</c:f>
              <c:numCache>
                <c:formatCode>0.00000</c:formatCode>
                <c:ptCount val="12"/>
                <c:pt idx="0">
                  <c:v>9.45945945945946</c:v>
                </c:pt>
                <c:pt idx="1">
                  <c:v>12.32876712328767</c:v>
                </c:pt>
                <c:pt idx="2">
                  <c:v>25.56818181818182</c:v>
                </c:pt>
                <c:pt idx="3">
                  <c:v>18.56540084388186</c:v>
                </c:pt>
                <c:pt idx="4">
                  <c:v>16.66666666666666</c:v>
                </c:pt>
                <c:pt idx="5">
                  <c:v>20.57877813504823</c:v>
                </c:pt>
                <c:pt idx="6">
                  <c:v>17.56373937677054</c:v>
                </c:pt>
                <c:pt idx="7">
                  <c:v>15.13002364066194</c:v>
                </c:pt>
                <c:pt idx="8">
                  <c:v>12.56117455138662</c:v>
                </c:pt>
                <c:pt idx="9">
                  <c:v>3.21969696969697</c:v>
                </c:pt>
                <c:pt idx="10">
                  <c:v>11.64095371669004</c:v>
                </c:pt>
                <c:pt idx="11">
                  <c:v>9.877913429522753</c:v>
                </c:pt>
              </c:numCache>
            </c:numRef>
          </c:val>
          <c:smooth val="0"/>
        </c:ser>
        <c:dLbls>
          <c:showLegendKey val="0"/>
          <c:showVal val="0"/>
          <c:showCatName val="0"/>
          <c:showSerName val="0"/>
          <c:showPercent val="0"/>
          <c:showBubbleSize val="0"/>
        </c:dLbls>
        <c:marker val="1"/>
        <c:smooth val="0"/>
        <c:axId val="988358720"/>
        <c:axId val="989443184"/>
      </c:lineChart>
      <c:catAx>
        <c:axId val="988358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443184"/>
        <c:crosses val="autoZero"/>
        <c:auto val="1"/>
        <c:lblAlgn val="ctr"/>
        <c:lblOffset val="100"/>
        <c:noMultiLvlLbl val="0"/>
      </c:catAx>
      <c:valAx>
        <c:axId val="98944318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58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635000</xdr:colOff>
      <xdr:row>147</xdr:row>
      <xdr:rowOff>133350</xdr:rowOff>
    </xdr:from>
    <xdr:to>
      <xdr:col>15</xdr:col>
      <xdr:colOff>152400</xdr:colOff>
      <xdr:row>164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463550</xdr:colOff>
      <xdr:row>134</xdr:row>
      <xdr:rowOff>69850</xdr:rowOff>
    </xdr:from>
    <xdr:to>
      <xdr:col>23</xdr:col>
      <xdr:colOff>82550</xdr:colOff>
      <xdr:row>147</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400050</xdr:colOff>
      <xdr:row>149</xdr:row>
      <xdr:rowOff>120650</xdr:rowOff>
    </xdr:from>
    <xdr:to>
      <xdr:col>26</xdr:col>
      <xdr:colOff>762000</xdr:colOff>
      <xdr:row>167</xdr:row>
      <xdr:rowOff>101600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393700</xdr:colOff>
      <xdr:row>184</xdr:row>
      <xdr:rowOff>82550</xdr:rowOff>
    </xdr:from>
    <xdr:to>
      <xdr:col>9</xdr:col>
      <xdr:colOff>12700</xdr:colOff>
      <xdr:row>197</xdr:row>
      <xdr:rowOff>184150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279400</xdr:colOff>
      <xdr:row>184</xdr:row>
      <xdr:rowOff>57150</xdr:rowOff>
    </xdr:from>
    <xdr:to>
      <xdr:col>21</xdr:col>
      <xdr:colOff>723900</xdr:colOff>
      <xdr:row>195</xdr:row>
      <xdr:rowOff>158750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49"/>
  <sheetViews>
    <sheetView tabSelected="1" topLeftCell="A24" workbookViewId="0">
      <selection activeCell="I46" sqref="I46"/>
    </sheetView>
  </sheetViews>
  <sheetFormatPr baseColWidth="10" defaultColWidth="8.83203125" defaultRowHeight="16" x14ac:dyDescent="0.2"/>
  <cols>
    <col min="1" max="16384" width="8.83203125" style="3"/>
  </cols>
  <sheetData>
    <row r="1" spans="1:84" ht="87" customHeight="1" x14ac:dyDescent="0.2">
      <c r="A1" s="62" t="s">
        <v>25</v>
      </c>
      <c r="B1" s="63"/>
      <c r="C1" s="63"/>
      <c r="D1" s="63"/>
      <c r="E1" s="63"/>
      <c r="F1" s="63"/>
      <c r="G1" s="63"/>
      <c r="H1" s="63"/>
      <c r="I1" s="63"/>
      <c r="J1" s="63"/>
      <c r="K1" s="63"/>
      <c r="L1" s="63"/>
      <c r="M1" s="63"/>
      <c r="N1" s="63"/>
      <c r="O1" s="63"/>
      <c r="P1" s="63"/>
      <c r="Q1" s="63"/>
    </row>
    <row r="2" spans="1:84" ht="48.75" customHeight="1" x14ac:dyDescent="0.2">
      <c r="A2" s="64" t="s">
        <v>26</v>
      </c>
      <c r="B2" s="65"/>
      <c r="C2" s="65"/>
      <c r="D2" s="65"/>
      <c r="E2" s="65"/>
      <c r="F2" s="65"/>
      <c r="G2" s="65"/>
      <c r="H2" s="65"/>
      <c r="I2" s="65"/>
      <c r="J2" s="65"/>
      <c r="K2" s="65"/>
      <c r="L2" s="65"/>
      <c r="M2" s="65"/>
      <c r="N2" s="65"/>
      <c r="O2" s="65"/>
      <c r="P2" s="65"/>
      <c r="Q2" s="65"/>
    </row>
    <row r="3" spans="1:84" ht="15.75" customHeight="1" x14ac:dyDescent="0.2">
      <c r="A3" s="70"/>
      <c r="B3" s="67" t="s">
        <v>3</v>
      </c>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9"/>
      <c r="CF3" s="71" t="s">
        <v>16</v>
      </c>
    </row>
    <row r="4" spans="1:84" ht="16.5" customHeight="1" x14ac:dyDescent="0.2">
      <c r="A4" s="70"/>
      <c r="B4" s="67" t="s">
        <v>22</v>
      </c>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9"/>
      <c r="AH4" s="66" t="s">
        <v>4</v>
      </c>
      <c r="AI4" s="66"/>
      <c r="AJ4" s="66"/>
      <c r="AK4" s="66"/>
      <c r="AL4" s="66"/>
      <c r="AM4" s="66"/>
      <c r="AN4" s="66"/>
      <c r="AO4" s="66"/>
      <c r="AP4" s="66"/>
      <c r="AQ4" s="66"/>
      <c r="AR4" s="66"/>
      <c r="AS4" s="66"/>
      <c r="AT4" s="66"/>
      <c r="AU4" s="66"/>
      <c r="AV4" s="66"/>
      <c r="AW4" s="66"/>
      <c r="AX4" s="66"/>
      <c r="AY4" s="66"/>
      <c r="AZ4" s="66"/>
      <c r="BA4" s="66"/>
      <c r="BB4" s="66"/>
      <c r="BC4" s="66"/>
      <c r="BD4" s="66"/>
      <c r="BE4" s="66"/>
      <c r="BF4" s="66"/>
      <c r="BG4" s="66"/>
      <c r="BH4" s="66"/>
      <c r="BI4" s="66"/>
      <c r="BJ4" s="66" t="s">
        <v>0</v>
      </c>
      <c r="BK4" s="66"/>
      <c r="BL4" s="66"/>
      <c r="BM4" s="66"/>
      <c r="BN4" s="66"/>
      <c r="BO4" s="66"/>
      <c r="BP4" s="66"/>
      <c r="BQ4" s="66"/>
      <c r="BR4" s="66"/>
      <c r="BS4" s="66"/>
      <c r="BT4" s="66"/>
      <c r="BU4" s="66"/>
      <c r="BV4" s="66"/>
      <c r="BW4" s="66"/>
      <c r="BX4" s="66"/>
      <c r="BY4" s="66"/>
      <c r="BZ4" s="66"/>
      <c r="CA4" s="66"/>
      <c r="CB4" s="66"/>
      <c r="CC4" s="66"/>
      <c r="CD4" s="66"/>
      <c r="CE4" s="66"/>
      <c r="CF4" s="72"/>
    </row>
    <row r="5" spans="1:84" ht="15.75" customHeight="1" x14ac:dyDescent="0.2">
      <c r="A5" s="70"/>
      <c r="B5" s="67" t="s">
        <v>5</v>
      </c>
      <c r="C5" s="68"/>
      <c r="D5" s="68"/>
      <c r="E5" s="68"/>
      <c r="F5" s="68"/>
      <c r="G5" s="68"/>
      <c r="H5" s="68"/>
      <c r="I5" s="68"/>
      <c r="J5" s="68"/>
      <c r="K5" s="68"/>
      <c r="L5" s="68"/>
      <c r="M5" s="68"/>
      <c r="N5" s="68"/>
      <c r="O5" s="68"/>
      <c r="P5" s="68"/>
      <c r="Q5" s="68"/>
      <c r="R5" s="68"/>
      <c r="S5" s="68"/>
      <c r="T5" s="68"/>
      <c r="U5" s="68"/>
      <c r="V5" s="68"/>
      <c r="W5" s="68"/>
      <c r="X5" s="68"/>
      <c r="Y5" s="68"/>
      <c r="Z5" s="68"/>
      <c r="AA5" s="68"/>
      <c r="AB5" s="68"/>
      <c r="AC5" s="68"/>
      <c r="AD5" s="68"/>
      <c r="AE5" s="68"/>
      <c r="AF5" s="68"/>
      <c r="AG5" s="69"/>
      <c r="AH5" s="66" t="s">
        <v>5</v>
      </c>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t="s">
        <v>5</v>
      </c>
      <c r="BK5" s="66"/>
      <c r="BL5" s="66"/>
      <c r="BM5" s="66"/>
      <c r="BN5" s="66"/>
      <c r="BO5" s="66"/>
      <c r="BP5" s="66"/>
      <c r="BQ5" s="66"/>
      <c r="BR5" s="66"/>
      <c r="BS5" s="66"/>
      <c r="BT5" s="66"/>
      <c r="BU5" s="66"/>
      <c r="BV5" s="66"/>
      <c r="BW5" s="66"/>
      <c r="BX5" s="66"/>
      <c r="BY5" s="66"/>
      <c r="BZ5" s="66"/>
      <c r="CA5" s="66"/>
      <c r="CB5" s="66"/>
      <c r="CC5" s="66"/>
      <c r="CD5" s="66"/>
      <c r="CE5" s="66"/>
      <c r="CF5" s="72"/>
    </row>
    <row r="6" spans="1:84" x14ac:dyDescent="0.2">
      <c r="A6" s="70"/>
      <c r="B6" s="66" t="s">
        <v>6</v>
      </c>
      <c r="C6" s="66"/>
      <c r="D6" s="66"/>
      <c r="E6" s="66"/>
      <c r="F6" s="66"/>
      <c r="G6" s="66"/>
      <c r="H6" s="66"/>
      <c r="I6" s="66"/>
      <c r="J6" s="66"/>
      <c r="K6" s="66"/>
      <c r="L6" s="66"/>
      <c r="M6" s="66"/>
      <c r="N6" s="66"/>
      <c r="O6" s="66"/>
      <c r="P6" s="66"/>
      <c r="Q6" s="66"/>
      <c r="R6" s="66" t="s">
        <v>7</v>
      </c>
      <c r="S6" s="66"/>
      <c r="T6" s="66"/>
      <c r="U6" s="66"/>
      <c r="V6" s="66"/>
      <c r="W6" s="66"/>
      <c r="X6" s="66"/>
      <c r="Y6" s="66"/>
      <c r="Z6" s="66"/>
      <c r="AA6" s="66"/>
      <c r="AB6" s="66"/>
      <c r="AC6" s="66"/>
      <c r="AD6" s="66"/>
      <c r="AE6" s="66"/>
      <c r="AF6" s="66"/>
      <c r="AG6" s="66"/>
      <c r="AH6" s="66" t="s">
        <v>6</v>
      </c>
      <c r="AI6" s="66"/>
      <c r="AJ6" s="66"/>
      <c r="AK6" s="66"/>
      <c r="AL6" s="66"/>
      <c r="AM6" s="66"/>
      <c r="AN6" s="66"/>
      <c r="AO6" s="66"/>
      <c r="AP6" s="66"/>
      <c r="AQ6" s="66"/>
      <c r="AR6" s="66"/>
      <c r="AS6" s="66"/>
      <c r="AT6" s="66"/>
      <c r="AU6" s="66"/>
      <c r="AV6" s="66"/>
      <c r="AW6" s="66"/>
      <c r="AX6" s="66"/>
      <c r="AY6" s="66" t="s">
        <v>7</v>
      </c>
      <c r="AZ6" s="66"/>
      <c r="BA6" s="66"/>
      <c r="BB6" s="66"/>
      <c r="BC6" s="66"/>
      <c r="BD6" s="66"/>
      <c r="BE6" s="66"/>
      <c r="BF6" s="66"/>
      <c r="BG6" s="66"/>
      <c r="BH6" s="66"/>
      <c r="BI6" s="66"/>
      <c r="BJ6" s="66" t="s">
        <v>6</v>
      </c>
      <c r="BK6" s="66"/>
      <c r="BL6" s="66"/>
      <c r="BM6" s="66"/>
      <c r="BN6" s="66"/>
      <c r="BO6" s="66"/>
      <c r="BP6" s="66"/>
      <c r="BQ6" s="66"/>
      <c r="BR6" s="66"/>
      <c r="BS6" s="66"/>
      <c r="BT6" s="66"/>
      <c r="BU6" s="66"/>
      <c r="BV6" s="66"/>
      <c r="BW6" s="66"/>
      <c r="BX6" s="66"/>
      <c r="BY6" s="66"/>
      <c r="BZ6" s="66" t="s">
        <v>7</v>
      </c>
      <c r="CA6" s="66"/>
      <c r="CB6" s="66"/>
      <c r="CC6" s="66"/>
      <c r="CD6" s="66"/>
      <c r="CE6" s="66"/>
      <c r="CF6" s="72"/>
    </row>
    <row r="7" spans="1:84" ht="16.5" customHeight="1" x14ac:dyDescent="0.2">
      <c r="A7" s="70"/>
      <c r="B7" s="66" t="s">
        <v>20</v>
      </c>
      <c r="C7" s="66"/>
      <c r="D7" s="66"/>
      <c r="E7" s="66"/>
      <c r="F7" s="66"/>
      <c r="G7" s="66"/>
      <c r="H7" s="66"/>
      <c r="I7" s="66"/>
      <c r="J7" s="66"/>
      <c r="K7" s="66"/>
      <c r="L7" s="66"/>
      <c r="M7" s="66"/>
      <c r="N7" s="66"/>
      <c r="O7" s="66"/>
      <c r="P7" s="66"/>
      <c r="Q7" s="66"/>
      <c r="R7" s="67" t="s">
        <v>8</v>
      </c>
      <c r="S7" s="68"/>
      <c r="T7" s="68"/>
      <c r="U7" s="68"/>
      <c r="V7" s="68"/>
      <c r="W7" s="68"/>
      <c r="X7" s="68"/>
      <c r="Y7" s="68"/>
      <c r="Z7" s="68"/>
      <c r="AA7" s="68"/>
      <c r="AB7" s="68"/>
      <c r="AC7" s="68"/>
      <c r="AD7" s="68"/>
      <c r="AE7" s="68"/>
      <c r="AF7" s="68"/>
      <c r="AG7" s="69"/>
      <c r="AH7" s="66" t="s">
        <v>8</v>
      </c>
      <c r="AI7" s="66"/>
      <c r="AJ7" s="66"/>
      <c r="AK7" s="66"/>
      <c r="AL7" s="66"/>
      <c r="AM7" s="66"/>
      <c r="AN7" s="66"/>
      <c r="AO7" s="66"/>
      <c r="AP7" s="66"/>
      <c r="AQ7" s="66"/>
      <c r="AR7" s="66"/>
      <c r="AS7" s="66"/>
      <c r="AT7" s="66"/>
      <c r="AU7" s="66"/>
      <c r="AV7" s="66"/>
      <c r="AW7" s="66"/>
      <c r="AX7" s="66"/>
      <c r="AY7" s="66" t="s">
        <v>8</v>
      </c>
      <c r="AZ7" s="66"/>
      <c r="BA7" s="66"/>
      <c r="BB7" s="66"/>
      <c r="BC7" s="66"/>
      <c r="BD7" s="66"/>
      <c r="BE7" s="66"/>
      <c r="BF7" s="66"/>
      <c r="BG7" s="66"/>
      <c r="BH7" s="66"/>
      <c r="BI7" s="66"/>
      <c r="BJ7" s="67" t="s">
        <v>8</v>
      </c>
      <c r="BK7" s="68"/>
      <c r="BL7" s="68"/>
      <c r="BM7" s="68"/>
      <c r="BN7" s="68"/>
      <c r="BO7" s="68"/>
      <c r="BP7" s="68"/>
      <c r="BQ7" s="68"/>
      <c r="BR7" s="68"/>
      <c r="BS7" s="68"/>
      <c r="BT7" s="68"/>
      <c r="BU7" s="68"/>
      <c r="BV7" s="68"/>
      <c r="BW7" s="68"/>
      <c r="BX7" s="68"/>
      <c r="BY7" s="69"/>
      <c r="BZ7" s="66" t="s">
        <v>8</v>
      </c>
      <c r="CA7" s="66"/>
      <c r="CB7" s="66"/>
      <c r="CC7" s="66"/>
      <c r="CD7" s="66"/>
      <c r="CE7" s="66"/>
      <c r="CF7" s="72"/>
    </row>
    <row r="8" spans="1:84" x14ac:dyDescent="0.2">
      <c r="A8" s="70"/>
      <c r="B8" s="66" t="s">
        <v>2</v>
      </c>
      <c r="C8" s="66"/>
      <c r="D8" s="66"/>
      <c r="E8" s="66"/>
      <c r="F8" s="66"/>
      <c r="G8" s="66"/>
      <c r="H8" s="66" t="s">
        <v>1</v>
      </c>
      <c r="I8" s="66"/>
      <c r="J8" s="66"/>
      <c r="K8" s="66"/>
      <c r="L8" s="66"/>
      <c r="M8" s="66"/>
      <c r="N8" s="66"/>
      <c r="O8" s="66"/>
      <c r="P8" s="66"/>
      <c r="Q8" s="66"/>
      <c r="R8" s="66" t="s">
        <v>2</v>
      </c>
      <c r="S8" s="66"/>
      <c r="T8" s="66"/>
      <c r="U8" s="66"/>
      <c r="V8" s="66"/>
      <c r="W8" s="66" t="s">
        <v>1</v>
      </c>
      <c r="X8" s="66"/>
      <c r="Y8" s="66"/>
      <c r="Z8" s="66"/>
      <c r="AA8" s="66"/>
      <c r="AB8" s="66"/>
      <c r="AC8" s="66"/>
      <c r="AD8" s="66"/>
      <c r="AE8" s="66"/>
      <c r="AF8" s="66"/>
      <c r="AG8" s="66"/>
      <c r="AH8" s="66" t="s">
        <v>2</v>
      </c>
      <c r="AI8" s="66"/>
      <c r="AJ8" s="66"/>
      <c r="AK8" s="66"/>
      <c r="AL8" s="66"/>
      <c r="AM8" s="66"/>
      <c r="AN8" s="66"/>
      <c r="AO8" s="66" t="s">
        <v>1</v>
      </c>
      <c r="AP8" s="66"/>
      <c r="AQ8" s="66"/>
      <c r="AR8" s="66"/>
      <c r="AS8" s="66"/>
      <c r="AT8" s="66"/>
      <c r="AU8" s="66"/>
      <c r="AV8" s="66"/>
      <c r="AW8" s="66"/>
      <c r="AX8" s="66"/>
      <c r="AY8" s="66" t="s">
        <v>2</v>
      </c>
      <c r="AZ8" s="66"/>
      <c r="BA8" s="66"/>
      <c r="BB8" s="66" t="s">
        <v>19</v>
      </c>
      <c r="BC8" s="66"/>
      <c r="BD8" s="66"/>
      <c r="BE8" s="66"/>
      <c r="BF8" s="66"/>
      <c r="BG8" s="66"/>
      <c r="BH8" s="66"/>
      <c r="BI8" s="66"/>
      <c r="BJ8" s="66" t="s">
        <v>2</v>
      </c>
      <c r="BK8" s="66"/>
      <c r="BL8" s="66"/>
      <c r="BM8" s="66"/>
      <c r="BN8" s="66"/>
      <c r="BO8" s="66"/>
      <c r="BP8" s="66" t="s">
        <v>1</v>
      </c>
      <c r="BQ8" s="66"/>
      <c r="BR8" s="66"/>
      <c r="BS8" s="66"/>
      <c r="BT8" s="66"/>
      <c r="BU8" s="66"/>
      <c r="BV8" s="66"/>
      <c r="BW8" s="66"/>
      <c r="BX8" s="66"/>
      <c r="BY8" s="66"/>
      <c r="BZ8" s="66" t="s">
        <v>2</v>
      </c>
      <c r="CA8" s="66"/>
      <c r="CB8" s="66" t="s">
        <v>1</v>
      </c>
      <c r="CC8" s="66"/>
      <c r="CD8" s="66"/>
      <c r="CE8" s="66"/>
      <c r="CF8" s="72"/>
    </row>
    <row r="9" spans="1:84" ht="25.5" customHeight="1" x14ac:dyDescent="0.2">
      <c r="A9" s="70"/>
      <c r="B9" s="66" t="s">
        <v>9</v>
      </c>
      <c r="C9" s="66"/>
      <c r="D9" s="66"/>
      <c r="E9" s="66"/>
      <c r="F9" s="66"/>
      <c r="G9" s="66"/>
      <c r="H9" s="66" t="s">
        <v>9</v>
      </c>
      <c r="I9" s="66"/>
      <c r="J9" s="66"/>
      <c r="K9" s="66"/>
      <c r="L9" s="66"/>
      <c r="M9" s="66"/>
      <c r="N9" s="66"/>
      <c r="O9" s="66"/>
      <c r="P9" s="66"/>
      <c r="Q9" s="66"/>
      <c r="R9" s="66" t="s">
        <v>9</v>
      </c>
      <c r="S9" s="66"/>
      <c r="T9" s="66"/>
      <c r="U9" s="66"/>
      <c r="V9" s="66"/>
      <c r="W9" s="67" t="s">
        <v>9</v>
      </c>
      <c r="X9" s="68"/>
      <c r="Y9" s="68"/>
      <c r="Z9" s="68"/>
      <c r="AA9" s="68"/>
      <c r="AB9" s="68"/>
      <c r="AC9" s="68"/>
      <c r="AD9" s="68"/>
      <c r="AE9" s="68"/>
      <c r="AF9" s="68"/>
      <c r="AG9" s="69"/>
      <c r="AH9" s="66" t="s">
        <v>9</v>
      </c>
      <c r="AI9" s="66"/>
      <c r="AJ9" s="66"/>
      <c r="AK9" s="66"/>
      <c r="AL9" s="66"/>
      <c r="AM9" s="66"/>
      <c r="AN9" s="66"/>
      <c r="AO9" s="66" t="s">
        <v>9</v>
      </c>
      <c r="AP9" s="66"/>
      <c r="AQ9" s="66"/>
      <c r="AR9" s="66"/>
      <c r="AS9" s="66"/>
      <c r="AT9" s="66"/>
      <c r="AU9" s="66"/>
      <c r="AV9" s="66"/>
      <c r="AW9" s="66"/>
      <c r="AX9" s="66"/>
      <c r="AY9" s="66" t="s">
        <v>9</v>
      </c>
      <c r="AZ9" s="66"/>
      <c r="BA9" s="66"/>
      <c r="BB9" s="66" t="s">
        <v>9</v>
      </c>
      <c r="BC9" s="66"/>
      <c r="BD9" s="66"/>
      <c r="BE9" s="66"/>
      <c r="BF9" s="66"/>
      <c r="BG9" s="66"/>
      <c r="BH9" s="66"/>
      <c r="BI9" s="66"/>
      <c r="BJ9" s="67" t="s">
        <v>9</v>
      </c>
      <c r="BK9" s="68"/>
      <c r="BL9" s="68"/>
      <c r="BM9" s="68"/>
      <c r="BN9" s="68"/>
      <c r="BO9" s="69"/>
      <c r="BP9" s="67" t="s">
        <v>9</v>
      </c>
      <c r="BQ9" s="68"/>
      <c r="BR9" s="68"/>
      <c r="BS9" s="68"/>
      <c r="BT9" s="68"/>
      <c r="BU9" s="68"/>
      <c r="BV9" s="68"/>
      <c r="BW9" s="68"/>
      <c r="BX9" s="68"/>
      <c r="BY9" s="69"/>
      <c r="BZ9" s="66" t="s">
        <v>9</v>
      </c>
      <c r="CA9" s="66"/>
      <c r="CB9" s="66" t="s">
        <v>9</v>
      </c>
      <c r="CC9" s="66"/>
      <c r="CD9" s="66"/>
      <c r="CE9" s="66"/>
      <c r="CF9" s="72"/>
    </row>
    <row r="10" spans="1:84" x14ac:dyDescent="0.2">
      <c r="A10" s="70"/>
      <c r="B10" s="66">
        <v>710</v>
      </c>
      <c r="C10" s="66"/>
      <c r="D10" s="66">
        <v>720</v>
      </c>
      <c r="E10" s="66"/>
      <c r="F10" s="66">
        <v>730</v>
      </c>
      <c r="G10" s="66"/>
      <c r="H10" s="66">
        <v>710</v>
      </c>
      <c r="I10" s="66"/>
      <c r="J10" s="66">
        <v>720</v>
      </c>
      <c r="K10" s="66"/>
      <c r="L10" s="66">
        <v>730</v>
      </c>
      <c r="M10" s="66"/>
      <c r="N10" s="66">
        <v>740</v>
      </c>
      <c r="O10" s="66"/>
      <c r="P10" s="66">
        <v>745</v>
      </c>
      <c r="Q10" s="66"/>
      <c r="R10" s="4">
        <v>710</v>
      </c>
      <c r="S10" s="4">
        <v>720</v>
      </c>
      <c r="T10" s="66">
        <v>730</v>
      </c>
      <c r="U10" s="66"/>
      <c r="V10" s="4">
        <v>740</v>
      </c>
      <c r="W10" s="66">
        <v>710</v>
      </c>
      <c r="X10" s="66"/>
      <c r="Y10" s="66">
        <v>720</v>
      </c>
      <c r="Z10" s="66"/>
      <c r="AA10" s="66">
        <v>730</v>
      </c>
      <c r="AB10" s="66"/>
      <c r="AC10" s="66">
        <v>740</v>
      </c>
      <c r="AD10" s="66"/>
      <c r="AE10" s="4">
        <v>750</v>
      </c>
      <c r="AF10" s="67">
        <v>745</v>
      </c>
      <c r="AG10" s="69"/>
      <c r="AH10" s="66">
        <v>710</v>
      </c>
      <c r="AI10" s="66"/>
      <c r="AJ10" s="66">
        <v>720</v>
      </c>
      <c r="AK10" s="66"/>
      <c r="AL10" s="66">
        <v>730</v>
      </c>
      <c r="AM10" s="66"/>
      <c r="AN10" s="4">
        <v>740</v>
      </c>
      <c r="AO10" s="66">
        <v>710</v>
      </c>
      <c r="AP10" s="66"/>
      <c r="AQ10" s="66">
        <v>720</v>
      </c>
      <c r="AR10" s="66"/>
      <c r="AS10" s="66">
        <v>730</v>
      </c>
      <c r="AT10" s="66"/>
      <c r="AU10" s="66">
        <v>740</v>
      </c>
      <c r="AV10" s="66"/>
      <c r="AW10" s="66">
        <v>745</v>
      </c>
      <c r="AX10" s="66"/>
      <c r="AY10" s="4">
        <v>710</v>
      </c>
      <c r="AZ10" s="4">
        <v>720</v>
      </c>
      <c r="BA10" s="4">
        <v>730</v>
      </c>
      <c r="BB10" s="66">
        <v>710</v>
      </c>
      <c r="BC10" s="66"/>
      <c r="BD10" s="66">
        <v>720</v>
      </c>
      <c r="BE10" s="66"/>
      <c r="BF10" s="66">
        <v>730</v>
      </c>
      <c r="BG10" s="66"/>
      <c r="BH10" s="4">
        <v>740</v>
      </c>
      <c r="BI10" s="4">
        <v>745</v>
      </c>
      <c r="BJ10" s="4">
        <v>710</v>
      </c>
      <c r="BK10" s="66">
        <v>720</v>
      </c>
      <c r="BL10" s="66"/>
      <c r="BM10" s="66">
        <v>730</v>
      </c>
      <c r="BN10" s="66"/>
      <c r="BO10" s="4">
        <v>745</v>
      </c>
      <c r="BP10" s="66">
        <v>710</v>
      </c>
      <c r="BQ10" s="66"/>
      <c r="BR10" s="66">
        <v>720</v>
      </c>
      <c r="BS10" s="66"/>
      <c r="BT10" s="66">
        <v>730</v>
      </c>
      <c r="BU10" s="66"/>
      <c r="BV10" s="66">
        <v>740</v>
      </c>
      <c r="BW10" s="66"/>
      <c r="BX10" s="66">
        <v>745</v>
      </c>
      <c r="BY10" s="66"/>
      <c r="BZ10" s="4">
        <v>730</v>
      </c>
      <c r="CA10" s="4">
        <v>740</v>
      </c>
      <c r="CB10" s="4">
        <v>710</v>
      </c>
      <c r="CC10" s="4">
        <v>720</v>
      </c>
      <c r="CD10" s="66">
        <v>730</v>
      </c>
      <c r="CE10" s="66"/>
      <c r="CF10" s="72"/>
    </row>
    <row r="11" spans="1:84" ht="26" x14ac:dyDescent="0.2">
      <c r="A11" s="70"/>
      <c r="B11" s="66" t="s">
        <v>10</v>
      </c>
      <c r="C11" s="66"/>
      <c r="D11" s="66" t="s">
        <v>10</v>
      </c>
      <c r="E11" s="66"/>
      <c r="F11" s="66" t="s">
        <v>10</v>
      </c>
      <c r="G11" s="66"/>
      <c r="H11" s="66" t="s">
        <v>10</v>
      </c>
      <c r="I11" s="66"/>
      <c r="J11" s="66" t="s">
        <v>10</v>
      </c>
      <c r="K11" s="66"/>
      <c r="L11" s="66" t="s">
        <v>10</v>
      </c>
      <c r="M11" s="66"/>
      <c r="N11" s="66" t="s">
        <v>10</v>
      </c>
      <c r="O11" s="66"/>
      <c r="P11" s="66" t="s">
        <v>10</v>
      </c>
      <c r="Q11" s="66"/>
      <c r="R11" s="4" t="s">
        <v>10</v>
      </c>
      <c r="S11" s="4" t="s">
        <v>10</v>
      </c>
      <c r="T11" s="66" t="s">
        <v>10</v>
      </c>
      <c r="U11" s="66"/>
      <c r="V11" s="4" t="s">
        <v>10</v>
      </c>
      <c r="W11" s="67" t="s">
        <v>10</v>
      </c>
      <c r="X11" s="69"/>
      <c r="Y11" s="66" t="s">
        <v>10</v>
      </c>
      <c r="Z11" s="66"/>
      <c r="AA11" s="66" t="s">
        <v>10</v>
      </c>
      <c r="AB11" s="66"/>
      <c r="AC11" s="66" t="s">
        <v>10</v>
      </c>
      <c r="AD11" s="66"/>
      <c r="AE11" s="4" t="s">
        <v>10</v>
      </c>
      <c r="AF11" s="67" t="s">
        <v>10</v>
      </c>
      <c r="AG11" s="69"/>
      <c r="AH11" s="66" t="s">
        <v>10</v>
      </c>
      <c r="AI11" s="66"/>
      <c r="AJ11" s="66" t="s">
        <v>10</v>
      </c>
      <c r="AK11" s="66"/>
      <c r="AL11" s="66" t="s">
        <v>10</v>
      </c>
      <c r="AM11" s="66"/>
      <c r="AN11" s="4" t="s">
        <v>10</v>
      </c>
      <c r="AO11" s="66" t="s">
        <v>10</v>
      </c>
      <c r="AP11" s="66"/>
      <c r="AQ11" s="66" t="s">
        <v>10</v>
      </c>
      <c r="AR11" s="66"/>
      <c r="AS11" s="66" t="s">
        <v>10</v>
      </c>
      <c r="AT11" s="66"/>
      <c r="AU11" s="66" t="s">
        <v>10</v>
      </c>
      <c r="AV11" s="66"/>
      <c r="AW11" s="66" t="s">
        <v>10</v>
      </c>
      <c r="AX11" s="66"/>
      <c r="AY11" s="4" t="s">
        <v>10</v>
      </c>
      <c r="AZ11" s="4" t="s">
        <v>10</v>
      </c>
      <c r="BA11" s="4" t="s">
        <v>10</v>
      </c>
      <c r="BB11" s="66" t="s">
        <v>10</v>
      </c>
      <c r="BC11" s="66"/>
      <c r="BD11" s="66" t="s">
        <v>10</v>
      </c>
      <c r="BE11" s="66"/>
      <c r="BF11" s="66" t="s">
        <v>10</v>
      </c>
      <c r="BG11" s="66"/>
      <c r="BH11" s="4" t="s">
        <v>10</v>
      </c>
      <c r="BI11" s="4" t="s">
        <v>10</v>
      </c>
      <c r="BJ11" s="4" t="s">
        <v>10</v>
      </c>
      <c r="BK11" s="66" t="s">
        <v>10</v>
      </c>
      <c r="BL11" s="66"/>
      <c r="BM11" s="67" t="s">
        <v>10</v>
      </c>
      <c r="BN11" s="69"/>
      <c r="BO11" s="4" t="s">
        <v>10</v>
      </c>
      <c r="BP11" s="66" t="s">
        <v>10</v>
      </c>
      <c r="BQ11" s="66"/>
      <c r="BR11" s="66" t="s">
        <v>10</v>
      </c>
      <c r="BS11" s="66"/>
      <c r="BT11" s="66" t="s">
        <v>10</v>
      </c>
      <c r="BU11" s="66"/>
      <c r="BV11" s="66" t="s">
        <v>10</v>
      </c>
      <c r="BW11" s="66"/>
      <c r="BX11" s="66" t="s">
        <v>10</v>
      </c>
      <c r="BY11" s="66"/>
      <c r="BZ11" s="4" t="s">
        <v>10</v>
      </c>
      <c r="CA11" s="4" t="s">
        <v>10</v>
      </c>
      <c r="CB11" s="4" t="s">
        <v>10</v>
      </c>
      <c r="CC11" s="4" t="s">
        <v>10</v>
      </c>
      <c r="CD11" s="66" t="s">
        <v>10</v>
      </c>
      <c r="CE11" s="66"/>
      <c r="CF11" s="72"/>
    </row>
    <row r="12" spans="1:84" ht="39" x14ac:dyDescent="0.2">
      <c r="A12" s="70"/>
      <c r="B12" s="4" t="s">
        <v>12</v>
      </c>
      <c r="C12" s="4" t="s">
        <v>11</v>
      </c>
      <c r="D12" s="4" t="s">
        <v>12</v>
      </c>
      <c r="E12" s="4" t="s">
        <v>11</v>
      </c>
      <c r="F12" s="4" t="s">
        <v>12</v>
      </c>
      <c r="G12" s="4" t="s">
        <v>11</v>
      </c>
      <c r="H12" s="4" t="s">
        <v>12</v>
      </c>
      <c r="I12" s="4" t="s">
        <v>11</v>
      </c>
      <c r="J12" s="4" t="s">
        <v>12</v>
      </c>
      <c r="K12" s="4" t="s">
        <v>11</v>
      </c>
      <c r="L12" s="4" t="s">
        <v>12</v>
      </c>
      <c r="M12" s="4" t="s">
        <v>11</v>
      </c>
      <c r="N12" s="4" t="s">
        <v>12</v>
      </c>
      <c r="O12" s="4" t="s">
        <v>11</v>
      </c>
      <c r="P12" s="4" t="s">
        <v>12</v>
      </c>
      <c r="Q12" s="4" t="s">
        <v>11</v>
      </c>
      <c r="R12" s="4" t="s">
        <v>12</v>
      </c>
      <c r="S12" s="4" t="s">
        <v>11</v>
      </c>
      <c r="T12" s="4" t="s">
        <v>12</v>
      </c>
      <c r="U12" s="4" t="s">
        <v>11</v>
      </c>
      <c r="V12" s="4" t="s">
        <v>12</v>
      </c>
      <c r="W12" s="4" t="s">
        <v>12</v>
      </c>
      <c r="X12" s="4" t="s">
        <v>11</v>
      </c>
      <c r="Y12" s="4" t="s">
        <v>12</v>
      </c>
      <c r="Z12" s="4" t="s">
        <v>11</v>
      </c>
      <c r="AA12" s="4" t="s">
        <v>12</v>
      </c>
      <c r="AB12" s="4" t="s">
        <v>11</v>
      </c>
      <c r="AC12" s="4" t="s">
        <v>12</v>
      </c>
      <c r="AD12" s="4" t="s">
        <v>11</v>
      </c>
      <c r="AE12" s="5" t="s">
        <v>11</v>
      </c>
      <c r="AF12" s="4" t="s">
        <v>12</v>
      </c>
      <c r="AG12" s="5" t="s">
        <v>11</v>
      </c>
      <c r="AH12" s="4" t="s">
        <v>12</v>
      </c>
      <c r="AI12" s="4" t="s">
        <v>11</v>
      </c>
      <c r="AJ12" s="4" t="s">
        <v>12</v>
      </c>
      <c r="AK12" s="4" t="s">
        <v>11</v>
      </c>
      <c r="AL12" s="4" t="s">
        <v>12</v>
      </c>
      <c r="AM12" s="4" t="s">
        <v>11</v>
      </c>
      <c r="AN12" s="4" t="s">
        <v>11</v>
      </c>
      <c r="AO12" s="4" t="s">
        <v>12</v>
      </c>
      <c r="AP12" s="4" t="s">
        <v>11</v>
      </c>
      <c r="AQ12" s="4" t="s">
        <v>12</v>
      </c>
      <c r="AR12" s="4" t="s">
        <v>11</v>
      </c>
      <c r="AS12" s="4" t="s">
        <v>12</v>
      </c>
      <c r="AT12" s="4" t="s">
        <v>11</v>
      </c>
      <c r="AU12" s="4" t="s">
        <v>12</v>
      </c>
      <c r="AV12" s="4" t="s">
        <v>11</v>
      </c>
      <c r="AW12" s="4" t="s">
        <v>12</v>
      </c>
      <c r="AX12" s="4" t="s">
        <v>11</v>
      </c>
      <c r="AY12" s="4" t="s">
        <v>12</v>
      </c>
      <c r="AZ12" s="4" t="s">
        <v>11</v>
      </c>
      <c r="BA12" s="4" t="s">
        <v>12</v>
      </c>
      <c r="BB12" s="4" t="s">
        <v>12</v>
      </c>
      <c r="BC12" s="4" t="s">
        <v>11</v>
      </c>
      <c r="BD12" s="4" t="s">
        <v>12</v>
      </c>
      <c r="BE12" s="4" t="s">
        <v>11</v>
      </c>
      <c r="BF12" s="4" t="s">
        <v>12</v>
      </c>
      <c r="BG12" s="4" t="s">
        <v>11</v>
      </c>
      <c r="BH12" s="4" t="s">
        <v>12</v>
      </c>
      <c r="BI12" s="4" t="s">
        <v>11</v>
      </c>
      <c r="BJ12" s="4" t="s">
        <v>11</v>
      </c>
      <c r="BK12" s="4" t="s">
        <v>12</v>
      </c>
      <c r="BL12" s="4" t="s">
        <v>11</v>
      </c>
      <c r="BM12" s="4" t="s">
        <v>12</v>
      </c>
      <c r="BN12" s="4" t="s">
        <v>11</v>
      </c>
      <c r="BO12" s="4" t="s">
        <v>11</v>
      </c>
      <c r="BP12" s="4" t="s">
        <v>12</v>
      </c>
      <c r="BQ12" s="4" t="s">
        <v>11</v>
      </c>
      <c r="BR12" s="4" t="s">
        <v>12</v>
      </c>
      <c r="BS12" s="4" t="s">
        <v>11</v>
      </c>
      <c r="BT12" s="4" t="s">
        <v>12</v>
      </c>
      <c r="BU12" s="4" t="s">
        <v>11</v>
      </c>
      <c r="BV12" s="4" t="s">
        <v>12</v>
      </c>
      <c r="BW12" s="4" t="s">
        <v>11</v>
      </c>
      <c r="BX12" s="4" t="s">
        <v>12</v>
      </c>
      <c r="BY12" s="4" t="s">
        <v>11</v>
      </c>
      <c r="BZ12" s="4" t="s">
        <v>11</v>
      </c>
      <c r="CA12" s="4" t="s">
        <v>12</v>
      </c>
      <c r="CB12" s="4" t="s">
        <v>11</v>
      </c>
      <c r="CC12" s="4" t="s">
        <v>11</v>
      </c>
      <c r="CD12" s="4" t="s">
        <v>12</v>
      </c>
      <c r="CE12" s="4" t="s">
        <v>11</v>
      </c>
      <c r="CF12" s="72"/>
    </row>
    <row r="13" spans="1:84" x14ac:dyDescent="0.2">
      <c r="A13" s="70"/>
      <c r="B13" s="6" t="s">
        <v>13</v>
      </c>
      <c r="C13" s="4" t="s">
        <v>13</v>
      </c>
      <c r="D13" s="4" t="s">
        <v>13</v>
      </c>
      <c r="E13" s="4" t="s">
        <v>13</v>
      </c>
      <c r="F13" s="4" t="s">
        <v>13</v>
      </c>
      <c r="G13" s="4" t="s">
        <v>13</v>
      </c>
      <c r="H13" s="4" t="s">
        <v>13</v>
      </c>
      <c r="I13" s="4" t="s">
        <v>13</v>
      </c>
      <c r="J13" s="4" t="s">
        <v>13</v>
      </c>
      <c r="K13" s="4" t="s">
        <v>13</v>
      </c>
      <c r="L13" s="4" t="s">
        <v>13</v>
      </c>
      <c r="M13" s="4" t="s">
        <v>13</v>
      </c>
      <c r="N13" s="4" t="s">
        <v>13</v>
      </c>
      <c r="O13" s="4" t="s">
        <v>13</v>
      </c>
      <c r="P13" s="4" t="s">
        <v>13</v>
      </c>
      <c r="Q13" s="4" t="s">
        <v>13</v>
      </c>
      <c r="R13" s="4" t="s">
        <v>13</v>
      </c>
      <c r="S13" s="4" t="s">
        <v>13</v>
      </c>
      <c r="T13" s="4" t="s">
        <v>13</v>
      </c>
      <c r="U13" s="4" t="s">
        <v>13</v>
      </c>
      <c r="V13" s="4" t="s">
        <v>13</v>
      </c>
      <c r="W13" s="4" t="s">
        <v>13</v>
      </c>
      <c r="X13" s="4" t="s">
        <v>13</v>
      </c>
      <c r="Y13" s="4" t="s">
        <v>13</v>
      </c>
      <c r="Z13" s="4" t="s">
        <v>13</v>
      </c>
      <c r="AA13" s="4" t="s">
        <v>13</v>
      </c>
      <c r="AB13" s="4" t="s">
        <v>13</v>
      </c>
      <c r="AC13" s="4" t="s">
        <v>13</v>
      </c>
      <c r="AD13" s="4" t="s">
        <v>13</v>
      </c>
      <c r="AE13" s="4" t="s">
        <v>13</v>
      </c>
      <c r="AF13" s="4" t="s">
        <v>13</v>
      </c>
      <c r="AG13" s="4" t="s">
        <v>13</v>
      </c>
      <c r="AH13" s="4" t="s">
        <v>13</v>
      </c>
      <c r="AI13" s="4" t="s">
        <v>13</v>
      </c>
      <c r="AJ13" s="4" t="s">
        <v>13</v>
      </c>
      <c r="AK13" s="4" t="s">
        <v>13</v>
      </c>
      <c r="AL13" s="4" t="s">
        <v>13</v>
      </c>
      <c r="AM13" s="4" t="s">
        <v>13</v>
      </c>
      <c r="AN13" s="4" t="s">
        <v>13</v>
      </c>
      <c r="AO13" s="4" t="s">
        <v>13</v>
      </c>
      <c r="AP13" s="4" t="s">
        <v>13</v>
      </c>
      <c r="AQ13" s="4" t="s">
        <v>13</v>
      </c>
      <c r="AR13" s="4" t="s">
        <v>13</v>
      </c>
      <c r="AS13" s="4" t="s">
        <v>13</v>
      </c>
      <c r="AT13" s="4" t="s">
        <v>13</v>
      </c>
      <c r="AU13" s="4" t="s">
        <v>13</v>
      </c>
      <c r="AV13" s="4" t="s">
        <v>13</v>
      </c>
      <c r="AW13" s="4" t="s">
        <v>13</v>
      </c>
      <c r="AX13" s="4" t="s">
        <v>13</v>
      </c>
      <c r="AY13" s="4" t="s">
        <v>13</v>
      </c>
      <c r="AZ13" s="4" t="s">
        <v>13</v>
      </c>
      <c r="BA13" s="4" t="s">
        <v>13</v>
      </c>
      <c r="BB13" s="4" t="s">
        <v>13</v>
      </c>
      <c r="BC13" s="4" t="s">
        <v>13</v>
      </c>
      <c r="BD13" s="4" t="s">
        <v>13</v>
      </c>
      <c r="BE13" s="4" t="s">
        <v>13</v>
      </c>
      <c r="BF13" s="4" t="s">
        <v>13</v>
      </c>
      <c r="BG13" s="4" t="s">
        <v>13</v>
      </c>
      <c r="BH13" s="4" t="s">
        <v>13</v>
      </c>
      <c r="BI13" s="4" t="s">
        <v>13</v>
      </c>
      <c r="BJ13" s="4" t="s">
        <v>13</v>
      </c>
      <c r="BK13" s="4" t="s">
        <v>13</v>
      </c>
      <c r="BL13" s="4" t="s">
        <v>13</v>
      </c>
      <c r="BM13" s="4" t="s">
        <v>13</v>
      </c>
      <c r="BN13" s="4" t="s">
        <v>13</v>
      </c>
      <c r="BO13" s="4" t="s">
        <v>13</v>
      </c>
      <c r="BP13" s="4" t="s">
        <v>13</v>
      </c>
      <c r="BQ13" s="4" t="s">
        <v>13</v>
      </c>
      <c r="BR13" s="4" t="s">
        <v>13</v>
      </c>
      <c r="BS13" s="4" t="s">
        <v>13</v>
      </c>
      <c r="BT13" s="4" t="s">
        <v>13</v>
      </c>
      <c r="BU13" s="4" t="s">
        <v>13</v>
      </c>
      <c r="BV13" s="4" t="s">
        <v>13</v>
      </c>
      <c r="BW13" s="4" t="s">
        <v>13</v>
      </c>
      <c r="BX13" s="4" t="s">
        <v>13</v>
      </c>
      <c r="BY13" s="4" t="s">
        <v>13</v>
      </c>
      <c r="BZ13" s="4" t="s">
        <v>13</v>
      </c>
      <c r="CA13" s="4" t="s">
        <v>13</v>
      </c>
      <c r="CB13" s="4" t="s">
        <v>13</v>
      </c>
      <c r="CC13" s="4" t="s">
        <v>13</v>
      </c>
      <c r="CD13" s="4" t="s">
        <v>13</v>
      </c>
      <c r="CE13" s="4" t="s">
        <v>13</v>
      </c>
      <c r="CF13" s="73"/>
    </row>
    <row r="14" spans="1:84" ht="25.5" customHeight="1" x14ac:dyDescent="0.2">
      <c r="A14" s="7" t="s">
        <v>14</v>
      </c>
      <c r="B14" s="76"/>
      <c r="C14" s="77"/>
      <c r="D14" s="77"/>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c r="AK14" s="77"/>
      <c r="AL14" s="77"/>
      <c r="AM14" s="77"/>
      <c r="AN14" s="77"/>
      <c r="AO14" s="77"/>
      <c r="AP14" s="77"/>
      <c r="AQ14" s="77"/>
      <c r="AR14" s="77"/>
      <c r="AS14" s="77"/>
      <c r="AT14" s="77"/>
      <c r="AU14" s="77"/>
      <c r="AV14" s="77"/>
      <c r="AW14" s="77"/>
      <c r="AX14" s="77"/>
      <c r="AY14" s="77"/>
      <c r="AZ14" s="77"/>
      <c r="BA14" s="77"/>
      <c r="BB14" s="77"/>
      <c r="BC14" s="77"/>
      <c r="BD14" s="77"/>
      <c r="BE14" s="77"/>
      <c r="BF14" s="77"/>
      <c r="BG14" s="77"/>
      <c r="BH14" s="77"/>
      <c r="BI14" s="77"/>
      <c r="BJ14" s="77"/>
      <c r="BK14" s="77"/>
      <c r="BL14" s="77"/>
      <c r="BM14" s="77"/>
      <c r="BN14" s="77"/>
      <c r="BO14" s="77"/>
      <c r="BP14" s="77"/>
      <c r="BQ14" s="77"/>
      <c r="BR14" s="77"/>
      <c r="BS14" s="77"/>
      <c r="BT14" s="77"/>
      <c r="BU14" s="77"/>
      <c r="BV14" s="77"/>
      <c r="BW14" s="77"/>
      <c r="BX14" s="77"/>
      <c r="BY14" s="77"/>
      <c r="BZ14" s="77"/>
      <c r="CA14" s="77"/>
      <c r="CB14" s="77"/>
      <c r="CC14" s="77"/>
      <c r="CD14" s="77"/>
      <c r="CE14" s="77"/>
      <c r="CF14" s="78"/>
    </row>
    <row r="15" spans="1:84" x14ac:dyDescent="0.2">
      <c r="A15" s="7">
        <v>2005</v>
      </c>
      <c r="B15" s="2">
        <v>0</v>
      </c>
      <c r="C15" s="1">
        <v>0</v>
      </c>
      <c r="D15" s="1">
        <v>0</v>
      </c>
      <c r="E15" s="1">
        <v>0</v>
      </c>
      <c r="F15" s="1">
        <v>2</v>
      </c>
      <c r="G15" s="1">
        <v>3</v>
      </c>
      <c r="H15" s="1">
        <v>2</v>
      </c>
      <c r="I15" s="1">
        <v>0</v>
      </c>
      <c r="J15" s="1">
        <v>0</v>
      </c>
      <c r="K15" s="1">
        <v>0</v>
      </c>
      <c r="L15" s="1">
        <v>4</v>
      </c>
      <c r="M15" s="1">
        <v>1</v>
      </c>
      <c r="N15" s="1">
        <v>0</v>
      </c>
      <c r="O15" s="1">
        <v>0</v>
      </c>
      <c r="P15" s="1">
        <v>0</v>
      </c>
      <c r="Q15" s="1">
        <v>0</v>
      </c>
      <c r="R15" s="1">
        <v>0</v>
      </c>
      <c r="S15" s="1">
        <v>0</v>
      </c>
      <c r="T15" s="1">
        <v>0</v>
      </c>
      <c r="U15" s="1">
        <v>0</v>
      </c>
      <c r="V15" s="1">
        <v>0</v>
      </c>
      <c r="W15" s="1">
        <v>0</v>
      </c>
      <c r="X15" s="1">
        <v>0</v>
      </c>
      <c r="Y15" s="1">
        <v>0</v>
      </c>
      <c r="Z15" s="1">
        <v>0</v>
      </c>
      <c r="AA15" s="1">
        <v>0</v>
      </c>
      <c r="AB15" s="1">
        <v>0</v>
      </c>
      <c r="AC15" s="1">
        <v>0</v>
      </c>
      <c r="AD15" s="1">
        <v>0</v>
      </c>
      <c r="AE15" s="1">
        <v>0</v>
      </c>
      <c r="AF15" s="1">
        <v>0</v>
      </c>
      <c r="AG15" s="1">
        <v>0</v>
      </c>
      <c r="AH15" s="1">
        <v>0</v>
      </c>
      <c r="AI15" s="1">
        <v>1</v>
      </c>
      <c r="AJ15" s="1">
        <v>0</v>
      </c>
      <c r="AK15" s="1">
        <v>0</v>
      </c>
      <c r="AL15" s="1">
        <v>0</v>
      </c>
      <c r="AM15" s="1">
        <v>0</v>
      </c>
      <c r="AN15" s="1">
        <v>1</v>
      </c>
      <c r="AO15" s="1">
        <v>0</v>
      </c>
      <c r="AP15" s="1">
        <v>2</v>
      </c>
      <c r="AQ15" s="1">
        <v>0</v>
      </c>
      <c r="AR15" s="1">
        <v>2</v>
      </c>
      <c r="AS15" s="1">
        <v>0</v>
      </c>
      <c r="AT15" s="1">
        <v>0</v>
      </c>
      <c r="AU15" s="1">
        <v>0</v>
      </c>
      <c r="AV15" s="1">
        <v>1</v>
      </c>
      <c r="AW15" s="1">
        <v>0</v>
      </c>
      <c r="AX15" s="1">
        <v>0</v>
      </c>
      <c r="AY15" s="1">
        <v>0</v>
      </c>
      <c r="AZ15" s="1">
        <v>0</v>
      </c>
      <c r="BA15" s="1">
        <v>0</v>
      </c>
      <c r="BB15" s="1">
        <v>0</v>
      </c>
      <c r="BC15" s="1">
        <v>0</v>
      </c>
      <c r="BD15" s="1">
        <v>0</v>
      </c>
      <c r="BE15" s="1">
        <v>0</v>
      </c>
      <c r="BF15" s="1">
        <v>0</v>
      </c>
      <c r="BG15" s="1" t="s">
        <v>15</v>
      </c>
      <c r="BH15" s="1">
        <v>0</v>
      </c>
      <c r="BI15" s="1">
        <v>0</v>
      </c>
      <c r="BJ15" s="1">
        <v>0</v>
      </c>
      <c r="BK15" s="1">
        <v>0</v>
      </c>
      <c r="BL15" s="1">
        <v>0</v>
      </c>
      <c r="BM15" s="1">
        <v>0</v>
      </c>
      <c r="BN15" s="1">
        <v>0</v>
      </c>
      <c r="BO15" s="1">
        <v>0</v>
      </c>
      <c r="BP15" s="1">
        <v>0</v>
      </c>
      <c r="BQ15" s="1">
        <v>1</v>
      </c>
      <c r="BR15" s="1">
        <v>0</v>
      </c>
      <c r="BS15" s="1">
        <v>0</v>
      </c>
      <c r="BT15" s="1">
        <v>1</v>
      </c>
      <c r="BU15" s="1">
        <v>1</v>
      </c>
      <c r="BV15" s="1">
        <v>0</v>
      </c>
      <c r="BW15" s="1">
        <v>0</v>
      </c>
      <c r="BX15" s="1">
        <v>0</v>
      </c>
      <c r="BY15" s="1">
        <v>0</v>
      </c>
      <c r="BZ15" s="1">
        <v>0</v>
      </c>
      <c r="CA15" s="1">
        <v>0</v>
      </c>
      <c r="CB15" s="1">
        <v>0</v>
      </c>
      <c r="CC15" s="1">
        <v>0</v>
      </c>
      <c r="CD15" s="1">
        <v>0</v>
      </c>
      <c r="CE15" s="1">
        <v>0</v>
      </c>
      <c r="CF15" s="1">
        <v>22</v>
      </c>
    </row>
    <row r="16" spans="1:84" x14ac:dyDescent="0.2">
      <c r="A16" s="7">
        <v>2006</v>
      </c>
      <c r="B16" s="2">
        <v>0</v>
      </c>
      <c r="C16" s="1">
        <v>0</v>
      </c>
      <c r="D16" s="1">
        <v>0</v>
      </c>
      <c r="E16" s="1">
        <v>0</v>
      </c>
      <c r="F16" s="1">
        <v>1</v>
      </c>
      <c r="G16" s="1">
        <v>0</v>
      </c>
      <c r="H16" s="1">
        <v>0</v>
      </c>
      <c r="I16" s="1">
        <v>3</v>
      </c>
      <c r="J16" s="1">
        <v>0</v>
      </c>
      <c r="K16" s="1">
        <v>1</v>
      </c>
      <c r="L16" s="1">
        <v>2</v>
      </c>
      <c r="M16" s="1">
        <v>0</v>
      </c>
      <c r="N16" s="1">
        <v>0</v>
      </c>
      <c r="O16" s="1">
        <v>1</v>
      </c>
      <c r="P16" s="1">
        <v>0</v>
      </c>
      <c r="Q16" s="1">
        <v>0</v>
      </c>
      <c r="R16" s="1">
        <v>0</v>
      </c>
      <c r="S16" s="1">
        <v>0</v>
      </c>
      <c r="T16" s="1">
        <v>0</v>
      </c>
      <c r="U16" s="1">
        <v>0</v>
      </c>
      <c r="V16" s="1">
        <v>0</v>
      </c>
      <c r="W16" s="1">
        <v>0</v>
      </c>
      <c r="X16" s="1">
        <v>0</v>
      </c>
      <c r="Y16" s="1">
        <v>0</v>
      </c>
      <c r="Z16" s="1">
        <v>0</v>
      </c>
      <c r="AA16" s="1">
        <v>0</v>
      </c>
      <c r="AB16" s="1">
        <v>1</v>
      </c>
      <c r="AC16" s="1">
        <v>1</v>
      </c>
      <c r="AD16" s="1">
        <v>0</v>
      </c>
      <c r="AE16" s="1">
        <v>0</v>
      </c>
      <c r="AF16" s="1">
        <v>0</v>
      </c>
      <c r="AG16" s="1">
        <v>0</v>
      </c>
      <c r="AH16" s="1">
        <v>0</v>
      </c>
      <c r="AI16" s="1">
        <v>0</v>
      </c>
      <c r="AJ16" s="1">
        <v>0</v>
      </c>
      <c r="AK16" s="1">
        <v>0</v>
      </c>
      <c r="AL16" s="1">
        <v>0</v>
      </c>
      <c r="AM16" s="1">
        <v>0</v>
      </c>
      <c r="AN16" s="1">
        <v>0</v>
      </c>
      <c r="AO16" s="1">
        <v>0</v>
      </c>
      <c r="AP16" s="1">
        <v>1</v>
      </c>
      <c r="AQ16" s="1">
        <v>1</v>
      </c>
      <c r="AR16" s="1">
        <v>4</v>
      </c>
      <c r="AS16" s="1">
        <v>0</v>
      </c>
      <c r="AT16" s="1">
        <v>1</v>
      </c>
      <c r="AU16" s="1">
        <v>0</v>
      </c>
      <c r="AV16" s="1">
        <v>0</v>
      </c>
      <c r="AW16" s="1">
        <v>0</v>
      </c>
      <c r="AX16" s="1">
        <v>0</v>
      </c>
      <c r="AY16" s="1">
        <v>1</v>
      </c>
      <c r="AZ16" s="1">
        <v>0</v>
      </c>
      <c r="BA16" s="1">
        <v>0</v>
      </c>
      <c r="BB16" s="1">
        <v>0</v>
      </c>
      <c r="BC16" s="1">
        <v>0</v>
      </c>
      <c r="BD16" s="1">
        <v>0</v>
      </c>
      <c r="BE16" s="1">
        <v>0</v>
      </c>
      <c r="BF16" s="1" t="s">
        <v>15</v>
      </c>
      <c r="BG16" s="1" t="s">
        <v>15</v>
      </c>
      <c r="BH16" s="1">
        <v>0</v>
      </c>
      <c r="BI16" s="1">
        <v>0</v>
      </c>
      <c r="BJ16" s="1">
        <v>0</v>
      </c>
      <c r="BK16" s="1">
        <v>0</v>
      </c>
      <c r="BL16" s="1">
        <v>0</v>
      </c>
      <c r="BM16" s="1">
        <v>0</v>
      </c>
      <c r="BN16" s="1">
        <v>0</v>
      </c>
      <c r="BO16" s="1">
        <v>0</v>
      </c>
      <c r="BP16" s="1">
        <v>0</v>
      </c>
      <c r="BQ16" s="1">
        <v>0</v>
      </c>
      <c r="BR16" s="1">
        <v>1</v>
      </c>
      <c r="BS16" s="1">
        <v>1</v>
      </c>
      <c r="BT16" s="1">
        <v>1</v>
      </c>
      <c r="BU16" s="1">
        <v>1</v>
      </c>
      <c r="BV16" s="1">
        <v>1</v>
      </c>
      <c r="BW16" s="1">
        <v>0</v>
      </c>
      <c r="BX16" s="1">
        <v>0</v>
      </c>
      <c r="BY16" s="1">
        <v>0</v>
      </c>
      <c r="BZ16" s="1">
        <v>0</v>
      </c>
      <c r="CA16" s="1">
        <v>0</v>
      </c>
      <c r="CB16" s="1">
        <v>0</v>
      </c>
      <c r="CC16" s="1">
        <v>0</v>
      </c>
      <c r="CD16" s="1">
        <v>0</v>
      </c>
      <c r="CE16" s="1">
        <v>0</v>
      </c>
      <c r="CF16" s="1">
        <v>23</v>
      </c>
    </row>
    <row r="17" spans="1:84" x14ac:dyDescent="0.2">
      <c r="A17" s="7">
        <v>2007</v>
      </c>
      <c r="B17" s="2">
        <v>0</v>
      </c>
      <c r="C17" s="1">
        <v>0</v>
      </c>
      <c r="D17" s="1">
        <v>0</v>
      </c>
      <c r="E17" s="1">
        <v>1</v>
      </c>
      <c r="F17" s="1">
        <v>1</v>
      </c>
      <c r="G17" s="1">
        <v>2</v>
      </c>
      <c r="H17" s="1">
        <v>1</v>
      </c>
      <c r="I17" s="1">
        <v>3</v>
      </c>
      <c r="J17" s="1">
        <v>1</v>
      </c>
      <c r="K17" s="1">
        <v>7</v>
      </c>
      <c r="L17" s="1">
        <v>2</v>
      </c>
      <c r="M17" s="1">
        <v>1</v>
      </c>
      <c r="N17" s="1">
        <v>0</v>
      </c>
      <c r="O17" s="1">
        <v>0</v>
      </c>
      <c r="P17" s="1">
        <v>0</v>
      </c>
      <c r="Q17" s="1">
        <v>0</v>
      </c>
      <c r="R17" s="1">
        <v>0</v>
      </c>
      <c r="S17" s="1">
        <v>0</v>
      </c>
      <c r="T17" s="1">
        <v>0</v>
      </c>
      <c r="U17" s="1">
        <v>0</v>
      </c>
      <c r="V17" s="1">
        <v>0</v>
      </c>
      <c r="W17" s="1">
        <v>0</v>
      </c>
      <c r="X17" s="1">
        <v>0</v>
      </c>
      <c r="Y17" s="1">
        <v>0</v>
      </c>
      <c r="Z17" s="1">
        <v>0</v>
      </c>
      <c r="AA17" s="1">
        <v>0</v>
      </c>
      <c r="AB17" s="1">
        <v>0</v>
      </c>
      <c r="AC17" s="1">
        <v>0</v>
      </c>
      <c r="AD17" s="1">
        <v>0</v>
      </c>
      <c r="AE17" s="1">
        <v>0</v>
      </c>
      <c r="AF17" s="1">
        <v>0</v>
      </c>
      <c r="AG17" s="1">
        <v>0</v>
      </c>
      <c r="AH17" s="1">
        <v>0</v>
      </c>
      <c r="AI17" s="1">
        <v>0</v>
      </c>
      <c r="AJ17" s="1">
        <v>0</v>
      </c>
      <c r="AK17" s="1">
        <v>0</v>
      </c>
      <c r="AL17" s="1">
        <v>0</v>
      </c>
      <c r="AM17" s="1">
        <v>1</v>
      </c>
      <c r="AN17" s="1">
        <v>0</v>
      </c>
      <c r="AO17" s="1">
        <v>1</v>
      </c>
      <c r="AP17" s="1">
        <v>3</v>
      </c>
      <c r="AQ17" s="1">
        <v>0</v>
      </c>
      <c r="AR17" s="1">
        <v>5</v>
      </c>
      <c r="AS17" s="1">
        <v>4</v>
      </c>
      <c r="AT17" s="1">
        <v>3</v>
      </c>
      <c r="AU17" s="1">
        <v>1</v>
      </c>
      <c r="AV17" s="1">
        <v>0</v>
      </c>
      <c r="AW17" s="1">
        <v>0</v>
      </c>
      <c r="AX17" s="1">
        <v>0</v>
      </c>
      <c r="AY17" s="1">
        <v>0</v>
      </c>
      <c r="AZ17" s="1">
        <v>0</v>
      </c>
      <c r="BA17" s="1">
        <v>0</v>
      </c>
      <c r="BB17" s="1">
        <v>0</v>
      </c>
      <c r="BC17" s="1" t="s">
        <v>15</v>
      </c>
      <c r="BD17" s="1">
        <v>0</v>
      </c>
      <c r="BE17" s="1">
        <v>0</v>
      </c>
      <c r="BF17" s="1" t="s">
        <v>15</v>
      </c>
      <c r="BG17" s="1" t="s">
        <v>15</v>
      </c>
      <c r="BH17" s="1" t="s">
        <v>15</v>
      </c>
      <c r="BI17" s="1">
        <v>0</v>
      </c>
      <c r="BJ17" s="1">
        <v>1</v>
      </c>
      <c r="BK17" s="1">
        <v>0</v>
      </c>
      <c r="BL17" s="1">
        <v>1</v>
      </c>
      <c r="BM17" s="1">
        <v>0</v>
      </c>
      <c r="BN17" s="1">
        <v>1</v>
      </c>
      <c r="BO17" s="1">
        <v>0</v>
      </c>
      <c r="BP17" s="1">
        <v>0</v>
      </c>
      <c r="BQ17" s="1">
        <v>2</v>
      </c>
      <c r="BR17" s="1">
        <v>0</v>
      </c>
      <c r="BS17" s="1">
        <v>2</v>
      </c>
      <c r="BT17" s="1">
        <v>3</v>
      </c>
      <c r="BU17" s="1">
        <v>5</v>
      </c>
      <c r="BV17" s="1">
        <v>0</v>
      </c>
      <c r="BW17" s="1">
        <v>0</v>
      </c>
      <c r="BX17" s="1">
        <v>0</v>
      </c>
      <c r="BY17" s="1">
        <v>0</v>
      </c>
      <c r="BZ17" s="1">
        <v>0</v>
      </c>
      <c r="CA17" s="1">
        <v>0</v>
      </c>
      <c r="CB17" s="1">
        <v>0</v>
      </c>
      <c r="CC17" s="1">
        <v>1</v>
      </c>
      <c r="CD17" s="1">
        <v>0</v>
      </c>
      <c r="CE17" s="1">
        <v>0</v>
      </c>
      <c r="CF17" s="1">
        <v>53</v>
      </c>
    </row>
    <row r="18" spans="1:84" x14ac:dyDescent="0.2">
      <c r="A18" s="7">
        <v>2008</v>
      </c>
      <c r="B18" s="2">
        <v>0</v>
      </c>
      <c r="C18" s="1">
        <v>1</v>
      </c>
      <c r="D18" s="1">
        <v>0</v>
      </c>
      <c r="E18" s="1">
        <v>0</v>
      </c>
      <c r="F18" s="1">
        <v>1</v>
      </c>
      <c r="G18" s="1">
        <v>0</v>
      </c>
      <c r="H18" s="1">
        <v>0</v>
      </c>
      <c r="I18" s="1">
        <v>3</v>
      </c>
      <c r="J18" s="1">
        <v>3</v>
      </c>
      <c r="K18" s="1">
        <v>4</v>
      </c>
      <c r="L18" s="1">
        <v>5</v>
      </c>
      <c r="M18" s="1">
        <v>0</v>
      </c>
      <c r="N18" s="1">
        <v>0</v>
      </c>
      <c r="O18" s="1">
        <v>0</v>
      </c>
      <c r="P18" s="1">
        <v>0</v>
      </c>
      <c r="Q18" s="1">
        <v>0</v>
      </c>
      <c r="R18" s="1">
        <v>1</v>
      </c>
      <c r="S18" s="1">
        <v>0</v>
      </c>
      <c r="T18" s="1">
        <v>0</v>
      </c>
      <c r="U18" s="1">
        <v>0</v>
      </c>
      <c r="V18" s="1">
        <v>0</v>
      </c>
      <c r="W18" s="1">
        <v>0</v>
      </c>
      <c r="X18" s="1">
        <v>0</v>
      </c>
      <c r="Y18" s="1">
        <v>0</v>
      </c>
      <c r="Z18" s="1">
        <v>0</v>
      </c>
      <c r="AA18" s="1">
        <v>0</v>
      </c>
      <c r="AB18" s="1">
        <v>0</v>
      </c>
      <c r="AC18" s="1">
        <v>0</v>
      </c>
      <c r="AD18" s="1">
        <v>0</v>
      </c>
      <c r="AE18" s="1">
        <v>0</v>
      </c>
      <c r="AF18" s="1">
        <v>0</v>
      </c>
      <c r="AG18" s="1">
        <v>0</v>
      </c>
      <c r="AH18" s="1">
        <v>0</v>
      </c>
      <c r="AI18" s="1">
        <v>0</v>
      </c>
      <c r="AJ18" s="1">
        <v>0</v>
      </c>
      <c r="AK18" s="1">
        <v>0</v>
      </c>
      <c r="AL18" s="1">
        <v>1</v>
      </c>
      <c r="AM18" s="1">
        <v>0</v>
      </c>
      <c r="AN18" s="1">
        <v>0</v>
      </c>
      <c r="AO18" s="1">
        <v>2</v>
      </c>
      <c r="AP18" s="1">
        <v>3</v>
      </c>
      <c r="AQ18" s="1">
        <v>1</v>
      </c>
      <c r="AR18" s="1">
        <v>1</v>
      </c>
      <c r="AS18" s="1">
        <v>8</v>
      </c>
      <c r="AT18" s="1">
        <v>7</v>
      </c>
      <c r="AU18" s="1">
        <v>0</v>
      </c>
      <c r="AV18" s="1">
        <v>0</v>
      </c>
      <c r="AW18" s="1">
        <v>0</v>
      </c>
      <c r="AX18" s="1">
        <v>1</v>
      </c>
      <c r="AY18" s="1">
        <v>0</v>
      </c>
      <c r="AZ18" s="1">
        <v>1</v>
      </c>
      <c r="BA18" s="1">
        <v>0</v>
      </c>
      <c r="BB18" s="1">
        <v>0</v>
      </c>
      <c r="BC18" s="1" t="s">
        <v>15</v>
      </c>
      <c r="BD18" s="1">
        <v>0</v>
      </c>
      <c r="BE18" s="1" t="s">
        <v>15</v>
      </c>
      <c r="BF18" s="1" t="s">
        <v>15</v>
      </c>
      <c r="BG18" s="1" t="s">
        <v>15</v>
      </c>
      <c r="BH18" s="1">
        <v>0</v>
      </c>
      <c r="BI18" s="1">
        <v>0</v>
      </c>
      <c r="BJ18" s="1">
        <v>0</v>
      </c>
      <c r="BK18" s="1">
        <v>0</v>
      </c>
      <c r="BL18" s="1">
        <v>0</v>
      </c>
      <c r="BM18" s="1">
        <v>0</v>
      </c>
      <c r="BN18" s="1">
        <v>0</v>
      </c>
      <c r="BO18" s="1">
        <v>0</v>
      </c>
      <c r="BP18" s="1">
        <v>1</v>
      </c>
      <c r="BQ18" s="1">
        <v>4</v>
      </c>
      <c r="BR18" s="1">
        <v>1</v>
      </c>
      <c r="BS18" s="1">
        <v>0</v>
      </c>
      <c r="BT18" s="1">
        <v>0</v>
      </c>
      <c r="BU18" s="1">
        <v>0</v>
      </c>
      <c r="BV18" s="1">
        <v>0</v>
      </c>
      <c r="BW18" s="1">
        <v>1</v>
      </c>
      <c r="BX18" s="1">
        <v>0</v>
      </c>
      <c r="BY18" s="1">
        <v>0</v>
      </c>
      <c r="BZ18" s="1">
        <v>0</v>
      </c>
      <c r="CA18" s="1">
        <v>0</v>
      </c>
      <c r="CB18" s="1">
        <v>0</v>
      </c>
      <c r="CC18" s="1">
        <v>1</v>
      </c>
      <c r="CD18" s="1">
        <v>0</v>
      </c>
      <c r="CE18" s="1">
        <v>0</v>
      </c>
      <c r="CF18" s="1">
        <v>51</v>
      </c>
    </row>
    <row r="19" spans="1:84" x14ac:dyDescent="0.2">
      <c r="A19" s="7">
        <v>2009</v>
      </c>
      <c r="B19" s="2">
        <v>0</v>
      </c>
      <c r="C19" s="1">
        <v>0</v>
      </c>
      <c r="D19" s="1">
        <v>0</v>
      </c>
      <c r="E19" s="1">
        <v>0</v>
      </c>
      <c r="F19" s="1">
        <v>0</v>
      </c>
      <c r="G19" s="1">
        <v>0</v>
      </c>
      <c r="H19" s="1">
        <v>2</v>
      </c>
      <c r="I19" s="1">
        <v>0</v>
      </c>
      <c r="J19" s="1">
        <v>1</v>
      </c>
      <c r="K19" s="1">
        <v>1</v>
      </c>
      <c r="L19" s="1">
        <v>1</v>
      </c>
      <c r="M19" s="1">
        <v>0</v>
      </c>
      <c r="N19" s="1">
        <v>0</v>
      </c>
      <c r="O19" s="1">
        <v>1</v>
      </c>
      <c r="P19" s="1">
        <v>0</v>
      </c>
      <c r="Q19" s="1">
        <v>0</v>
      </c>
      <c r="R19" s="1">
        <v>0</v>
      </c>
      <c r="S19" s="1">
        <v>0</v>
      </c>
      <c r="T19" s="1">
        <v>0</v>
      </c>
      <c r="U19" s="1">
        <v>0</v>
      </c>
      <c r="V19" s="1">
        <v>0</v>
      </c>
      <c r="W19" s="1">
        <v>0</v>
      </c>
      <c r="X19" s="1">
        <v>0</v>
      </c>
      <c r="Y19" s="1">
        <v>0</v>
      </c>
      <c r="Z19" s="1">
        <v>0</v>
      </c>
      <c r="AA19" s="1">
        <v>0</v>
      </c>
      <c r="AB19" s="1">
        <v>0</v>
      </c>
      <c r="AC19" s="1">
        <v>0</v>
      </c>
      <c r="AD19" s="1">
        <v>0</v>
      </c>
      <c r="AE19" s="1">
        <v>0</v>
      </c>
      <c r="AF19" s="1">
        <v>0</v>
      </c>
      <c r="AG19" s="1">
        <v>0</v>
      </c>
      <c r="AH19" s="1">
        <v>1</v>
      </c>
      <c r="AI19" s="1">
        <v>0</v>
      </c>
      <c r="AJ19" s="1">
        <v>0</v>
      </c>
      <c r="AK19" s="1">
        <v>0</v>
      </c>
      <c r="AL19" s="1">
        <v>0</v>
      </c>
      <c r="AM19" s="1">
        <v>0</v>
      </c>
      <c r="AN19" s="1">
        <v>0</v>
      </c>
      <c r="AO19" s="1">
        <v>1</v>
      </c>
      <c r="AP19" s="1">
        <v>3</v>
      </c>
      <c r="AQ19" s="1">
        <v>2</v>
      </c>
      <c r="AR19" s="1">
        <v>10</v>
      </c>
      <c r="AS19" s="1">
        <v>6</v>
      </c>
      <c r="AT19" s="1">
        <v>3</v>
      </c>
      <c r="AU19" s="1">
        <v>0</v>
      </c>
      <c r="AV19" s="1">
        <v>1</v>
      </c>
      <c r="AW19" s="1">
        <v>0</v>
      </c>
      <c r="AX19" s="1">
        <v>0</v>
      </c>
      <c r="AY19" s="1">
        <v>0</v>
      </c>
      <c r="AZ19" s="1">
        <v>0</v>
      </c>
      <c r="BA19" s="1">
        <v>0</v>
      </c>
      <c r="BB19" s="1">
        <v>0</v>
      </c>
      <c r="BC19" s="1" t="s">
        <v>15</v>
      </c>
      <c r="BD19" s="1">
        <v>0</v>
      </c>
      <c r="BE19" s="1" t="s">
        <v>15</v>
      </c>
      <c r="BF19" s="1" t="s">
        <v>15</v>
      </c>
      <c r="BG19" s="1" t="s">
        <v>15</v>
      </c>
      <c r="BH19" s="1">
        <v>0</v>
      </c>
      <c r="BI19" s="1">
        <v>0</v>
      </c>
      <c r="BJ19" s="1">
        <v>0</v>
      </c>
      <c r="BK19" s="1">
        <v>0</v>
      </c>
      <c r="BL19" s="1">
        <v>0</v>
      </c>
      <c r="BM19" s="1">
        <v>0</v>
      </c>
      <c r="BN19" s="1">
        <v>1</v>
      </c>
      <c r="BO19" s="1">
        <v>0</v>
      </c>
      <c r="BP19" s="1">
        <v>2</v>
      </c>
      <c r="BQ19" s="1">
        <v>1</v>
      </c>
      <c r="BR19" s="1">
        <v>2</v>
      </c>
      <c r="BS19" s="1">
        <v>4</v>
      </c>
      <c r="BT19" s="1">
        <v>2</v>
      </c>
      <c r="BU19" s="1">
        <v>1</v>
      </c>
      <c r="BV19" s="1">
        <v>0</v>
      </c>
      <c r="BW19" s="1">
        <v>0</v>
      </c>
      <c r="BX19" s="1">
        <v>0</v>
      </c>
      <c r="BY19" s="1">
        <v>0</v>
      </c>
      <c r="BZ19" s="1">
        <v>0</v>
      </c>
      <c r="CA19" s="1">
        <v>0</v>
      </c>
      <c r="CB19" s="1">
        <v>0</v>
      </c>
      <c r="CC19" s="1">
        <v>0</v>
      </c>
      <c r="CD19" s="1">
        <v>0</v>
      </c>
      <c r="CE19" s="1">
        <v>0</v>
      </c>
      <c r="CF19" s="1">
        <v>46</v>
      </c>
    </row>
    <row r="20" spans="1:84" x14ac:dyDescent="0.2">
      <c r="A20" s="7">
        <v>2010</v>
      </c>
      <c r="B20" s="2">
        <v>0</v>
      </c>
      <c r="C20" s="1">
        <v>0</v>
      </c>
      <c r="D20" s="1">
        <v>0</v>
      </c>
      <c r="E20" s="1">
        <v>0</v>
      </c>
      <c r="F20" s="1">
        <v>0</v>
      </c>
      <c r="G20" s="1">
        <v>0</v>
      </c>
      <c r="H20" s="1">
        <v>1</v>
      </c>
      <c r="I20" s="1">
        <v>5</v>
      </c>
      <c r="J20" s="1">
        <v>3</v>
      </c>
      <c r="K20" s="1">
        <v>9</v>
      </c>
      <c r="L20" s="1">
        <v>4</v>
      </c>
      <c r="M20" s="1">
        <v>1</v>
      </c>
      <c r="N20" s="1">
        <v>1</v>
      </c>
      <c r="O20" s="1">
        <v>0</v>
      </c>
      <c r="P20" s="1">
        <v>0</v>
      </c>
      <c r="Q20" s="1">
        <v>0</v>
      </c>
      <c r="R20" s="1">
        <v>0</v>
      </c>
      <c r="S20" s="1">
        <v>0</v>
      </c>
      <c r="T20" s="1">
        <v>0</v>
      </c>
      <c r="U20" s="1">
        <v>0</v>
      </c>
      <c r="V20" s="1">
        <v>0</v>
      </c>
      <c r="W20" s="1">
        <v>0</v>
      </c>
      <c r="X20" s="1">
        <v>0</v>
      </c>
      <c r="Y20" s="1">
        <v>0</v>
      </c>
      <c r="Z20" s="1">
        <v>1</v>
      </c>
      <c r="AA20" s="1">
        <v>0</v>
      </c>
      <c r="AB20" s="1">
        <v>1</v>
      </c>
      <c r="AC20" s="1">
        <v>1</v>
      </c>
      <c r="AD20" s="1">
        <v>1</v>
      </c>
      <c r="AE20" s="1">
        <v>0</v>
      </c>
      <c r="AF20" s="1">
        <v>0</v>
      </c>
      <c r="AG20" s="1">
        <v>0</v>
      </c>
      <c r="AH20" s="1">
        <v>0</v>
      </c>
      <c r="AI20" s="1">
        <v>1</v>
      </c>
      <c r="AJ20" s="1">
        <v>1</v>
      </c>
      <c r="AK20" s="1">
        <v>1</v>
      </c>
      <c r="AL20" s="1">
        <v>0</v>
      </c>
      <c r="AM20" s="1">
        <v>0</v>
      </c>
      <c r="AN20" s="1">
        <v>0</v>
      </c>
      <c r="AO20" s="1">
        <v>1</v>
      </c>
      <c r="AP20" s="1">
        <v>3</v>
      </c>
      <c r="AQ20" s="1">
        <v>2</v>
      </c>
      <c r="AR20" s="1">
        <v>7</v>
      </c>
      <c r="AS20" s="1">
        <v>6</v>
      </c>
      <c r="AT20" s="1">
        <v>6</v>
      </c>
      <c r="AU20" s="1">
        <v>0</v>
      </c>
      <c r="AV20" s="1">
        <v>1</v>
      </c>
      <c r="AW20" s="1">
        <v>1</v>
      </c>
      <c r="AX20" s="1">
        <v>0</v>
      </c>
      <c r="AY20" s="1">
        <v>0</v>
      </c>
      <c r="AZ20" s="1">
        <v>0</v>
      </c>
      <c r="BA20" s="1">
        <v>0</v>
      </c>
      <c r="BB20" s="1">
        <v>0</v>
      </c>
      <c r="BC20" s="1" t="s">
        <v>15</v>
      </c>
      <c r="BD20" s="1">
        <v>0</v>
      </c>
      <c r="BE20" s="1" t="s">
        <v>15</v>
      </c>
      <c r="BF20" s="1" t="s">
        <v>15</v>
      </c>
      <c r="BG20" s="1">
        <v>0</v>
      </c>
      <c r="BH20" s="1">
        <v>0</v>
      </c>
      <c r="BI20" s="1" t="s">
        <v>15</v>
      </c>
      <c r="BJ20" s="1">
        <v>1</v>
      </c>
      <c r="BK20" s="1">
        <v>1</v>
      </c>
      <c r="BL20" s="1">
        <v>0</v>
      </c>
      <c r="BM20" s="1">
        <v>0</v>
      </c>
      <c r="BN20" s="1">
        <v>0</v>
      </c>
      <c r="BO20" s="1">
        <v>0</v>
      </c>
      <c r="BP20" s="1">
        <v>1</v>
      </c>
      <c r="BQ20" s="1">
        <v>1</v>
      </c>
      <c r="BR20" s="1">
        <v>2</v>
      </c>
      <c r="BS20" s="1">
        <v>2</v>
      </c>
      <c r="BT20" s="1">
        <v>3</v>
      </c>
      <c r="BU20" s="1">
        <v>3</v>
      </c>
      <c r="BV20" s="1">
        <v>0</v>
      </c>
      <c r="BW20" s="1">
        <v>0</v>
      </c>
      <c r="BX20" s="1">
        <v>0</v>
      </c>
      <c r="BY20" s="1">
        <v>0</v>
      </c>
      <c r="BZ20" s="1">
        <v>0</v>
      </c>
      <c r="CA20" s="1">
        <v>0</v>
      </c>
      <c r="CB20" s="1">
        <v>1</v>
      </c>
      <c r="CC20" s="1">
        <v>0</v>
      </c>
      <c r="CD20" s="1">
        <v>0</v>
      </c>
      <c r="CE20" s="1">
        <v>1</v>
      </c>
      <c r="CF20" s="1">
        <v>74</v>
      </c>
    </row>
    <row r="21" spans="1:84" x14ac:dyDescent="0.2">
      <c r="A21" s="7">
        <v>2011</v>
      </c>
      <c r="B21" s="2">
        <v>0</v>
      </c>
      <c r="C21" s="1">
        <v>0</v>
      </c>
      <c r="D21" s="1">
        <v>0</v>
      </c>
      <c r="E21" s="1">
        <v>0</v>
      </c>
      <c r="F21" s="1">
        <v>2</v>
      </c>
      <c r="G21" s="1">
        <v>2</v>
      </c>
      <c r="H21" s="1">
        <v>3</v>
      </c>
      <c r="I21" s="1">
        <v>4</v>
      </c>
      <c r="J21" s="1">
        <v>2</v>
      </c>
      <c r="K21" s="1">
        <v>6</v>
      </c>
      <c r="L21" s="1">
        <v>5</v>
      </c>
      <c r="M21" s="1">
        <v>4</v>
      </c>
      <c r="N21" s="1">
        <v>0</v>
      </c>
      <c r="O21" s="1">
        <v>1</v>
      </c>
      <c r="P21" s="1">
        <v>0</v>
      </c>
      <c r="Q21" s="1">
        <v>0</v>
      </c>
      <c r="R21" s="1">
        <v>0</v>
      </c>
      <c r="S21" s="1">
        <v>0</v>
      </c>
      <c r="T21" s="1">
        <v>0</v>
      </c>
      <c r="U21" s="1">
        <v>0</v>
      </c>
      <c r="V21" s="1">
        <v>0</v>
      </c>
      <c r="W21" s="1">
        <v>0</v>
      </c>
      <c r="X21" s="1">
        <v>0</v>
      </c>
      <c r="Y21" s="1">
        <v>1</v>
      </c>
      <c r="Z21" s="1">
        <v>0</v>
      </c>
      <c r="AA21" s="1">
        <v>1</v>
      </c>
      <c r="AB21" s="1">
        <v>1</v>
      </c>
      <c r="AC21" s="1">
        <v>0</v>
      </c>
      <c r="AD21" s="1">
        <v>0</v>
      </c>
      <c r="AE21" s="1">
        <v>0</v>
      </c>
      <c r="AF21" s="1">
        <v>0</v>
      </c>
      <c r="AG21" s="1">
        <v>0</v>
      </c>
      <c r="AH21" s="1">
        <v>0</v>
      </c>
      <c r="AI21" s="1">
        <v>0</v>
      </c>
      <c r="AJ21" s="1">
        <v>0</v>
      </c>
      <c r="AK21" s="1">
        <v>1</v>
      </c>
      <c r="AL21" s="1">
        <v>0</v>
      </c>
      <c r="AM21" s="1">
        <v>0</v>
      </c>
      <c r="AN21" s="1">
        <v>0</v>
      </c>
      <c r="AO21" s="1">
        <v>0</v>
      </c>
      <c r="AP21" s="1">
        <v>2</v>
      </c>
      <c r="AQ21" s="1">
        <v>1</v>
      </c>
      <c r="AR21" s="1">
        <v>3</v>
      </c>
      <c r="AS21" s="1">
        <v>6</v>
      </c>
      <c r="AT21" s="1">
        <v>10</v>
      </c>
      <c r="AU21" s="1">
        <v>2</v>
      </c>
      <c r="AV21" s="1">
        <v>0</v>
      </c>
      <c r="AW21" s="1">
        <v>0</v>
      </c>
      <c r="AX21" s="1">
        <v>0</v>
      </c>
      <c r="AY21" s="1">
        <v>0</v>
      </c>
      <c r="AZ21" s="1">
        <v>1</v>
      </c>
      <c r="BA21" s="1">
        <v>0</v>
      </c>
      <c r="BB21" s="1">
        <v>0</v>
      </c>
      <c r="BC21" s="1" t="s">
        <v>15</v>
      </c>
      <c r="BD21" s="1">
        <v>0</v>
      </c>
      <c r="BE21" s="1" t="s">
        <v>15</v>
      </c>
      <c r="BF21" s="1" t="s">
        <v>15</v>
      </c>
      <c r="BG21" s="1" t="s">
        <v>15</v>
      </c>
      <c r="BH21" s="1">
        <v>0</v>
      </c>
      <c r="BI21" s="1">
        <v>0</v>
      </c>
      <c r="BJ21" s="1">
        <v>0</v>
      </c>
      <c r="BK21" s="1">
        <v>1</v>
      </c>
      <c r="BL21" s="1">
        <v>0</v>
      </c>
      <c r="BM21" s="1">
        <v>0</v>
      </c>
      <c r="BN21" s="1">
        <v>0</v>
      </c>
      <c r="BO21" s="1">
        <v>0</v>
      </c>
      <c r="BP21" s="1">
        <v>0</v>
      </c>
      <c r="BQ21" s="1">
        <v>2</v>
      </c>
      <c r="BR21" s="1">
        <v>1</v>
      </c>
      <c r="BS21" s="1">
        <v>2</v>
      </c>
      <c r="BT21" s="1">
        <v>2</v>
      </c>
      <c r="BU21" s="1">
        <v>4</v>
      </c>
      <c r="BV21" s="1">
        <v>0</v>
      </c>
      <c r="BW21" s="1">
        <v>0</v>
      </c>
      <c r="BX21" s="1">
        <v>0</v>
      </c>
      <c r="BY21" s="1">
        <v>0</v>
      </c>
      <c r="BZ21" s="1">
        <v>1</v>
      </c>
      <c r="CA21" s="1">
        <v>0</v>
      </c>
      <c r="CB21" s="1">
        <v>0</v>
      </c>
      <c r="CC21" s="1">
        <v>0</v>
      </c>
      <c r="CD21" s="1">
        <v>1</v>
      </c>
      <c r="CE21" s="1">
        <v>1</v>
      </c>
      <c r="CF21" s="1">
        <v>73</v>
      </c>
    </row>
    <row r="22" spans="1:84" x14ac:dyDescent="0.2">
      <c r="A22" s="7">
        <v>2012</v>
      </c>
      <c r="B22" s="2">
        <v>0</v>
      </c>
      <c r="C22" s="1">
        <v>1</v>
      </c>
      <c r="D22" s="1">
        <v>0</v>
      </c>
      <c r="E22" s="1">
        <v>0</v>
      </c>
      <c r="F22" s="1">
        <v>0</v>
      </c>
      <c r="G22" s="1">
        <v>3</v>
      </c>
      <c r="H22" s="1">
        <v>2</v>
      </c>
      <c r="I22" s="1">
        <v>5</v>
      </c>
      <c r="J22" s="1">
        <v>1</v>
      </c>
      <c r="K22" s="1">
        <v>4</v>
      </c>
      <c r="L22" s="1">
        <v>5</v>
      </c>
      <c r="M22" s="1">
        <v>5</v>
      </c>
      <c r="N22" s="1">
        <v>0</v>
      </c>
      <c r="O22" s="1">
        <v>0</v>
      </c>
      <c r="P22" s="1">
        <v>0</v>
      </c>
      <c r="Q22" s="1">
        <v>0</v>
      </c>
      <c r="R22" s="1">
        <v>0</v>
      </c>
      <c r="S22" s="1">
        <v>1</v>
      </c>
      <c r="T22" s="1">
        <v>1</v>
      </c>
      <c r="U22" s="1">
        <v>0</v>
      </c>
      <c r="V22" s="1">
        <v>1</v>
      </c>
      <c r="W22" s="1">
        <v>0</v>
      </c>
      <c r="X22" s="1">
        <v>1</v>
      </c>
      <c r="Y22" s="1">
        <v>0</v>
      </c>
      <c r="Z22" s="1">
        <v>0</v>
      </c>
      <c r="AA22" s="1">
        <v>0</v>
      </c>
      <c r="AB22" s="1">
        <v>0</v>
      </c>
      <c r="AC22" s="1">
        <v>0</v>
      </c>
      <c r="AD22" s="1">
        <v>0</v>
      </c>
      <c r="AE22" s="1">
        <v>0</v>
      </c>
      <c r="AF22" s="1">
        <v>0</v>
      </c>
      <c r="AG22" s="1">
        <v>0</v>
      </c>
      <c r="AH22" s="1">
        <v>0</v>
      </c>
      <c r="AI22" s="1">
        <v>0</v>
      </c>
      <c r="AJ22" s="1">
        <v>1</v>
      </c>
      <c r="AK22" s="1">
        <v>0</v>
      </c>
      <c r="AL22" s="1">
        <v>0</v>
      </c>
      <c r="AM22" s="1">
        <v>1</v>
      </c>
      <c r="AN22" s="1">
        <v>0</v>
      </c>
      <c r="AO22" s="1">
        <v>0</v>
      </c>
      <c r="AP22" s="1">
        <v>3</v>
      </c>
      <c r="AQ22" s="1">
        <v>2</v>
      </c>
      <c r="AR22" s="1">
        <v>13</v>
      </c>
      <c r="AS22" s="1">
        <v>5</v>
      </c>
      <c r="AT22" s="1">
        <v>7</v>
      </c>
      <c r="AU22" s="1">
        <v>2</v>
      </c>
      <c r="AV22" s="1">
        <v>0</v>
      </c>
      <c r="AW22" s="1">
        <v>0</v>
      </c>
      <c r="AX22" s="1">
        <v>0</v>
      </c>
      <c r="AY22" s="1">
        <v>0</v>
      </c>
      <c r="AZ22" s="1">
        <v>0</v>
      </c>
      <c r="BA22" s="1">
        <v>0</v>
      </c>
      <c r="BB22" s="1" t="s">
        <v>15</v>
      </c>
      <c r="BC22" s="1" t="s">
        <v>15</v>
      </c>
      <c r="BD22" s="1">
        <v>0</v>
      </c>
      <c r="BE22" s="1" t="s">
        <v>15</v>
      </c>
      <c r="BF22" s="1" t="s">
        <v>15</v>
      </c>
      <c r="BG22" s="1" t="s">
        <v>15</v>
      </c>
      <c r="BH22" s="1">
        <v>0</v>
      </c>
      <c r="BI22" s="1">
        <v>0</v>
      </c>
      <c r="BJ22" s="1">
        <v>1</v>
      </c>
      <c r="BK22" s="1">
        <v>0</v>
      </c>
      <c r="BL22" s="1">
        <v>0</v>
      </c>
      <c r="BM22" s="1">
        <v>0</v>
      </c>
      <c r="BN22" s="1">
        <v>1</v>
      </c>
      <c r="BO22" s="1">
        <v>0</v>
      </c>
      <c r="BP22" s="1">
        <v>0</v>
      </c>
      <c r="BQ22" s="1">
        <v>0</v>
      </c>
      <c r="BR22" s="1">
        <v>1</v>
      </c>
      <c r="BS22" s="1">
        <v>6</v>
      </c>
      <c r="BT22" s="1">
        <v>1</v>
      </c>
      <c r="BU22" s="1">
        <v>3</v>
      </c>
      <c r="BV22" s="1">
        <v>0</v>
      </c>
      <c r="BW22" s="1">
        <v>0</v>
      </c>
      <c r="BX22" s="1">
        <v>0</v>
      </c>
      <c r="BY22" s="1">
        <v>0</v>
      </c>
      <c r="BZ22" s="1">
        <v>0</v>
      </c>
      <c r="CA22" s="1">
        <v>1</v>
      </c>
      <c r="CB22" s="1">
        <v>0</v>
      </c>
      <c r="CC22" s="1">
        <v>0</v>
      </c>
      <c r="CD22" s="1">
        <v>0</v>
      </c>
      <c r="CE22" s="1">
        <v>0</v>
      </c>
      <c r="CF22" s="1">
        <v>78</v>
      </c>
    </row>
    <row r="23" spans="1:84" x14ac:dyDescent="0.2">
      <c r="A23" s="7">
        <v>2013</v>
      </c>
      <c r="B23" s="2">
        <v>0</v>
      </c>
      <c r="C23" s="1">
        <v>0</v>
      </c>
      <c r="D23" s="1">
        <v>1</v>
      </c>
      <c r="E23" s="1">
        <v>1</v>
      </c>
      <c r="F23" s="1">
        <v>2</v>
      </c>
      <c r="G23" s="1">
        <v>2</v>
      </c>
      <c r="H23" s="1">
        <v>1</v>
      </c>
      <c r="I23" s="1">
        <v>3</v>
      </c>
      <c r="J23" s="1">
        <v>1</v>
      </c>
      <c r="K23" s="1">
        <v>6</v>
      </c>
      <c r="L23" s="1">
        <v>4</v>
      </c>
      <c r="M23" s="1">
        <v>7</v>
      </c>
      <c r="N23" s="1">
        <v>0</v>
      </c>
      <c r="O23" s="1">
        <v>1</v>
      </c>
      <c r="P23" s="1">
        <v>0</v>
      </c>
      <c r="Q23" s="1">
        <v>0</v>
      </c>
      <c r="R23" s="1">
        <v>0</v>
      </c>
      <c r="S23" s="1">
        <v>0</v>
      </c>
      <c r="T23" s="1">
        <v>0</v>
      </c>
      <c r="U23" s="1">
        <v>1</v>
      </c>
      <c r="V23" s="1">
        <v>0</v>
      </c>
      <c r="W23" s="1">
        <v>0</v>
      </c>
      <c r="X23" s="1">
        <v>1</v>
      </c>
      <c r="Y23" s="1">
        <v>0</v>
      </c>
      <c r="Z23" s="1">
        <v>1</v>
      </c>
      <c r="AA23" s="1">
        <v>2</v>
      </c>
      <c r="AB23" s="1">
        <v>1</v>
      </c>
      <c r="AC23" s="1">
        <v>0</v>
      </c>
      <c r="AD23" s="1">
        <v>0</v>
      </c>
      <c r="AE23" s="1">
        <v>0</v>
      </c>
      <c r="AF23" s="1">
        <v>0</v>
      </c>
      <c r="AG23" s="1">
        <v>0</v>
      </c>
      <c r="AH23" s="1">
        <v>0</v>
      </c>
      <c r="AI23" s="1">
        <v>1</v>
      </c>
      <c r="AJ23" s="1">
        <v>1</v>
      </c>
      <c r="AK23" s="1">
        <v>0</v>
      </c>
      <c r="AL23" s="1">
        <v>0</v>
      </c>
      <c r="AM23" s="1">
        <v>4</v>
      </c>
      <c r="AN23" s="1">
        <v>0</v>
      </c>
      <c r="AO23" s="1">
        <v>1</v>
      </c>
      <c r="AP23" s="1">
        <v>7</v>
      </c>
      <c r="AQ23" s="1">
        <v>3</v>
      </c>
      <c r="AR23" s="1">
        <v>7</v>
      </c>
      <c r="AS23" s="1">
        <v>11</v>
      </c>
      <c r="AT23" s="1">
        <v>11</v>
      </c>
      <c r="AU23" s="1">
        <v>0</v>
      </c>
      <c r="AV23" s="1">
        <v>1</v>
      </c>
      <c r="AW23" s="1">
        <v>0</v>
      </c>
      <c r="AX23" s="1">
        <v>0</v>
      </c>
      <c r="AY23" s="1">
        <v>0</v>
      </c>
      <c r="AZ23" s="1">
        <v>1</v>
      </c>
      <c r="BA23" s="1">
        <v>1</v>
      </c>
      <c r="BB23" s="1" t="s">
        <v>15</v>
      </c>
      <c r="BC23" s="1" t="s">
        <v>15</v>
      </c>
      <c r="BD23" s="1" t="s">
        <v>15</v>
      </c>
      <c r="BE23" s="1" t="s">
        <v>15</v>
      </c>
      <c r="BF23" s="1" t="s">
        <v>15</v>
      </c>
      <c r="BG23" s="1" t="s">
        <v>15</v>
      </c>
      <c r="BH23" s="1">
        <v>0</v>
      </c>
      <c r="BI23" s="1">
        <v>0</v>
      </c>
      <c r="BJ23" s="1">
        <v>0</v>
      </c>
      <c r="BK23" s="1">
        <v>0</v>
      </c>
      <c r="BL23" s="1">
        <v>0</v>
      </c>
      <c r="BM23" s="1">
        <v>0</v>
      </c>
      <c r="BN23" s="1">
        <v>0</v>
      </c>
      <c r="BO23" s="1">
        <v>0</v>
      </c>
      <c r="BP23" s="1">
        <v>1</v>
      </c>
      <c r="BQ23" s="1">
        <v>2</v>
      </c>
      <c r="BR23" s="1">
        <v>0</v>
      </c>
      <c r="BS23" s="1">
        <v>2</v>
      </c>
      <c r="BT23" s="1">
        <v>4</v>
      </c>
      <c r="BU23" s="1">
        <v>0</v>
      </c>
      <c r="BV23" s="1">
        <v>0</v>
      </c>
      <c r="BW23" s="1">
        <v>0</v>
      </c>
      <c r="BX23" s="1">
        <v>0</v>
      </c>
      <c r="BY23" s="1">
        <v>0</v>
      </c>
      <c r="BZ23" s="1">
        <v>1</v>
      </c>
      <c r="CA23" s="1">
        <v>0</v>
      </c>
      <c r="CB23" s="1">
        <v>0</v>
      </c>
      <c r="CC23" s="1">
        <v>0</v>
      </c>
      <c r="CD23" s="1">
        <v>1</v>
      </c>
      <c r="CE23" s="1">
        <v>0</v>
      </c>
      <c r="CF23" s="1">
        <v>95</v>
      </c>
    </row>
    <row r="24" spans="1:84" x14ac:dyDescent="0.2">
      <c r="A24" s="7" t="s">
        <v>21</v>
      </c>
      <c r="B24" s="2">
        <v>0</v>
      </c>
      <c r="C24" s="1">
        <v>0</v>
      </c>
      <c r="D24" s="1">
        <v>1</v>
      </c>
      <c r="E24" s="1">
        <v>1</v>
      </c>
      <c r="F24" s="1">
        <v>1</v>
      </c>
      <c r="G24" s="1">
        <v>0</v>
      </c>
      <c r="H24" s="1">
        <v>0</v>
      </c>
      <c r="I24" s="1">
        <v>0</v>
      </c>
      <c r="J24" s="1">
        <v>1</v>
      </c>
      <c r="K24" s="1">
        <v>3</v>
      </c>
      <c r="L24" s="1">
        <v>4</v>
      </c>
      <c r="M24" s="1">
        <v>2</v>
      </c>
      <c r="N24" s="1">
        <v>0</v>
      </c>
      <c r="O24" s="1">
        <v>0</v>
      </c>
      <c r="P24" s="1">
        <v>0</v>
      </c>
      <c r="Q24" s="1">
        <v>0</v>
      </c>
      <c r="R24" s="1">
        <v>0</v>
      </c>
      <c r="S24" s="1">
        <v>0</v>
      </c>
      <c r="T24" s="1">
        <v>0</v>
      </c>
      <c r="U24" s="1">
        <v>0</v>
      </c>
      <c r="V24" s="1">
        <v>0</v>
      </c>
      <c r="W24" s="1">
        <v>0</v>
      </c>
      <c r="X24" s="1">
        <v>1</v>
      </c>
      <c r="Y24" s="1">
        <v>0</v>
      </c>
      <c r="Z24" s="1">
        <v>0</v>
      </c>
      <c r="AA24" s="1">
        <v>0</v>
      </c>
      <c r="AB24" s="1">
        <v>0</v>
      </c>
      <c r="AC24" s="1">
        <v>0</v>
      </c>
      <c r="AD24" s="1">
        <v>0</v>
      </c>
      <c r="AE24" s="1">
        <v>0</v>
      </c>
      <c r="AF24" s="1">
        <v>0</v>
      </c>
      <c r="AG24" s="1">
        <v>0</v>
      </c>
      <c r="AH24" s="1">
        <v>0</v>
      </c>
      <c r="AI24" s="1">
        <v>0</v>
      </c>
      <c r="AJ24" s="1">
        <v>0</v>
      </c>
      <c r="AK24" s="1">
        <v>0</v>
      </c>
      <c r="AL24" s="1">
        <v>0</v>
      </c>
      <c r="AM24" s="1">
        <v>0</v>
      </c>
      <c r="AN24" s="1">
        <v>0</v>
      </c>
      <c r="AO24" s="1">
        <v>0</v>
      </c>
      <c r="AP24" s="1">
        <v>0</v>
      </c>
      <c r="AQ24" s="1">
        <v>1</v>
      </c>
      <c r="AR24" s="1">
        <v>0</v>
      </c>
      <c r="AS24" s="1">
        <v>2</v>
      </c>
      <c r="AT24" s="1">
        <v>0</v>
      </c>
      <c r="AU24" s="1">
        <v>0</v>
      </c>
      <c r="AV24" s="1">
        <v>0</v>
      </c>
      <c r="AW24" s="1">
        <v>0</v>
      </c>
      <c r="AX24" s="1">
        <v>0</v>
      </c>
      <c r="AY24" s="1">
        <v>0</v>
      </c>
      <c r="AZ24" s="1">
        <v>0</v>
      </c>
      <c r="BA24" s="1">
        <v>0</v>
      </c>
      <c r="BB24" s="1">
        <v>0</v>
      </c>
      <c r="BC24" s="1">
        <v>0</v>
      </c>
      <c r="BD24" s="1">
        <v>0</v>
      </c>
      <c r="BE24" s="1">
        <v>0</v>
      </c>
      <c r="BF24" s="1">
        <v>0</v>
      </c>
      <c r="BG24" s="1">
        <v>0</v>
      </c>
      <c r="BH24" s="1">
        <v>0</v>
      </c>
      <c r="BI24" s="1">
        <v>0</v>
      </c>
      <c r="BJ24" s="1">
        <v>0</v>
      </c>
      <c r="BK24" s="1">
        <v>0</v>
      </c>
      <c r="BL24" s="1">
        <v>0</v>
      </c>
      <c r="BM24" s="1">
        <v>0</v>
      </c>
      <c r="BN24" s="1">
        <v>0</v>
      </c>
      <c r="BO24" s="1">
        <v>0</v>
      </c>
      <c r="BP24" s="1">
        <v>1</v>
      </c>
      <c r="BQ24" s="1">
        <v>0</v>
      </c>
      <c r="BR24" s="1">
        <v>1</v>
      </c>
      <c r="BS24" s="1">
        <v>0</v>
      </c>
      <c r="BT24" s="1">
        <v>1</v>
      </c>
      <c r="BU24" s="1">
        <v>0</v>
      </c>
      <c r="BV24" s="1">
        <v>0</v>
      </c>
      <c r="BW24" s="1">
        <v>0</v>
      </c>
      <c r="BX24" s="1">
        <v>0</v>
      </c>
      <c r="BY24" s="1">
        <v>0</v>
      </c>
      <c r="BZ24" s="1">
        <v>0</v>
      </c>
      <c r="CA24" s="1">
        <v>0</v>
      </c>
      <c r="CB24" s="1">
        <v>0</v>
      </c>
      <c r="CC24" s="1">
        <v>0</v>
      </c>
      <c r="CD24" s="1">
        <v>0</v>
      </c>
      <c r="CE24" s="1">
        <v>0</v>
      </c>
      <c r="CF24" s="1">
        <v>20</v>
      </c>
    </row>
    <row r="25" spans="1:84" x14ac:dyDescent="0.2">
      <c r="A25" s="7">
        <v>2015</v>
      </c>
      <c r="B25" s="2">
        <v>0</v>
      </c>
      <c r="C25" s="1">
        <v>0</v>
      </c>
      <c r="D25" s="1">
        <v>1</v>
      </c>
      <c r="E25" s="1">
        <v>1</v>
      </c>
      <c r="F25" s="1">
        <v>3</v>
      </c>
      <c r="G25" s="1">
        <v>3</v>
      </c>
      <c r="H25" s="1">
        <v>4</v>
      </c>
      <c r="I25" s="1">
        <v>5</v>
      </c>
      <c r="J25" s="1">
        <v>0</v>
      </c>
      <c r="K25" s="1">
        <v>10</v>
      </c>
      <c r="L25" s="1">
        <v>8</v>
      </c>
      <c r="M25" s="1">
        <v>12</v>
      </c>
      <c r="N25" s="1">
        <v>0</v>
      </c>
      <c r="O25" s="1">
        <v>0</v>
      </c>
      <c r="P25" s="1">
        <v>0</v>
      </c>
      <c r="Q25" s="1">
        <v>0</v>
      </c>
      <c r="R25" s="1">
        <v>0</v>
      </c>
      <c r="S25" s="1">
        <v>1</v>
      </c>
      <c r="T25" s="1">
        <v>0</v>
      </c>
      <c r="U25" s="1">
        <v>0</v>
      </c>
      <c r="V25" s="1">
        <v>0</v>
      </c>
      <c r="W25" s="1">
        <v>1</v>
      </c>
      <c r="X25" s="1">
        <v>1</v>
      </c>
      <c r="Y25" s="1">
        <v>1</v>
      </c>
      <c r="Z25" s="1">
        <v>1</v>
      </c>
      <c r="AA25" s="1">
        <v>1</v>
      </c>
      <c r="AB25" s="1">
        <v>2</v>
      </c>
      <c r="AC25" s="1">
        <v>0</v>
      </c>
      <c r="AD25" s="1">
        <v>0</v>
      </c>
      <c r="AE25" s="1">
        <v>1</v>
      </c>
      <c r="AF25" s="1">
        <v>0</v>
      </c>
      <c r="AG25" s="1">
        <v>0</v>
      </c>
      <c r="AH25" s="1">
        <v>0</v>
      </c>
      <c r="AI25" s="1">
        <v>0</v>
      </c>
      <c r="AJ25" s="1">
        <v>2</v>
      </c>
      <c r="AK25" s="1">
        <v>0</v>
      </c>
      <c r="AL25" s="1">
        <v>0</v>
      </c>
      <c r="AM25" s="1">
        <v>0</v>
      </c>
      <c r="AN25" s="1">
        <v>0</v>
      </c>
      <c r="AO25" s="1">
        <v>0</v>
      </c>
      <c r="AP25" s="1">
        <v>1</v>
      </c>
      <c r="AQ25" s="1">
        <v>0</v>
      </c>
      <c r="AR25" s="1">
        <v>0</v>
      </c>
      <c r="AS25" s="1">
        <v>5</v>
      </c>
      <c r="AT25" s="1">
        <v>0</v>
      </c>
      <c r="AU25" s="1">
        <v>0</v>
      </c>
      <c r="AV25" s="1">
        <v>0</v>
      </c>
      <c r="AW25" s="1">
        <v>0</v>
      </c>
      <c r="AX25" s="1">
        <v>1</v>
      </c>
      <c r="AY25" s="1">
        <v>0</v>
      </c>
      <c r="AZ25" s="1">
        <v>0</v>
      </c>
      <c r="BA25" s="1">
        <v>0</v>
      </c>
      <c r="BB25" s="1" t="s">
        <v>15</v>
      </c>
      <c r="BC25" s="1" t="s">
        <v>15</v>
      </c>
      <c r="BD25" s="1">
        <v>0</v>
      </c>
      <c r="BE25" s="1">
        <v>0</v>
      </c>
      <c r="BF25" s="1">
        <v>0</v>
      </c>
      <c r="BG25" s="1">
        <v>0</v>
      </c>
      <c r="BH25" s="1">
        <v>0</v>
      </c>
      <c r="BI25" s="1">
        <v>0</v>
      </c>
      <c r="BJ25" s="1">
        <v>1</v>
      </c>
      <c r="BK25" s="1">
        <v>0</v>
      </c>
      <c r="BL25" s="1">
        <v>1</v>
      </c>
      <c r="BM25" s="1">
        <v>2</v>
      </c>
      <c r="BN25" s="1">
        <v>2</v>
      </c>
      <c r="BO25" s="1">
        <v>0</v>
      </c>
      <c r="BP25" s="1">
        <v>3</v>
      </c>
      <c r="BQ25" s="1">
        <v>7</v>
      </c>
      <c r="BR25" s="1">
        <v>2</v>
      </c>
      <c r="BS25" s="1">
        <v>4</v>
      </c>
      <c r="BT25" s="1">
        <v>3</v>
      </c>
      <c r="BU25" s="1">
        <v>9</v>
      </c>
      <c r="BV25" s="1">
        <v>0</v>
      </c>
      <c r="BW25" s="1">
        <v>0</v>
      </c>
      <c r="BX25" s="1">
        <v>4</v>
      </c>
      <c r="BY25" s="1">
        <v>0</v>
      </c>
      <c r="BZ25" s="1">
        <v>0</v>
      </c>
      <c r="CA25" s="1">
        <v>0</v>
      </c>
      <c r="CB25" s="1">
        <v>0</v>
      </c>
      <c r="CC25" s="1">
        <v>0</v>
      </c>
      <c r="CD25" s="1">
        <v>1</v>
      </c>
      <c r="CE25" s="1">
        <v>2</v>
      </c>
      <c r="CF25" s="1">
        <v>106</v>
      </c>
    </row>
    <row r="26" spans="1:84" x14ac:dyDescent="0.2">
      <c r="A26" s="7">
        <v>2016</v>
      </c>
      <c r="B26" s="2">
        <v>1</v>
      </c>
      <c r="C26" s="1">
        <v>0</v>
      </c>
      <c r="D26" s="1">
        <v>0</v>
      </c>
      <c r="E26" s="1">
        <v>2</v>
      </c>
      <c r="F26" s="1">
        <v>3</v>
      </c>
      <c r="G26" s="1">
        <v>3</v>
      </c>
      <c r="H26" s="1">
        <v>2</v>
      </c>
      <c r="I26" s="1">
        <v>8</v>
      </c>
      <c r="J26" s="1">
        <v>1</v>
      </c>
      <c r="K26" s="1">
        <v>7</v>
      </c>
      <c r="L26" s="1">
        <v>15</v>
      </c>
      <c r="M26" s="1">
        <v>14</v>
      </c>
      <c r="N26" s="1">
        <v>0</v>
      </c>
      <c r="O26" s="1">
        <v>0</v>
      </c>
      <c r="P26" s="1">
        <v>3</v>
      </c>
      <c r="Q26" s="1">
        <v>1</v>
      </c>
      <c r="R26" s="1">
        <v>0</v>
      </c>
      <c r="S26" s="1">
        <v>1</v>
      </c>
      <c r="T26" s="1">
        <v>0</v>
      </c>
      <c r="U26" s="1">
        <v>0</v>
      </c>
      <c r="V26" s="1">
        <v>0</v>
      </c>
      <c r="W26" s="1">
        <v>0</v>
      </c>
      <c r="X26" s="1">
        <v>3</v>
      </c>
      <c r="Y26" s="1">
        <v>2</v>
      </c>
      <c r="Z26" s="1">
        <v>1</v>
      </c>
      <c r="AA26" s="1">
        <v>0</v>
      </c>
      <c r="AB26" s="1">
        <v>5</v>
      </c>
      <c r="AC26" s="1">
        <v>0</v>
      </c>
      <c r="AD26" s="1">
        <v>0</v>
      </c>
      <c r="AE26" s="1">
        <v>0</v>
      </c>
      <c r="AF26" s="1">
        <v>0</v>
      </c>
      <c r="AG26" s="1">
        <v>1</v>
      </c>
      <c r="AH26" s="1">
        <v>0</v>
      </c>
      <c r="AI26" s="1">
        <v>0</v>
      </c>
      <c r="AJ26" s="1">
        <v>0</v>
      </c>
      <c r="AK26" s="1">
        <v>0</v>
      </c>
      <c r="AL26" s="1">
        <v>0</v>
      </c>
      <c r="AM26" s="1">
        <v>0</v>
      </c>
      <c r="AN26" s="1">
        <v>0</v>
      </c>
      <c r="AO26" s="1">
        <v>0</v>
      </c>
      <c r="AP26" s="1">
        <v>0</v>
      </c>
      <c r="AQ26" s="1">
        <v>0</v>
      </c>
      <c r="AR26" s="1">
        <v>3</v>
      </c>
      <c r="AS26" s="1">
        <v>4</v>
      </c>
      <c r="AT26" s="1">
        <v>2</v>
      </c>
      <c r="AU26" s="1">
        <v>0</v>
      </c>
      <c r="AV26" s="1">
        <v>0</v>
      </c>
      <c r="AW26" s="1">
        <v>0</v>
      </c>
      <c r="AX26" s="1">
        <v>1</v>
      </c>
      <c r="AY26" s="1">
        <v>0</v>
      </c>
      <c r="AZ26" s="1">
        <v>0</v>
      </c>
      <c r="BA26" s="1">
        <v>0</v>
      </c>
      <c r="BB26" s="1">
        <v>0</v>
      </c>
      <c r="BC26" s="1" t="s">
        <v>15</v>
      </c>
      <c r="BD26" s="1">
        <v>0</v>
      </c>
      <c r="BE26" s="1">
        <v>0</v>
      </c>
      <c r="BF26" s="1" t="s">
        <v>15</v>
      </c>
      <c r="BG26" s="1">
        <v>0</v>
      </c>
      <c r="BH26" s="1">
        <v>0</v>
      </c>
      <c r="BI26" s="1">
        <v>0</v>
      </c>
      <c r="BJ26" s="1">
        <v>1</v>
      </c>
      <c r="BK26" s="1">
        <v>0</v>
      </c>
      <c r="BL26" s="1">
        <v>1</v>
      </c>
      <c r="BM26" s="1">
        <v>1</v>
      </c>
      <c r="BN26" s="1">
        <v>2</v>
      </c>
      <c r="BO26" s="1">
        <v>1</v>
      </c>
      <c r="BP26" s="1">
        <v>1</v>
      </c>
      <c r="BQ26" s="1">
        <v>6</v>
      </c>
      <c r="BR26" s="1">
        <v>0</v>
      </c>
      <c r="BS26" s="1">
        <v>3</v>
      </c>
      <c r="BT26" s="1">
        <v>5</v>
      </c>
      <c r="BU26" s="1">
        <v>5</v>
      </c>
      <c r="BV26" s="1">
        <v>0</v>
      </c>
      <c r="BW26" s="1">
        <v>0</v>
      </c>
      <c r="BX26" s="1">
        <v>2</v>
      </c>
      <c r="BY26" s="1">
        <v>0</v>
      </c>
      <c r="BZ26" s="1">
        <v>0</v>
      </c>
      <c r="CA26" s="1">
        <v>0</v>
      </c>
      <c r="CB26" s="1">
        <v>0</v>
      </c>
      <c r="CC26" s="1">
        <v>1</v>
      </c>
      <c r="CD26" s="1">
        <v>1</v>
      </c>
      <c r="CE26" s="1">
        <v>1</v>
      </c>
      <c r="CF26" s="1">
        <v>113</v>
      </c>
    </row>
    <row r="27" spans="1:84" x14ac:dyDescent="0.2">
      <c r="A27" s="7">
        <v>2017</v>
      </c>
      <c r="B27" s="2">
        <v>0</v>
      </c>
      <c r="C27" s="1">
        <v>1</v>
      </c>
      <c r="D27" s="1">
        <v>0</v>
      </c>
      <c r="E27" s="1">
        <v>5</v>
      </c>
      <c r="F27" s="1">
        <v>2</v>
      </c>
      <c r="G27" s="1">
        <v>0</v>
      </c>
      <c r="H27" s="1">
        <v>2</v>
      </c>
      <c r="I27" s="1">
        <v>3</v>
      </c>
      <c r="J27" s="1">
        <v>1</v>
      </c>
      <c r="K27" s="1">
        <v>6</v>
      </c>
      <c r="L27" s="1">
        <v>17</v>
      </c>
      <c r="M27" s="1">
        <v>12</v>
      </c>
      <c r="N27" s="1">
        <v>0</v>
      </c>
      <c r="O27" s="1">
        <v>0</v>
      </c>
      <c r="P27" s="1">
        <v>1</v>
      </c>
      <c r="Q27" s="1">
        <v>2</v>
      </c>
      <c r="R27" s="1">
        <v>0</v>
      </c>
      <c r="S27" s="1">
        <v>2</v>
      </c>
      <c r="T27" s="1">
        <v>0</v>
      </c>
      <c r="U27" s="1">
        <v>0</v>
      </c>
      <c r="V27" s="1">
        <v>0</v>
      </c>
      <c r="W27" s="1">
        <v>1</v>
      </c>
      <c r="X27" s="1">
        <v>3</v>
      </c>
      <c r="Y27" s="1">
        <v>1</v>
      </c>
      <c r="Z27" s="1">
        <v>3</v>
      </c>
      <c r="AA27" s="1">
        <v>1</v>
      </c>
      <c r="AB27" s="1">
        <v>9</v>
      </c>
      <c r="AC27" s="1">
        <v>0</v>
      </c>
      <c r="AD27" s="1">
        <v>0</v>
      </c>
      <c r="AE27" s="1">
        <v>0</v>
      </c>
      <c r="AF27" s="1">
        <v>2</v>
      </c>
      <c r="AG27" s="1">
        <v>1</v>
      </c>
      <c r="AH27" s="1">
        <v>0</v>
      </c>
      <c r="AI27" s="1">
        <v>0</v>
      </c>
      <c r="AJ27" s="1">
        <v>0</v>
      </c>
      <c r="AK27" s="1">
        <v>0</v>
      </c>
      <c r="AL27" s="1">
        <v>0</v>
      </c>
      <c r="AM27" s="1">
        <v>0</v>
      </c>
      <c r="AN27" s="1">
        <v>0</v>
      </c>
      <c r="AO27" s="1">
        <v>0</v>
      </c>
      <c r="AP27" s="1">
        <v>1</v>
      </c>
      <c r="AQ27" s="1">
        <v>0</v>
      </c>
      <c r="AR27" s="1">
        <v>4</v>
      </c>
      <c r="AS27" s="1">
        <v>4</v>
      </c>
      <c r="AT27" s="1">
        <v>3</v>
      </c>
      <c r="AU27" s="1">
        <v>0</v>
      </c>
      <c r="AV27" s="1">
        <v>0</v>
      </c>
      <c r="AW27" s="1">
        <v>1</v>
      </c>
      <c r="AX27" s="1">
        <v>0</v>
      </c>
      <c r="AY27" s="1">
        <v>0</v>
      </c>
      <c r="AZ27" s="1">
        <v>0</v>
      </c>
      <c r="BA27" s="1">
        <v>0</v>
      </c>
      <c r="BB27" s="1">
        <v>0</v>
      </c>
      <c r="BC27" s="1">
        <v>0</v>
      </c>
      <c r="BD27" s="1">
        <v>0</v>
      </c>
      <c r="BE27" s="1" t="s">
        <v>15</v>
      </c>
      <c r="BF27" s="1" t="s">
        <v>15</v>
      </c>
      <c r="BG27" s="1">
        <v>0</v>
      </c>
      <c r="BH27" s="1">
        <v>0</v>
      </c>
      <c r="BI27" s="1">
        <v>0</v>
      </c>
      <c r="BJ27" s="1">
        <v>1</v>
      </c>
      <c r="BK27" s="1">
        <v>1</v>
      </c>
      <c r="BL27" s="1">
        <v>0</v>
      </c>
      <c r="BM27" s="1">
        <v>4</v>
      </c>
      <c r="BN27" s="1">
        <v>0</v>
      </c>
      <c r="BO27" s="1">
        <v>1</v>
      </c>
      <c r="BP27" s="1">
        <v>1</v>
      </c>
      <c r="BQ27" s="1">
        <v>4</v>
      </c>
      <c r="BR27" s="1">
        <v>1</v>
      </c>
      <c r="BS27" s="1">
        <v>5</v>
      </c>
      <c r="BT27" s="1">
        <v>7</v>
      </c>
      <c r="BU27" s="1">
        <v>4</v>
      </c>
      <c r="BV27" s="1">
        <v>0</v>
      </c>
      <c r="BW27" s="1">
        <v>0</v>
      </c>
      <c r="BX27" s="1">
        <v>0</v>
      </c>
      <c r="BY27" s="1">
        <v>2</v>
      </c>
      <c r="BZ27" s="1">
        <v>0</v>
      </c>
      <c r="CA27" s="1">
        <v>0</v>
      </c>
      <c r="CB27" s="1">
        <v>0</v>
      </c>
      <c r="CC27" s="1">
        <v>0</v>
      </c>
      <c r="CD27" s="1">
        <v>1</v>
      </c>
      <c r="CE27" s="1">
        <v>0</v>
      </c>
      <c r="CF27" s="1">
        <v>120</v>
      </c>
    </row>
    <row r="28" spans="1:84" x14ac:dyDescent="0.2">
      <c r="A28" s="75" t="s">
        <v>17</v>
      </c>
      <c r="B28" s="75"/>
      <c r="C28" s="75"/>
      <c r="D28" s="75"/>
      <c r="E28" s="75"/>
      <c r="F28" s="75"/>
      <c r="G28" s="75"/>
      <c r="H28" s="75"/>
      <c r="I28" s="75"/>
      <c r="J28" s="75"/>
      <c r="K28" s="75"/>
      <c r="L28" s="75"/>
      <c r="M28" s="75"/>
      <c r="N28" s="75"/>
      <c r="O28" s="75"/>
      <c r="P28" s="75"/>
      <c r="Q28" s="75"/>
      <c r="R28" s="75"/>
      <c r="S28" s="75"/>
      <c r="T28" s="75"/>
    </row>
    <row r="29" spans="1:84" x14ac:dyDescent="0.2">
      <c r="A29" s="74" t="s">
        <v>18</v>
      </c>
      <c r="B29" s="74"/>
      <c r="C29" s="74"/>
      <c r="D29" s="74"/>
      <c r="E29" s="74"/>
      <c r="F29" s="74"/>
      <c r="G29" s="74"/>
      <c r="H29" s="74"/>
      <c r="I29" s="74"/>
      <c r="J29" s="74"/>
      <c r="K29" s="74"/>
      <c r="L29" s="74"/>
      <c r="M29" s="74"/>
      <c r="N29" s="74"/>
      <c r="O29" s="74"/>
      <c r="P29" s="74"/>
      <c r="Q29" s="74"/>
      <c r="R29" s="74"/>
      <c r="S29" s="74"/>
    </row>
    <row r="30" spans="1:84" x14ac:dyDescent="0.2">
      <c r="A30" s="8" t="s">
        <v>23</v>
      </c>
      <c r="B30" s="8"/>
      <c r="C30" s="8"/>
      <c r="D30" s="8"/>
      <c r="E30" s="8"/>
      <c r="F30" s="8"/>
      <c r="G30" s="8"/>
      <c r="H30" s="8"/>
      <c r="I30" s="8"/>
      <c r="J30" s="8"/>
      <c r="K30" s="8"/>
      <c r="L30" s="8"/>
      <c r="M30" s="8"/>
      <c r="N30" s="8"/>
      <c r="O30" s="8"/>
      <c r="P30" s="8"/>
      <c r="Q30" s="8"/>
      <c r="R30" s="8"/>
      <c r="S30" s="8"/>
    </row>
    <row r="31" spans="1:84" x14ac:dyDescent="0.2">
      <c r="A31" s="74" t="s">
        <v>24</v>
      </c>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row>
    <row r="32" spans="1:84" x14ac:dyDescent="0.2">
      <c r="A32" s="12" t="s">
        <v>27</v>
      </c>
      <c r="B32" s="9"/>
      <c r="C32" s="9"/>
      <c r="D32" s="9"/>
      <c r="E32" s="9"/>
      <c r="F32" s="9"/>
      <c r="G32" s="9"/>
      <c r="H32" s="9"/>
      <c r="I32" s="9"/>
      <c r="J32" s="9"/>
      <c r="K32" s="9"/>
      <c r="L32" s="9"/>
      <c r="M32" s="9"/>
      <c r="N32" s="9"/>
    </row>
    <row r="33" spans="1:11" x14ac:dyDescent="0.2">
      <c r="A33" s="9"/>
      <c r="B33" s="9"/>
      <c r="C33" s="9"/>
      <c r="D33" s="9"/>
      <c r="E33" s="9"/>
      <c r="F33" s="9"/>
      <c r="G33" s="9"/>
      <c r="H33" s="9"/>
      <c r="I33" s="9"/>
      <c r="J33" s="9"/>
      <c r="K33" s="9"/>
    </row>
    <row r="34" spans="1:11" x14ac:dyDescent="0.2">
      <c r="A34" s="10"/>
      <c r="B34" s="9"/>
      <c r="C34" s="9"/>
      <c r="D34" s="9"/>
      <c r="E34" s="9"/>
      <c r="F34" s="9"/>
      <c r="G34" s="9"/>
      <c r="H34" s="9"/>
      <c r="I34" s="9"/>
      <c r="J34" s="9"/>
      <c r="K34" s="9"/>
    </row>
    <row r="35" spans="1:11" x14ac:dyDescent="0.2">
      <c r="A35" s="10"/>
      <c r="B35" s="9"/>
      <c r="C35" s="9"/>
      <c r="D35" s="9"/>
      <c r="E35" s="9"/>
      <c r="F35" s="9"/>
      <c r="G35" s="9"/>
      <c r="H35" s="9"/>
      <c r="I35" s="9"/>
      <c r="J35" s="9"/>
      <c r="K35" s="9"/>
    </row>
    <row r="36" spans="1:11" x14ac:dyDescent="0.2">
      <c r="A36" s="10"/>
      <c r="B36" s="9"/>
      <c r="C36" s="9"/>
      <c r="D36" s="9"/>
      <c r="E36" s="9"/>
      <c r="F36" s="9"/>
      <c r="G36" s="9"/>
      <c r="H36" s="9"/>
      <c r="I36" s="9"/>
      <c r="J36" s="9"/>
      <c r="K36" s="9"/>
    </row>
    <row r="37" spans="1:11" x14ac:dyDescent="0.2">
      <c r="A37" s="10" t="s">
        <v>35</v>
      </c>
      <c r="B37" s="9"/>
      <c r="C37" s="9"/>
      <c r="D37" s="9"/>
      <c r="E37" s="9"/>
      <c r="F37" s="9"/>
      <c r="G37" s="9"/>
      <c r="H37" s="9"/>
      <c r="I37" s="9"/>
      <c r="J37" s="9"/>
      <c r="K37" s="9"/>
    </row>
    <row r="38" spans="1:11" x14ac:dyDescent="0.2">
      <c r="A38" s="10" t="s">
        <v>36</v>
      </c>
      <c r="B38" s="9"/>
      <c r="C38" s="9"/>
      <c r="D38" s="9"/>
      <c r="E38" s="9"/>
      <c r="F38" s="9"/>
      <c r="G38" s="9"/>
      <c r="H38" s="9"/>
      <c r="I38" s="9"/>
      <c r="J38" s="9"/>
      <c r="K38" s="9"/>
    </row>
    <row r="39" spans="1:11" x14ac:dyDescent="0.2">
      <c r="A39" s="10" t="s">
        <v>37</v>
      </c>
      <c r="B39" s="9"/>
      <c r="C39" s="9"/>
      <c r="D39" s="9"/>
      <c r="E39" s="9"/>
      <c r="F39" s="9"/>
      <c r="G39" s="9"/>
      <c r="H39" s="9"/>
      <c r="I39" s="9"/>
      <c r="J39" s="9"/>
      <c r="K39" s="9"/>
    </row>
    <row r="40" spans="1:11" x14ac:dyDescent="0.2">
      <c r="A40" s="10" t="s">
        <v>38</v>
      </c>
      <c r="B40" s="9"/>
      <c r="C40" s="9"/>
      <c r="D40" s="9"/>
      <c r="E40" s="9"/>
      <c r="F40" s="9"/>
      <c r="G40" s="9"/>
      <c r="H40" s="9"/>
      <c r="I40" s="9"/>
      <c r="J40" s="9"/>
      <c r="K40" s="9"/>
    </row>
    <row r="41" spans="1:11" x14ac:dyDescent="0.2">
      <c r="A41" s="10" t="s">
        <v>39</v>
      </c>
      <c r="B41" s="10"/>
      <c r="C41" s="10"/>
      <c r="D41" s="10"/>
      <c r="E41" s="9"/>
      <c r="F41" s="9"/>
      <c r="G41" s="9"/>
      <c r="H41" s="9"/>
      <c r="I41" s="9"/>
      <c r="J41" s="9"/>
      <c r="K41" s="9"/>
    </row>
    <row r="42" spans="1:11" x14ac:dyDescent="0.2">
      <c r="A42" s="9" t="s">
        <v>40</v>
      </c>
      <c r="B42" s="11"/>
      <c r="C42" s="11"/>
      <c r="D42" s="11"/>
      <c r="E42" s="11"/>
      <c r="F42" s="9"/>
      <c r="G42" s="9"/>
      <c r="H42" s="9"/>
      <c r="I42" s="9"/>
      <c r="J42" s="9"/>
      <c r="K42" s="9"/>
    </row>
    <row r="43" spans="1:11" x14ac:dyDescent="0.2">
      <c r="A43" s="9"/>
      <c r="B43" s="9"/>
      <c r="C43" s="9"/>
      <c r="D43" s="9"/>
      <c r="E43" s="9"/>
      <c r="F43" s="9"/>
      <c r="G43" s="9"/>
      <c r="H43" s="9"/>
      <c r="I43" s="9"/>
      <c r="J43" s="9"/>
      <c r="K43" s="9"/>
    </row>
    <row r="44" spans="1:11" x14ac:dyDescent="0.2">
      <c r="A44" s="9"/>
      <c r="B44" s="9"/>
      <c r="C44" s="9"/>
      <c r="D44" s="9"/>
      <c r="E44" s="9"/>
      <c r="F44" s="9"/>
      <c r="G44" s="9"/>
      <c r="H44" s="9"/>
      <c r="I44" s="9"/>
      <c r="J44" s="9"/>
      <c r="K44" s="9"/>
    </row>
    <row r="45" spans="1:11" x14ac:dyDescent="0.2">
      <c r="A45" s="9"/>
      <c r="B45" s="9"/>
      <c r="C45" s="9"/>
      <c r="D45" s="9"/>
      <c r="E45" s="9"/>
      <c r="F45" s="9"/>
      <c r="G45" s="9"/>
      <c r="H45" s="9"/>
      <c r="I45" s="9"/>
      <c r="J45" s="9"/>
      <c r="K45" s="9"/>
    </row>
    <row r="46" spans="1:11" x14ac:dyDescent="0.2">
      <c r="A46" s="9"/>
      <c r="B46" s="9"/>
      <c r="C46" s="9"/>
      <c r="D46" s="9"/>
      <c r="E46" s="9"/>
      <c r="F46" s="9"/>
      <c r="G46" s="9"/>
      <c r="H46" s="9"/>
      <c r="I46" s="9"/>
      <c r="J46" s="9"/>
      <c r="K46" s="9"/>
    </row>
    <row r="47" spans="1:11" x14ac:dyDescent="0.2">
      <c r="A47" s="9"/>
      <c r="B47" s="9"/>
      <c r="C47" s="9"/>
      <c r="D47" s="9"/>
      <c r="E47" s="9"/>
      <c r="F47" s="9"/>
      <c r="G47" s="9"/>
      <c r="H47" s="9"/>
      <c r="I47" s="9"/>
      <c r="J47" s="9"/>
      <c r="K47" s="9"/>
    </row>
    <row r="48" spans="1:11" x14ac:dyDescent="0.2">
      <c r="A48" s="9"/>
      <c r="B48" s="9"/>
      <c r="C48" s="9"/>
      <c r="D48" s="9"/>
      <c r="E48" s="9"/>
      <c r="F48" s="9"/>
      <c r="G48" s="9"/>
      <c r="H48" s="9"/>
      <c r="I48" s="9"/>
      <c r="J48" s="9"/>
      <c r="K48" s="9"/>
    </row>
    <row r="49" spans="1:11" x14ac:dyDescent="0.2">
      <c r="A49" s="10"/>
      <c r="B49" s="10"/>
      <c r="C49" s="10"/>
      <c r="D49" s="10"/>
      <c r="E49" s="9"/>
      <c r="F49" s="9"/>
      <c r="G49" s="9"/>
      <c r="H49" s="9"/>
      <c r="I49" s="9"/>
      <c r="J49" s="9"/>
      <c r="K49" s="9"/>
    </row>
  </sheetData>
  <mergeCells count="117">
    <mergeCell ref="A29:S29"/>
    <mergeCell ref="A28:T28"/>
    <mergeCell ref="A31:AG31"/>
    <mergeCell ref="BV11:BW11"/>
    <mergeCell ref="CD11:CE11"/>
    <mergeCell ref="BD11:BE11"/>
    <mergeCell ref="BF11:BG11"/>
    <mergeCell ref="BK11:BL11"/>
    <mergeCell ref="BP11:BQ11"/>
    <mergeCell ref="BR11:BS11"/>
    <mergeCell ref="BT11:BU11"/>
    <mergeCell ref="BB11:BC11"/>
    <mergeCell ref="Y11:Z11"/>
    <mergeCell ref="AA11:AB11"/>
    <mergeCell ref="AC11:AD11"/>
    <mergeCell ref="AH11:AI11"/>
    <mergeCell ref="AJ11:AK11"/>
    <mergeCell ref="AL11:AM11"/>
    <mergeCell ref="AO11:AP11"/>
    <mergeCell ref="AQ11:AR11"/>
    <mergeCell ref="AS11:AT11"/>
    <mergeCell ref="AU11:AV11"/>
    <mergeCell ref="AW11:AX11"/>
    <mergeCell ref="B14:CF14"/>
    <mergeCell ref="CF3:CF13"/>
    <mergeCell ref="N10:O10"/>
    <mergeCell ref="AY9:BA9"/>
    <mergeCell ref="BB9:BI9"/>
    <mergeCell ref="D10:E10"/>
    <mergeCell ref="F10:G10"/>
    <mergeCell ref="H10:I10"/>
    <mergeCell ref="J10:K10"/>
    <mergeCell ref="L10:M10"/>
    <mergeCell ref="AW10:AX10"/>
    <mergeCell ref="T10:U10"/>
    <mergeCell ref="Y10:Z10"/>
    <mergeCell ref="AA10:AB10"/>
    <mergeCell ref="AC10:AD10"/>
    <mergeCell ref="AH10:AI10"/>
    <mergeCell ref="AJ10:AK10"/>
    <mergeCell ref="AL10:AM10"/>
    <mergeCell ref="AO10:AP10"/>
    <mergeCell ref="AQ10:AR10"/>
    <mergeCell ref="AS10:AT10"/>
    <mergeCell ref="AU10:AV10"/>
    <mergeCell ref="BT10:BU10"/>
    <mergeCell ref="BV10:BW10"/>
    <mergeCell ref="B9:G9"/>
    <mergeCell ref="B11:C11"/>
    <mergeCell ref="P11:Q11"/>
    <mergeCell ref="B3:CE3"/>
    <mergeCell ref="W11:X11"/>
    <mergeCell ref="AF11:AG11"/>
    <mergeCell ref="BM11:BN11"/>
    <mergeCell ref="BX11:BY11"/>
    <mergeCell ref="B4:AG4"/>
    <mergeCell ref="B5:AG5"/>
    <mergeCell ref="BZ9:CA9"/>
    <mergeCell ref="CB9:CE9"/>
    <mergeCell ref="R9:V9"/>
    <mergeCell ref="AH9:AN9"/>
    <mergeCell ref="AO9:AX9"/>
    <mergeCell ref="CD10:CE10"/>
    <mergeCell ref="D11:E11"/>
    <mergeCell ref="F11:G11"/>
    <mergeCell ref="H11:I11"/>
    <mergeCell ref="J11:K11"/>
    <mergeCell ref="L11:M11"/>
    <mergeCell ref="N11:O11"/>
    <mergeCell ref="T11:U11"/>
    <mergeCell ref="BB10:BC10"/>
    <mergeCell ref="CB8:CE8"/>
    <mergeCell ref="H9:Q9"/>
    <mergeCell ref="H8:Q8"/>
    <mergeCell ref="W9:AG9"/>
    <mergeCell ref="BJ9:BO9"/>
    <mergeCell ref="BP9:BY9"/>
    <mergeCell ref="AY8:BA8"/>
    <mergeCell ref="BB8:BI8"/>
    <mergeCell ref="BD10:BE10"/>
    <mergeCell ref="BF10:BG10"/>
    <mergeCell ref="BK10:BL10"/>
    <mergeCell ref="BP10:BQ10"/>
    <mergeCell ref="BR10:BS10"/>
    <mergeCell ref="AH6:AX6"/>
    <mergeCell ref="AY6:BI6"/>
    <mergeCell ref="BZ6:CE6"/>
    <mergeCell ref="AH7:AX7"/>
    <mergeCell ref="AY7:BI7"/>
    <mergeCell ref="R8:V8"/>
    <mergeCell ref="AF10:AG10"/>
    <mergeCell ref="BX10:BY10"/>
    <mergeCell ref="BP8:BY8"/>
    <mergeCell ref="A1:Q1"/>
    <mergeCell ref="A2:Q2"/>
    <mergeCell ref="BZ7:CE7"/>
    <mergeCell ref="BJ6:BY6"/>
    <mergeCell ref="B6:Q6"/>
    <mergeCell ref="B7:Q7"/>
    <mergeCell ref="BJ7:BY7"/>
    <mergeCell ref="R7:AG7"/>
    <mergeCell ref="BZ8:CA8"/>
    <mergeCell ref="AH8:AN8"/>
    <mergeCell ref="AO8:AX8"/>
    <mergeCell ref="A3:A13"/>
    <mergeCell ref="AH4:BI4"/>
    <mergeCell ref="BJ4:CE4"/>
    <mergeCell ref="AH5:BI5"/>
    <mergeCell ref="BJ5:CE5"/>
    <mergeCell ref="W10:X10"/>
    <mergeCell ref="BM10:BN10"/>
    <mergeCell ref="B8:G8"/>
    <mergeCell ref="B10:C10"/>
    <mergeCell ref="P10:Q10"/>
    <mergeCell ref="W8:AG8"/>
    <mergeCell ref="R6:AG6"/>
    <mergeCell ref="BJ8:BO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98"/>
  <sheetViews>
    <sheetView topLeftCell="G169" workbookViewId="0">
      <selection activeCell="T170" sqref="T170:T181"/>
    </sheetView>
  </sheetViews>
  <sheetFormatPr baseColWidth="10" defaultRowHeight="16" x14ac:dyDescent="0.2"/>
  <cols>
    <col min="1" max="2" width="10.83203125" style="15"/>
    <col min="3" max="3" width="11" style="15" customWidth="1"/>
    <col min="4" max="30" width="10.83203125" style="15"/>
    <col min="31" max="31" width="27" style="15" customWidth="1"/>
    <col min="32" max="16384" width="10.83203125" style="15"/>
  </cols>
  <sheetData>
    <row r="1" spans="1:29" ht="24" x14ac:dyDescent="0.3">
      <c r="A1" s="22" t="s">
        <v>55</v>
      </c>
    </row>
    <row r="3" spans="1:29" ht="24" x14ac:dyDescent="0.3">
      <c r="A3" s="14" t="s">
        <v>28</v>
      </c>
    </row>
    <row r="4" spans="1:29" x14ac:dyDescent="0.2">
      <c r="A4" s="16" t="s">
        <v>29</v>
      </c>
      <c r="P4" s="16" t="s">
        <v>31</v>
      </c>
    </row>
    <row r="5" spans="1:29" x14ac:dyDescent="0.2">
      <c r="B5" s="82" t="s">
        <v>41</v>
      </c>
      <c r="C5" s="82"/>
      <c r="D5" s="82" t="s">
        <v>43</v>
      </c>
      <c r="E5" s="82"/>
      <c r="F5" s="82" t="s">
        <v>42</v>
      </c>
      <c r="G5" s="82"/>
      <c r="H5" s="82" t="s">
        <v>44</v>
      </c>
      <c r="I5" s="82"/>
      <c r="J5" s="82" t="s">
        <v>45</v>
      </c>
      <c r="K5" s="82"/>
      <c r="L5" s="82" t="s">
        <v>46</v>
      </c>
      <c r="M5" s="82"/>
      <c r="N5" s="20" t="s">
        <v>16</v>
      </c>
      <c r="Q5" s="82" t="s">
        <v>41</v>
      </c>
      <c r="R5" s="82"/>
      <c r="S5" s="82" t="s">
        <v>43</v>
      </c>
      <c r="T5" s="82"/>
      <c r="U5" s="82" t="s">
        <v>42</v>
      </c>
      <c r="V5" s="82"/>
      <c r="W5" s="82" t="s">
        <v>44</v>
      </c>
      <c r="X5" s="82"/>
      <c r="Y5" s="82" t="s">
        <v>45</v>
      </c>
      <c r="Z5" s="82"/>
      <c r="AA5" s="82" t="s">
        <v>46</v>
      </c>
      <c r="AB5" s="82"/>
      <c r="AC5" s="15" t="s">
        <v>16</v>
      </c>
    </row>
    <row r="6" spans="1:29" ht="32" x14ac:dyDescent="0.2">
      <c r="B6" s="17" t="s">
        <v>12</v>
      </c>
      <c r="C6" s="17" t="s">
        <v>30</v>
      </c>
      <c r="D6" s="17" t="s">
        <v>12</v>
      </c>
      <c r="E6" s="17" t="s">
        <v>30</v>
      </c>
      <c r="F6" s="17" t="s">
        <v>12</v>
      </c>
      <c r="G6" s="17" t="s">
        <v>30</v>
      </c>
      <c r="H6" s="17" t="s">
        <v>12</v>
      </c>
      <c r="I6" s="17" t="s">
        <v>30</v>
      </c>
      <c r="J6" s="17" t="s">
        <v>12</v>
      </c>
      <c r="K6" s="17" t="s">
        <v>30</v>
      </c>
      <c r="L6" s="17" t="s">
        <v>12</v>
      </c>
      <c r="M6" s="17" t="s">
        <v>30</v>
      </c>
      <c r="N6" s="17"/>
      <c r="Q6" s="17" t="s">
        <v>12</v>
      </c>
      <c r="R6" s="17" t="s">
        <v>30</v>
      </c>
      <c r="S6" s="17" t="s">
        <v>12</v>
      </c>
      <c r="T6" s="17" t="s">
        <v>30</v>
      </c>
      <c r="U6" s="17" t="s">
        <v>12</v>
      </c>
      <c r="V6" s="17" t="s">
        <v>30</v>
      </c>
      <c r="W6" s="17" t="s">
        <v>12</v>
      </c>
      <c r="X6" s="17" t="s">
        <v>30</v>
      </c>
      <c r="Y6" s="17" t="s">
        <v>12</v>
      </c>
      <c r="Z6" s="17" t="s">
        <v>30</v>
      </c>
      <c r="AA6" s="17" t="s">
        <v>12</v>
      </c>
      <c r="AB6" s="17" t="s">
        <v>30</v>
      </c>
    </row>
    <row r="7" spans="1:29" x14ac:dyDescent="0.2">
      <c r="A7" s="15">
        <v>2005</v>
      </c>
      <c r="B7" s="18">
        <v>0</v>
      </c>
      <c r="C7" s="13">
        <v>0</v>
      </c>
      <c r="D7" s="13">
        <v>0</v>
      </c>
      <c r="E7" s="13">
        <v>0</v>
      </c>
      <c r="F7" s="13">
        <v>2</v>
      </c>
      <c r="G7" s="13">
        <v>3</v>
      </c>
      <c r="H7" s="13"/>
      <c r="I7" s="13"/>
      <c r="J7" s="13"/>
      <c r="K7" s="13"/>
      <c r="L7" s="13"/>
      <c r="M7" s="13"/>
      <c r="N7" s="13">
        <f>SUM(B7:M7)</f>
        <v>5</v>
      </c>
      <c r="P7" s="15">
        <v>2005</v>
      </c>
      <c r="Q7" s="13">
        <v>2</v>
      </c>
      <c r="R7" s="13">
        <v>0</v>
      </c>
      <c r="S7" s="13">
        <v>0</v>
      </c>
      <c r="T7" s="13">
        <v>0</v>
      </c>
      <c r="U7" s="13">
        <v>4</v>
      </c>
      <c r="V7" s="13">
        <v>1</v>
      </c>
      <c r="W7" s="13">
        <v>0</v>
      </c>
      <c r="X7" s="13">
        <v>0</v>
      </c>
      <c r="Y7" s="13">
        <v>0</v>
      </c>
      <c r="Z7" s="13">
        <v>0</v>
      </c>
      <c r="AC7" s="15">
        <f>SUM(Q7:Z7)</f>
        <v>7</v>
      </c>
    </row>
    <row r="8" spans="1:29" x14ac:dyDescent="0.2">
      <c r="A8" s="15">
        <v>2006</v>
      </c>
      <c r="B8" s="18">
        <v>0</v>
      </c>
      <c r="C8" s="13">
        <v>0</v>
      </c>
      <c r="D8" s="13">
        <v>0</v>
      </c>
      <c r="E8" s="13">
        <v>0</v>
      </c>
      <c r="F8" s="13">
        <v>1</v>
      </c>
      <c r="G8" s="13">
        <v>0</v>
      </c>
      <c r="H8" s="13"/>
      <c r="I8" s="13"/>
      <c r="J8" s="13"/>
      <c r="K8" s="13"/>
      <c r="L8" s="13"/>
      <c r="M8" s="13"/>
      <c r="N8" s="13">
        <f t="shared" ref="N8:N19" si="0">SUM(B8:M8)</f>
        <v>1</v>
      </c>
      <c r="P8" s="15">
        <v>2006</v>
      </c>
      <c r="Q8" s="13">
        <v>0</v>
      </c>
      <c r="R8" s="13">
        <v>3</v>
      </c>
      <c r="S8" s="13">
        <v>0</v>
      </c>
      <c r="T8" s="13">
        <v>1</v>
      </c>
      <c r="U8" s="13">
        <v>2</v>
      </c>
      <c r="V8" s="13">
        <v>0</v>
      </c>
      <c r="W8" s="13">
        <v>0</v>
      </c>
      <c r="X8" s="13">
        <v>1</v>
      </c>
      <c r="Y8" s="13">
        <v>0</v>
      </c>
      <c r="Z8" s="13">
        <v>0</v>
      </c>
      <c r="AC8" s="15">
        <f t="shared" ref="AC8:AC19" si="1">SUM(Q8:Z8)</f>
        <v>7</v>
      </c>
    </row>
    <row r="9" spans="1:29" x14ac:dyDescent="0.2">
      <c r="A9" s="15">
        <v>2007</v>
      </c>
      <c r="B9" s="18">
        <v>0</v>
      </c>
      <c r="C9" s="13">
        <v>0</v>
      </c>
      <c r="D9" s="13">
        <v>0</v>
      </c>
      <c r="E9" s="13">
        <v>1</v>
      </c>
      <c r="F9" s="13">
        <v>1</v>
      </c>
      <c r="G9" s="13">
        <v>2</v>
      </c>
      <c r="H9" s="13"/>
      <c r="I9" s="13"/>
      <c r="J9" s="13"/>
      <c r="K9" s="13"/>
      <c r="L9" s="13"/>
      <c r="M9" s="13"/>
      <c r="N9" s="13">
        <f t="shared" si="0"/>
        <v>4</v>
      </c>
      <c r="P9" s="15">
        <v>2007</v>
      </c>
      <c r="Q9" s="13">
        <v>1</v>
      </c>
      <c r="R9" s="13">
        <v>3</v>
      </c>
      <c r="S9" s="13">
        <v>1</v>
      </c>
      <c r="T9" s="13">
        <v>7</v>
      </c>
      <c r="U9" s="13">
        <v>2</v>
      </c>
      <c r="V9" s="13">
        <v>1</v>
      </c>
      <c r="W9" s="13">
        <v>0</v>
      </c>
      <c r="X9" s="13">
        <v>0</v>
      </c>
      <c r="Y9" s="13">
        <v>0</v>
      </c>
      <c r="Z9" s="13">
        <v>0</v>
      </c>
      <c r="AC9" s="15">
        <f t="shared" si="1"/>
        <v>15</v>
      </c>
    </row>
    <row r="10" spans="1:29" x14ac:dyDescent="0.2">
      <c r="A10" s="15">
        <v>2008</v>
      </c>
      <c r="B10" s="18">
        <v>0</v>
      </c>
      <c r="C10" s="13">
        <v>1</v>
      </c>
      <c r="D10" s="13">
        <v>0</v>
      </c>
      <c r="E10" s="13">
        <v>0</v>
      </c>
      <c r="F10" s="13">
        <v>1</v>
      </c>
      <c r="G10" s="13">
        <v>0</v>
      </c>
      <c r="H10" s="13"/>
      <c r="I10" s="13"/>
      <c r="J10" s="13"/>
      <c r="K10" s="13"/>
      <c r="L10" s="13"/>
      <c r="M10" s="13"/>
      <c r="N10" s="13">
        <f t="shared" si="0"/>
        <v>2</v>
      </c>
      <c r="P10" s="15">
        <v>2008</v>
      </c>
      <c r="Q10" s="13">
        <v>0</v>
      </c>
      <c r="R10" s="13">
        <v>3</v>
      </c>
      <c r="S10" s="13">
        <v>3</v>
      </c>
      <c r="T10" s="13">
        <v>4</v>
      </c>
      <c r="U10" s="13">
        <v>5</v>
      </c>
      <c r="V10" s="13">
        <v>0</v>
      </c>
      <c r="W10" s="13">
        <v>0</v>
      </c>
      <c r="X10" s="13">
        <v>0</v>
      </c>
      <c r="Y10" s="13">
        <v>0</v>
      </c>
      <c r="Z10" s="13">
        <v>0</v>
      </c>
      <c r="AC10" s="15">
        <f t="shared" si="1"/>
        <v>15</v>
      </c>
    </row>
    <row r="11" spans="1:29" x14ac:dyDescent="0.2">
      <c r="A11" s="15">
        <v>2009</v>
      </c>
      <c r="B11" s="18">
        <v>0</v>
      </c>
      <c r="C11" s="13">
        <v>0</v>
      </c>
      <c r="D11" s="13">
        <v>0</v>
      </c>
      <c r="E11" s="13">
        <v>0</v>
      </c>
      <c r="F11" s="13">
        <v>0</v>
      </c>
      <c r="G11" s="13">
        <v>0</v>
      </c>
      <c r="H11" s="13"/>
      <c r="I11" s="13"/>
      <c r="J11" s="13"/>
      <c r="K11" s="13"/>
      <c r="L11" s="13"/>
      <c r="M11" s="13"/>
      <c r="N11" s="13">
        <f t="shared" si="0"/>
        <v>0</v>
      </c>
      <c r="P11" s="15">
        <v>2009</v>
      </c>
      <c r="Q11" s="13">
        <v>2</v>
      </c>
      <c r="R11" s="13">
        <v>0</v>
      </c>
      <c r="S11" s="13">
        <v>1</v>
      </c>
      <c r="T11" s="13">
        <v>1</v>
      </c>
      <c r="U11" s="13">
        <v>1</v>
      </c>
      <c r="V11" s="13">
        <v>0</v>
      </c>
      <c r="W11" s="13">
        <v>0</v>
      </c>
      <c r="X11" s="13">
        <v>1</v>
      </c>
      <c r="Y11" s="13">
        <v>0</v>
      </c>
      <c r="Z11" s="13">
        <v>0</v>
      </c>
      <c r="AC11" s="15">
        <f t="shared" si="1"/>
        <v>6</v>
      </c>
    </row>
    <row r="12" spans="1:29" x14ac:dyDescent="0.2">
      <c r="A12" s="15">
        <v>2010</v>
      </c>
      <c r="B12" s="18">
        <v>0</v>
      </c>
      <c r="C12" s="13">
        <v>0</v>
      </c>
      <c r="D12" s="13">
        <v>0</v>
      </c>
      <c r="E12" s="13">
        <v>0</v>
      </c>
      <c r="F12" s="13">
        <v>0</v>
      </c>
      <c r="G12" s="13">
        <v>0</v>
      </c>
      <c r="H12" s="13"/>
      <c r="I12" s="13"/>
      <c r="J12" s="13"/>
      <c r="K12" s="13"/>
      <c r="L12" s="13"/>
      <c r="M12" s="13"/>
      <c r="N12" s="13">
        <f t="shared" si="0"/>
        <v>0</v>
      </c>
      <c r="P12" s="15">
        <v>2010</v>
      </c>
      <c r="Q12" s="13">
        <v>1</v>
      </c>
      <c r="R12" s="13">
        <v>5</v>
      </c>
      <c r="S12" s="13">
        <v>3</v>
      </c>
      <c r="T12" s="13">
        <v>9</v>
      </c>
      <c r="U12" s="13">
        <v>4</v>
      </c>
      <c r="V12" s="13">
        <v>1</v>
      </c>
      <c r="W12" s="13">
        <v>1</v>
      </c>
      <c r="X12" s="13">
        <v>0</v>
      </c>
      <c r="Y12" s="13">
        <v>0</v>
      </c>
      <c r="Z12" s="13">
        <v>0</v>
      </c>
      <c r="AC12" s="15">
        <f t="shared" si="1"/>
        <v>24</v>
      </c>
    </row>
    <row r="13" spans="1:29" x14ac:dyDescent="0.2">
      <c r="A13" s="15">
        <v>2011</v>
      </c>
      <c r="B13" s="18">
        <v>0</v>
      </c>
      <c r="C13" s="13">
        <v>0</v>
      </c>
      <c r="D13" s="13">
        <v>0</v>
      </c>
      <c r="E13" s="13">
        <v>0</v>
      </c>
      <c r="F13" s="13">
        <v>2</v>
      </c>
      <c r="G13" s="13">
        <v>2</v>
      </c>
      <c r="H13" s="13"/>
      <c r="I13" s="13"/>
      <c r="J13" s="13"/>
      <c r="K13" s="13"/>
      <c r="L13" s="13"/>
      <c r="M13" s="13"/>
      <c r="N13" s="13">
        <f t="shared" si="0"/>
        <v>4</v>
      </c>
      <c r="P13" s="15">
        <v>2011</v>
      </c>
      <c r="Q13" s="13">
        <v>3</v>
      </c>
      <c r="R13" s="13">
        <v>4</v>
      </c>
      <c r="S13" s="13">
        <v>2</v>
      </c>
      <c r="T13" s="13">
        <v>6</v>
      </c>
      <c r="U13" s="13">
        <v>5</v>
      </c>
      <c r="V13" s="13">
        <v>4</v>
      </c>
      <c r="W13" s="13">
        <v>0</v>
      </c>
      <c r="X13" s="13">
        <v>1</v>
      </c>
      <c r="Y13" s="13">
        <v>0</v>
      </c>
      <c r="Z13" s="13">
        <v>0</v>
      </c>
      <c r="AC13" s="15">
        <f t="shared" si="1"/>
        <v>25</v>
      </c>
    </row>
    <row r="14" spans="1:29" x14ac:dyDescent="0.2">
      <c r="A14" s="15">
        <v>2012</v>
      </c>
      <c r="B14" s="18">
        <v>0</v>
      </c>
      <c r="C14" s="13">
        <v>1</v>
      </c>
      <c r="D14" s="13">
        <v>0</v>
      </c>
      <c r="E14" s="13">
        <v>0</v>
      </c>
      <c r="F14" s="13">
        <v>0</v>
      </c>
      <c r="G14" s="13">
        <v>3</v>
      </c>
      <c r="H14" s="13"/>
      <c r="I14" s="13"/>
      <c r="J14" s="13"/>
      <c r="K14" s="13"/>
      <c r="L14" s="13"/>
      <c r="M14" s="13"/>
      <c r="N14" s="13">
        <f t="shared" si="0"/>
        <v>4</v>
      </c>
      <c r="P14" s="15">
        <v>2012</v>
      </c>
      <c r="Q14" s="13">
        <v>2</v>
      </c>
      <c r="R14" s="13">
        <v>5</v>
      </c>
      <c r="S14" s="13">
        <v>1</v>
      </c>
      <c r="T14" s="13">
        <v>4</v>
      </c>
      <c r="U14" s="13">
        <v>5</v>
      </c>
      <c r="V14" s="13">
        <v>5</v>
      </c>
      <c r="W14" s="13">
        <v>0</v>
      </c>
      <c r="X14" s="13">
        <v>0</v>
      </c>
      <c r="Y14" s="13">
        <v>0</v>
      </c>
      <c r="Z14" s="13">
        <v>0</v>
      </c>
      <c r="AC14" s="15">
        <f t="shared" si="1"/>
        <v>22</v>
      </c>
    </row>
    <row r="15" spans="1:29" x14ac:dyDescent="0.2">
      <c r="A15" s="15">
        <v>2013</v>
      </c>
      <c r="B15" s="18">
        <v>0</v>
      </c>
      <c r="C15" s="13">
        <v>0</v>
      </c>
      <c r="D15" s="13">
        <v>1</v>
      </c>
      <c r="E15" s="13">
        <v>1</v>
      </c>
      <c r="F15" s="13">
        <v>2</v>
      </c>
      <c r="G15" s="13">
        <v>2</v>
      </c>
      <c r="H15" s="13"/>
      <c r="I15" s="13"/>
      <c r="J15" s="13"/>
      <c r="K15" s="13"/>
      <c r="L15" s="13"/>
      <c r="M15" s="13"/>
      <c r="N15" s="13">
        <f t="shared" si="0"/>
        <v>6</v>
      </c>
      <c r="P15" s="15">
        <v>2013</v>
      </c>
      <c r="Q15" s="13">
        <v>1</v>
      </c>
      <c r="R15" s="13">
        <v>3</v>
      </c>
      <c r="S15" s="13">
        <v>1</v>
      </c>
      <c r="T15" s="13">
        <v>6</v>
      </c>
      <c r="U15" s="13">
        <v>4</v>
      </c>
      <c r="V15" s="13">
        <v>7</v>
      </c>
      <c r="W15" s="13">
        <v>0</v>
      </c>
      <c r="X15" s="13">
        <v>1</v>
      </c>
      <c r="Y15" s="13">
        <v>0</v>
      </c>
      <c r="Z15" s="13">
        <v>0</v>
      </c>
      <c r="AC15" s="15">
        <f t="shared" si="1"/>
        <v>23</v>
      </c>
    </row>
    <row r="16" spans="1:29" x14ac:dyDescent="0.2">
      <c r="A16" s="15">
        <v>2014</v>
      </c>
      <c r="B16" s="18">
        <v>0</v>
      </c>
      <c r="C16" s="13">
        <v>0</v>
      </c>
      <c r="D16" s="13">
        <v>1</v>
      </c>
      <c r="E16" s="13">
        <v>1</v>
      </c>
      <c r="F16" s="13">
        <v>1</v>
      </c>
      <c r="G16" s="13">
        <v>0</v>
      </c>
      <c r="H16" s="13"/>
      <c r="I16" s="13"/>
      <c r="J16" s="13"/>
      <c r="K16" s="13"/>
      <c r="L16" s="13"/>
      <c r="M16" s="13"/>
      <c r="N16" s="13">
        <f t="shared" si="0"/>
        <v>3</v>
      </c>
      <c r="P16" s="15">
        <v>2014</v>
      </c>
      <c r="Q16" s="13">
        <v>0</v>
      </c>
      <c r="R16" s="13">
        <v>0</v>
      </c>
      <c r="S16" s="13">
        <v>1</v>
      </c>
      <c r="T16" s="13">
        <v>3</v>
      </c>
      <c r="U16" s="13">
        <v>4</v>
      </c>
      <c r="V16" s="13">
        <v>2</v>
      </c>
      <c r="W16" s="13">
        <v>0</v>
      </c>
      <c r="X16" s="13">
        <v>0</v>
      </c>
      <c r="Y16" s="13">
        <v>0</v>
      </c>
      <c r="Z16" s="13">
        <v>0</v>
      </c>
      <c r="AC16" s="15">
        <f t="shared" si="1"/>
        <v>10</v>
      </c>
    </row>
    <row r="17" spans="1:29" x14ac:dyDescent="0.2">
      <c r="A17" s="15">
        <v>2015</v>
      </c>
      <c r="B17" s="18">
        <v>0</v>
      </c>
      <c r="C17" s="13">
        <v>0</v>
      </c>
      <c r="D17" s="13">
        <v>1</v>
      </c>
      <c r="E17" s="13">
        <v>1</v>
      </c>
      <c r="F17" s="13">
        <v>3</v>
      </c>
      <c r="G17" s="13">
        <v>3</v>
      </c>
      <c r="H17" s="13"/>
      <c r="I17" s="13"/>
      <c r="J17" s="13"/>
      <c r="K17" s="13"/>
      <c r="L17" s="13"/>
      <c r="M17" s="13"/>
      <c r="N17" s="13">
        <f t="shared" si="0"/>
        <v>8</v>
      </c>
      <c r="P17" s="15">
        <v>2015</v>
      </c>
      <c r="Q17" s="13">
        <v>4</v>
      </c>
      <c r="R17" s="13">
        <v>5</v>
      </c>
      <c r="S17" s="13">
        <v>0</v>
      </c>
      <c r="T17" s="13">
        <v>10</v>
      </c>
      <c r="U17" s="13">
        <v>8</v>
      </c>
      <c r="V17" s="13">
        <v>12</v>
      </c>
      <c r="W17" s="13">
        <v>0</v>
      </c>
      <c r="X17" s="13">
        <v>0</v>
      </c>
      <c r="Y17" s="13">
        <v>0</v>
      </c>
      <c r="Z17" s="13">
        <v>0</v>
      </c>
      <c r="AC17" s="15">
        <f t="shared" si="1"/>
        <v>39</v>
      </c>
    </row>
    <row r="18" spans="1:29" x14ac:dyDescent="0.2">
      <c r="A18" s="15">
        <v>2016</v>
      </c>
      <c r="B18" s="18">
        <v>1</v>
      </c>
      <c r="C18" s="13">
        <v>0</v>
      </c>
      <c r="D18" s="13">
        <v>0</v>
      </c>
      <c r="E18" s="13">
        <v>2</v>
      </c>
      <c r="F18" s="13">
        <v>3</v>
      </c>
      <c r="G18" s="13">
        <v>3</v>
      </c>
      <c r="H18" s="13"/>
      <c r="I18" s="13"/>
      <c r="J18" s="13"/>
      <c r="K18" s="13"/>
      <c r="L18" s="13"/>
      <c r="M18" s="13"/>
      <c r="N18" s="13">
        <f t="shared" si="0"/>
        <v>9</v>
      </c>
      <c r="P18" s="19">
        <v>2016</v>
      </c>
      <c r="Q18" s="13">
        <v>2</v>
      </c>
      <c r="R18" s="13">
        <v>8</v>
      </c>
      <c r="S18" s="13">
        <v>1</v>
      </c>
      <c r="T18" s="13">
        <v>7</v>
      </c>
      <c r="U18" s="13">
        <v>15</v>
      </c>
      <c r="V18" s="13">
        <v>14</v>
      </c>
      <c r="W18" s="13">
        <v>0</v>
      </c>
      <c r="X18" s="13">
        <v>0</v>
      </c>
      <c r="Y18" s="13">
        <v>3</v>
      </c>
      <c r="Z18" s="13">
        <v>1</v>
      </c>
      <c r="AC18" s="15">
        <f t="shared" si="1"/>
        <v>51</v>
      </c>
    </row>
    <row r="19" spans="1:29" x14ac:dyDescent="0.2">
      <c r="A19" s="15">
        <v>2017</v>
      </c>
      <c r="B19" s="18">
        <v>0</v>
      </c>
      <c r="C19" s="13">
        <v>1</v>
      </c>
      <c r="D19" s="13">
        <v>0</v>
      </c>
      <c r="E19" s="13">
        <v>5</v>
      </c>
      <c r="F19" s="13">
        <v>2</v>
      </c>
      <c r="G19" s="13">
        <v>0</v>
      </c>
      <c r="H19" s="13"/>
      <c r="I19" s="13"/>
      <c r="J19" s="13"/>
      <c r="K19" s="13"/>
      <c r="L19" s="13"/>
      <c r="M19" s="13"/>
      <c r="N19" s="13">
        <f t="shared" si="0"/>
        <v>8</v>
      </c>
      <c r="P19" s="19">
        <v>2017</v>
      </c>
      <c r="Q19" s="13">
        <v>2</v>
      </c>
      <c r="R19" s="13">
        <v>3</v>
      </c>
      <c r="S19" s="13">
        <v>1</v>
      </c>
      <c r="T19" s="13">
        <v>6</v>
      </c>
      <c r="U19" s="13">
        <v>17</v>
      </c>
      <c r="V19" s="13">
        <v>12</v>
      </c>
      <c r="W19" s="13">
        <v>0</v>
      </c>
      <c r="X19" s="13">
        <v>0</v>
      </c>
      <c r="Y19" s="13">
        <v>1</v>
      </c>
      <c r="Z19" s="13">
        <v>2</v>
      </c>
      <c r="AC19" s="15">
        <f t="shared" si="1"/>
        <v>44</v>
      </c>
    </row>
    <row r="20" spans="1:29" x14ac:dyDescent="0.2">
      <c r="B20" s="18"/>
      <c r="C20" s="13"/>
      <c r="D20" s="13"/>
      <c r="E20" s="13"/>
      <c r="F20" s="13"/>
      <c r="G20" s="13"/>
      <c r="L20" s="13"/>
      <c r="M20" s="13"/>
      <c r="N20" s="13"/>
      <c r="P20" s="19"/>
    </row>
    <row r="21" spans="1:29" x14ac:dyDescent="0.2">
      <c r="A21" s="16" t="s">
        <v>33</v>
      </c>
      <c r="P21" s="16" t="s">
        <v>34</v>
      </c>
    </row>
    <row r="22" spans="1:29" x14ac:dyDescent="0.2">
      <c r="B22" s="82" t="s">
        <v>41</v>
      </c>
      <c r="C22" s="82"/>
      <c r="D22" s="82" t="s">
        <v>43</v>
      </c>
      <c r="E22" s="82"/>
      <c r="F22" s="82" t="s">
        <v>42</v>
      </c>
      <c r="G22" s="82"/>
      <c r="H22" s="82" t="s">
        <v>44</v>
      </c>
      <c r="I22" s="82"/>
      <c r="J22" s="82" t="s">
        <v>45</v>
      </c>
      <c r="K22" s="82"/>
      <c r="L22" s="82" t="s">
        <v>46</v>
      </c>
      <c r="M22" s="82"/>
      <c r="N22" s="20" t="s">
        <v>16</v>
      </c>
      <c r="Q22" s="82" t="s">
        <v>41</v>
      </c>
      <c r="R22" s="82"/>
      <c r="S22" s="82" t="s">
        <v>43</v>
      </c>
      <c r="T22" s="82"/>
      <c r="U22" s="82" t="s">
        <v>42</v>
      </c>
      <c r="V22" s="82"/>
      <c r="W22" s="82" t="s">
        <v>44</v>
      </c>
      <c r="X22" s="82"/>
      <c r="Y22" s="82" t="s">
        <v>45</v>
      </c>
      <c r="Z22" s="82"/>
      <c r="AA22" s="82" t="s">
        <v>46</v>
      </c>
      <c r="AB22" s="82"/>
      <c r="AC22" s="15" t="s">
        <v>16</v>
      </c>
    </row>
    <row r="23" spans="1:29" ht="32" x14ac:dyDescent="0.2">
      <c r="B23" s="17" t="s">
        <v>12</v>
      </c>
      <c r="C23" s="17" t="s">
        <v>30</v>
      </c>
      <c r="D23" s="17" t="s">
        <v>12</v>
      </c>
      <c r="E23" s="17" t="s">
        <v>30</v>
      </c>
      <c r="F23" s="17" t="s">
        <v>12</v>
      </c>
      <c r="G23" s="17" t="s">
        <v>30</v>
      </c>
      <c r="H23" s="17" t="s">
        <v>12</v>
      </c>
      <c r="I23" s="17" t="s">
        <v>30</v>
      </c>
      <c r="J23" s="17" t="s">
        <v>12</v>
      </c>
      <c r="K23" s="17" t="s">
        <v>30</v>
      </c>
      <c r="L23" s="17" t="s">
        <v>12</v>
      </c>
      <c r="M23" s="17" t="s">
        <v>30</v>
      </c>
      <c r="N23" s="17"/>
      <c r="Q23" s="17" t="s">
        <v>12</v>
      </c>
      <c r="R23" s="17" t="s">
        <v>30</v>
      </c>
      <c r="S23" s="17" t="s">
        <v>12</v>
      </c>
      <c r="T23" s="17" t="s">
        <v>30</v>
      </c>
      <c r="U23" s="17" t="s">
        <v>12</v>
      </c>
      <c r="V23" s="17" t="s">
        <v>30</v>
      </c>
      <c r="W23" s="17" t="s">
        <v>12</v>
      </c>
      <c r="X23" s="17" t="s">
        <v>30</v>
      </c>
      <c r="Y23" s="17" t="s">
        <v>12</v>
      </c>
      <c r="Z23" s="17" t="s">
        <v>30</v>
      </c>
      <c r="AA23" s="17" t="s">
        <v>12</v>
      </c>
      <c r="AB23" s="17" t="s">
        <v>30</v>
      </c>
    </row>
    <row r="24" spans="1:29" x14ac:dyDescent="0.2">
      <c r="A24" s="15">
        <v>2005</v>
      </c>
      <c r="B24" s="13">
        <v>0</v>
      </c>
      <c r="C24" s="13"/>
      <c r="D24" s="13"/>
      <c r="E24" s="13">
        <v>0</v>
      </c>
      <c r="F24" s="13">
        <v>0</v>
      </c>
      <c r="G24" s="13">
        <v>0</v>
      </c>
      <c r="H24" s="13">
        <v>0</v>
      </c>
      <c r="L24" s="13"/>
      <c r="M24" s="13"/>
      <c r="N24" s="13">
        <f>SUM(B24:M24)</f>
        <v>0</v>
      </c>
      <c r="P24" s="15">
        <v>2005</v>
      </c>
      <c r="Q24" s="13">
        <v>0</v>
      </c>
      <c r="R24" s="13">
        <v>0</v>
      </c>
      <c r="S24" s="13">
        <v>0</v>
      </c>
      <c r="T24" s="13">
        <v>0</v>
      </c>
      <c r="U24" s="13">
        <v>0</v>
      </c>
      <c r="V24" s="13">
        <v>0</v>
      </c>
      <c r="W24" s="13">
        <v>0</v>
      </c>
      <c r="X24" s="13">
        <v>0</v>
      </c>
      <c r="Y24" s="13">
        <v>0</v>
      </c>
      <c r="AA24" s="13">
        <v>0</v>
      </c>
      <c r="AB24" s="13">
        <v>0</v>
      </c>
      <c r="AC24" s="15">
        <f>SUM(Q24:Z24)</f>
        <v>0</v>
      </c>
    </row>
    <row r="25" spans="1:29" x14ac:dyDescent="0.2">
      <c r="A25" s="15">
        <v>2006</v>
      </c>
      <c r="B25" s="13">
        <v>0</v>
      </c>
      <c r="C25" s="13"/>
      <c r="D25" s="13"/>
      <c r="E25" s="13">
        <v>0</v>
      </c>
      <c r="F25" s="13">
        <v>0</v>
      </c>
      <c r="G25" s="13">
        <v>0</v>
      </c>
      <c r="H25" s="13">
        <v>0</v>
      </c>
      <c r="L25" s="13"/>
      <c r="M25" s="13"/>
      <c r="N25" s="13">
        <f t="shared" ref="N25:N36" si="2">SUM(B25:M25)</f>
        <v>0</v>
      </c>
      <c r="P25" s="15">
        <v>2006</v>
      </c>
      <c r="Q25" s="13">
        <v>0</v>
      </c>
      <c r="R25" s="13">
        <v>0</v>
      </c>
      <c r="S25" s="13">
        <v>0</v>
      </c>
      <c r="T25" s="13">
        <v>0</v>
      </c>
      <c r="U25" s="13">
        <v>0</v>
      </c>
      <c r="V25" s="13">
        <v>1</v>
      </c>
      <c r="W25" s="13">
        <v>1</v>
      </c>
      <c r="X25" s="13">
        <v>0</v>
      </c>
      <c r="Y25" s="13">
        <v>0</v>
      </c>
      <c r="AA25" s="13">
        <v>0</v>
      </c>
      <c r="AB25" s="13">
        <v>0</v>
      </c>
      <c r="AC25" s="15">
        <f t="shared" ref="AC25:AC36" si="3">SUM(Q25:Z25)</f>
        <v>2</v>
      </c>
    </row>
    <row r="26" spans="1:29" x14ac:dyDescent="0.2">
      <c r="A26" s="15">
        <v>2007</v>
      </c>
      <c r="B26" s="13">
        <v>0</v>
      </c>
      <c r="C26" s="13"/>
      <c r="D26" s="13"/>
      <c r="E26" s="13">
        <v>0</v>
      </c>
      <c r="F26" s="13">
        <v>0</v>
      </c>
      <c r="G26" s="13">
        <v>0</v>
      </c>
      <c r="H26" s="13">
        <v>0</v>
      </c>
      <c r="L26" s="13"/>
      <c r="M26" s="13"/>
      <c r="N26" s="13">
        <f t="shared" si="2"/>
        <v>0</v>
      </c>
      <c r="P26" s="15">
        <v>2007</v>
      </c>
      <c r="Q26" s="13">
        <v>0</v>
      </c>
      <c r="R26" s="13">
        <v>0</v>
      </c>
      <c r="S26" s="13">
        <v>0</v>
      </c>
      <c r="T26" s="13">
        <v>0</v>
      </c>
      <c r="U26" s="13">
        <v>0</v>
      </c>
      <c r="V26" s="13">
        <v>0</v>
      </c>
      <c r="W26" s="13">
        <v>0</v>
      </c>
      <c r="X26" s="13">
        <v>0</v>
      </c>
      <c r="Y26" s="13">
        <v>0</v>
      </c>
      <c r="AA26" s="13">
        <v>0</v>
      </c>
      <c r="AB26" s="13">
        <v>0</v>
      </c>
      <c r="AC26" s="15">
        <f t="shared" si="3"/>
        <v>0</v>
      </c>
    </row>
    <row r="27" spans="1:29" x14ac:dyDescent="0.2">
      <c r="A27" s="15">
        <v>2008</v>
      </c>
      <c r="B27" s="13">
        <v>1</v>
      </c>
      <c r="C27" s="13"/>
      <c r="D27" s="13"/>
      <c r="E27" s="13">
        <v>0</v>
      </c>
      <c r="F27" s="13">
        <v>0</v>
      </c>
      <c r="G27" s="13">
        <v>0</v>
      </c>
      <c r="H27" s="13">
        <v>0</v>
      </c>
      <c r="L27" s="13"/>
      <c r="M27" s="13"/>
      <c r="N27" s="13">
        <f t="shared" si="2"/>
        <v>1</v>
      </c>
      <c r="P27" s="15">
        <v>2008</v>
      </c>
      <c r="Q27" s="13">
        <v>0</v>
      </c>
      <c r="R27" s="13">
        <v>0</v>
      </c>
      <c r="S27" s="13">
        <v>0</v>
      </c>
      <c r="T27" s="13">
        <v>0</v>
      </c>
      <c r="U27" s="13">
        <v>0</v>
      </c>
      <c r="V27" s="13">
        <v>0</v>
      </c>
      <c r="W27" s="13">
        <v>0</v>
      </c>
      <c r="X27" s="13">
        <v>0</v>
      </c>
      <c r="Y27" s="13">
        <v>0</v>
      </c>
      <c r="AA27" s="13">
        <v>0</v>
      </c>
      <c r="AB27" s="13">
        <v>0</v>
      </c>
      <c r="AC27" s="15">
        <f t="shared" si="3"/>
        <v>0</v>
      </c>
    </row>
    <row r="28" spans="1:29" x14ac:dyDescent="0.2">
      <c r="A28" s="15">
        <v>2009</v>
      </c>
      <c r="B28" s="13">
        <v>0</v>
      </c>
      <c r="C28" s="13"/>
      <c r="D28" s="13"/>
      <c r="E28" s="13">
        <v>0</v>
      </c>
      <c r="F28" s="13">
        <v>0</v>
      </c>
      <c r="G28" s="13">
        <v>0</v>
      </c>
      <c r="H28" s="13">
        <v>0</v>
      </c>
      <c r="L28" s="13"/>
      <c r="M28" s="13"/>
      <c r="N28" s="13">
        <f t="shared" si="2"/>
        <v>0</v>
      </c>
      <c r="P28" s="15">
        <v>2009</v>
      </c>
      <c r="Q28" s="13">
        <v>0</v>
      </c>
      <c r="R28" s="13">
        <v>0</v>
      </c>
      <c r="S28" s="13">
        <v>0</v>
      </c>
      <c r="T28" s="13">
        <v>0</v>
      </c>
      <c r="U28" s="13">
        <v>0</v>
      </c>
      <c r="V28" s="13">
        <v>0</v>
      </c>
      <c r="W28" s="13">
        <v>0</v>
      </c>
      <c r="X28" s="13">
        <v>0</v>
      </c>
      <c r="Y28" s="13">
        <v>0</v>
      </c>
      <c r="AA28" s="13">
        <v>0</v>
      </c>
      <c r="AB28" s="13">
        <v>0</v>
      </c>
      <c r="AC28" s="15">
        <f t="shared" si="3"/>
        <v>0</v>
      </c>
    </row>
    <row r="29" spans="1:29" x14ac:dyDescent="0.2">
      <c r="A29" s="15">
        <v>2010</v>
      </c>
      <c r="B29" s="13">
        <v>0</v>
      </c>
      <c r="C29" s="13"/>
      <c r="D29" s="13"/>
      <c r="E29" s="13">
        <v>0</v>
      </c>
      <c r="F29" s="13">
        <v>0</v>
      </c>
      <c r="G29" s="13">
        <v>0</v>
      </c>
      <c r="H29" s="13">
        <v>0</v>
      </c>
      <c r="L29" s="13"/>
      <c r="M29" s="13"/>
      <c r="N29" s="13">
        <f t="shared" si="2"/>
        <v>0</v>
      </c>
      <c r="P29" s="15">
        <v>2010</v>
      </c>
      <c r="Q29" s="13">
        <v>0</v>
      </c>
      <c r="R29" s="13">
        <v>0</v>
      </c>
      <c r="S29" s="13">
        <v>0</v>
      </c>
      <c r="T29" s="13">
        <v>1</v>
      </c>
      <c r="U29" s="13">
        <v>0</v>
      </c>
      <c r="V29" s="13">
        <v>1</v>
      </c>
      <c r="W29" s="13">
        <v>1</v>
      </c>
      <c r="X29" s="13">
        <v>1</v>
      </c>
      <c r="Y29" s="13">
        <v>0</v>
      </c>
      <c r="AA29" s="13">
        <v>0</v>
      </c>
      <c r="AB29" s="13">
        <v>0</v>
      </c>
      <c r="AC29" s="15">
        <f t="shared" si="3"/>
        <v>4</v>
      </c>
    </row>
    <row r="30" spans="1:29" x14ac:dyDescent="0.2">
      <c r="A30" s="15">
        <v>2011</v>
      </c>
      <c r="B30" s="13">
        <v>0</v>
      </c>
      <c r="C30" s="13"/>
      <c r="D30" s="13"/>
      <c r="E30" s="13">
        <v>0</v>
      </c>
      <c r="F30" s="13">
        <v>0</v>
      </c>
      <c r="G30" s="13">
        <v>0</v>
      </c>
      <c r="H30" s="13">
        <v>0</v>
      </c>
      <c r="L30" s="13"/>
      <c r="M30" s="13"/>
      <c r="N30" s="13">
        <f t="shared" si="2"/>
        <v>0</v>
      </c>
      <c r="P30" s="15">
        <v>2011</v>
      </c>
      <c r="Q30" s="13">
        <v>0</v>
      </c>
      <c r="R30" s="13">
        <v>0</v>
      </c>
      <c r="S30" s="13">
        <v>1</v>
      </c>
      <c r="T30" s="13">
        <v>0</v>
      </c>
      <c r="U30" s="13">
        <v>1</v>
      </c>
      <c r="V30" s="13">
        <v>1</v>
      </c>
      <c r="W30" s="13">
        <v>0</v>
      </c>
      <c r="X30" s="13">
        <v>0</v>
      </c>
      <c r="Y30" s="13">
        <v>0</v>
      </c>
      <c r="AA30" s="13">
        <v>0</v>
      </c>
      <c r="AB30" s="13">
        <v>0</v>
      </c>
      <c r="AC30" s="15">
        <f t="shared" si="3"/>
        <v>3</v>
      </c>
    </row>
    <row r="31" spans="1:29" x14ac:dyDescent="0.2">
      <c r="A31" s="15">
        <v>2012</v>
      </c>
      <c r="B31" s="13">
        <v>0</v>
      </c>
      <c r="C31" s="13"/>
      <c r="D31" s="13"/>
      <c r="E31" s="13">
        <v>1</v>
      </c>
      <c r="F31" s="13">
        <v>1</v>
      </c>
      <c r="G31" s="13">
        <v>0</v>
      </c>
      <c r="H31" s="13">
        <v>1</v>
      </c>
      <c r="L31" s="13"/>
      <c r="M31" s="13"/>
      <c r="N31" s="13">
        <f t="shared" si="2"/>
        <v>3</v>
      </c>
      <c r="P31" s="15">
        <v>2012</v>
      </c>
      <c r="Q31" s="13">
        <v>0</v>
      </c>
      <c r="R31" s="13">
        <v>1</v>
      </c>
      <c r="S31" s="13">
        <v>0</v>
      </c>
      <c r="T31" s="13">
        <v>0</v>
      </c>
      <c r="U31" s="13">
        <v>0</v>
      </c>
      <c r="V31" s="13">
        <v>0</v>
      </c>
      <c r="W31" s="13">
        <v>0</v>
      </c>
      <c r="X31" s="13">
        <v>0</v>
      </c>
      <c r="Y31" s="13">
        <v>0</v>
      </c>
      <c r="AA31" s="13">
        <v>0</v>
      </c>
      <c r="AB31" s="13">
        <v>0</v>
      </c>
      <c r="AC31" s="15">
        <f t="shared" si="3"/>
        <v>1</v>
      </c>
    </row>
    <row r="32" spans="1:29" x14ac:dyDescent="0.2">
      <c r="A32" s="15">
        <v>2013</v>
      </c>
      <c r="B32" s="13">
        <v>0</v>
      </c>
      <c r="C32" s="13"/>
      <c r="D32" s="13"/>
      <c r="E32" s="13">
        <v>0</v>
      </c>
      <c r="F32" s="13">
        <v>0</v>
      </c>
      <c r="G32" s="13">
        <v>1</v>
      </c>
      <c r="H32" s="13">
        <v>0</v>
      </c>
      <c r="L32" s="13"/>
      <c r="M32" s="13"/>
      <c r="N32" s="13">
        <f t="shared" si="2"/>
        <v>1</v>
      </c>
      <c r="P32" s="15">
        <v>2013</v>
      </c>
      <c r="Q32" s="13">
        <v>0</v>
      </c>
      <c r="R32" s="13">
        <v>1</v>
      </c>
      <c r="S32" s="13">
        <v>0</v>
      </c>
      <c r="T32" s="13">
        <v>1</v>
      </c>
      <c r="U32" s="13">
        <v>2</v>
      </c>
      <c r="V32" s="13">
        <v>1</v>
      </c>
      <c r="W32" s="13">
        <v>0</v>
      </c>
      <c r="X32" s="13">
        <v>0</v>
      </c>
      <c r="Y32" s="13">
        <v>0</v>
      </c>
      <c r="AA32" s="13">
        <v>0</v>
      </c>
      <c r="AB32" s="13">
        <v>0</v>
      </c>
      <c r="AC32" s="15">
        <f t="shared" si="3"/>
        <v>5</v>
      </c>
    </row>
    <row r="33" spans="1:29" x14ac:dyDescent="0.2">
      <c r="A33" s="15">
        <v>2014</v>
      </c>
      <c r="B33" s="13">
        <v>0</v>
      </c>
      <c r="C33" s="13"/>
      <c r="D33" s="13"/>
      <c r="E33" s="13">
        <v>0</v>
      </c>
      <c r="F33" s="13">
        <v>0</v>
      </c>
      <c r="G33" s="13">
        <v>0</v>
      </c>
      <c r="H33" s="13">
        <v>0</v>
      </c>
      <c r="L33" s="13"/>
      <c r="M33" s="13"/>
      <c r="N33" s="13">
        <f t="shared" si="2"/>
        <v>0</v>
      </c>
      <c r="P33" s="15">
        <v>2014</v>
      </c>
      <c r="Q33" s="13">
        <v>0</v>
      </c>
      <c r="R33" s="13">
        <v>1</v>
      </c>
      <c r="S33" s="13">
        <v>0</v>
      </c>
      <c r="T33" s="13">
        <v>0</v>
      </c>
      <c r="U33" s="13">
        <v>0</v>
      </c>
      <c r="V33" s="13">
        <v>0</v>
      </c>
      <c r="W33" s="13">
        <v>0</v>
      </c>
      <c r="X33" s="13">
        <v>0</v>
      </c>
      <c r="Y33" s="13">
        <v>0</v>
      </c>
      <c r="AA33" s="13">
        <v>0</v>
      </c>
      <c r="AB33" s="13">
        <v>0</v>
      </c>
      <c r="AC33" s="15">
        <f t="shared" si="3"/>
        <v>1</v>
      </c>
    </row>
    <row r="34" spans="1:29" x14ac:dyDescent="0.2">
      <c r="A34" s="15">
        <v>2015</v>
      </c>
      <c r="B34" s="13">
        <v>0</v>
      </c>
      <c r="C34" s="13"/>
      <c r="D34" s="13"/>
      <c r="E34" s="13">
        <v>1</v>
      </c>
      <c r="F34" s="13">
        <v>0</v>
      </c>
      <c r="G34" s="13">
        <v>0</v>
      </c>
      <c r="H34" s="13">
        <v>0</v>
      </c>
      <c r="L34" s="13"/>
      <c r="M34" s="13"/>
      <c r="N34" s="13">
        <f t="shared" si="2"/>
        <v>1</v>
      </c>
      <c r="P34" s="15">
        <v>2015</v>
      </c>
      <c r="Q34" s="13">
        <v>1</v>
      </c>
      <c r="R34" s="13">
        <v>1</v>
      </c>
      <c r="S34" s="13">
        <v>1</v>
      </c>
      <c r="T34" s="13">
        <v>1</v>
      </c>
      <c r="U34" s="13">
        <v>1</v>
      </c>
      <c r="V34" s="13">
        <v>2</v>
      </c>
      <c r="W34" s="13">
        <v>0</v>
      </c>
      <c r="X34" s="13">
        <v>0</v>
      </c>
      <c r="Y34" s="13">
        <v>1</v>
      </c>
      <c r="AA34" s="13">
        <v>0</v>
      </c>
      <c r="AB34" s="13">
        <v>0</v>
      </c>
      <c r="AC34" s="15">
        <f t="shared" si="3"/>
        <v>8</v>
      </c>
    </row>
    <row r="35" spans="1:29" x14ac:dyDescent="0.2">
      <c r="A35" s="15">
        <v>2016</v>
      </c>
      <c r="B35" s="13">
        <v>0</v>
      </c>
      <c r="C35" s="13"/>
      <c r="D35" s="13"/>
      <c r="E35" s="13">
        <v>1</v>
      </c>
      <c r="F35" s="13">
        <v>0</v>
      </c>
      <c r="G35" s="13">
        <v>0</v>
      </c>
      <c r="H35" s="13">
        <v>0</v>
      </c>
      <c r="L35" s="13"/>
      <c r="M35" s="13"/>
      <c r="N35" s="13">
        <f t="shared" si="2"/>
        <v>1</v>
      </c>
      <c r="P35" s="19">
        <v>2016</v>
      </c>
      <c r="Q35" s="13">
        <v>0</v>
      </c>
      <c r="R35" s="13">
        <v>3</v>
      </c>
      <c r="S35" s="13">
        <v>2</v>
      </c>
      <c r="T35" s="13">
        <v>1</v>
      </c>
      <c r="U35" s="13">
        <v>0</v>
      </c>
      <c r="V35" s="13">
        <v>5</v>
      </c>
      <c r="W35" s="13">
        <v>0</v>
      </c>
      <c r="X35" s="13">
        <v>0</v>
      </c>
      <c r="Y35" s="13">
        <v>0</v>
      </c>
      <c r="AA35" s="13">
        <v>0</v>
      </c>
      <c r="AB35" s="13">
        <v>1</v>
      </c>
      <c r="AC35" s="15">
        <f t="shared" si="3"/>
        <v>11</v>
      </c>
    </row>
    <row r="36" spans="1:29" x14ac:dyDescent="0.2">
      <c r="A36" s="15">
        <v>2017</v>
      </c>
      <c r="B36" s="13">
        <v>0</v>
      </c>
      <c r="C36" s="13"/>
      <c r="D36" s="13"/>
      <c r="E36" s="13">
        <v>2</v>
      </c>
      <c r="F36" s="13">
        <v>0</v>
      </c>
      <c r="G36" s="13">
        <v>0</v>
      </c>
      <c r="H36" s="13">
        <v>0</v>
      </c>
      <c r="L36" s="13"/>
      <c r="M36" s="13"/>
      <c r="N36" s="13">
        <f t="shared" si="2"/>
        <v>2</v>
      </c>
      <c r="P36" s="19">
        <v>2017</v>
      </c>
      <c r="Q36" s="13">
        <v>1</v>
      </c>
      <c r="R36" s="13">
        <v>3</v>
      </c>
      <c r="S36" s="13">
        <v>1</v>
      </c>
      <c r="T36" s="13">
        <v>3</v>
      </c>
      <c r="U36" s="13">
        <v>1</v>
      </c>
      <c r="V36" s="13">
        <v>9</v>
      </c>
      <c r="W36" s="13">
        <v>0</v>
      </c>
      <c r="X36" s="13">
        <v>0</v>
      </c>
      <c r="Y36" s="13">
        <v>0</v>
      </c>
      <c r="AA36" s="13">
        <v>2</v>
      </c>
      <c r="AB36" s="13">
        <v>1</v>
      </c>
      <c r="AC36" s="15">
        <f t="shared" si="3"/>
        <v>18</v>
      </c>
    </row>
    <row r="39" spans="1:29" ht="24" x14ac:dyDescent="0.3">
      <c r="A39" s="14" t="s">
        <v>32</v>
      </c>
    </row>
    <row r="40" spans="1:29" x14ac:dyDescent="0.2">
      <c r="A40" s="16" t="s">
        <v>29</v>
      </c>
      <c r="P40" s="16" t="s">
        <v>31</v>
      </c>
    </row>
    <row r="41" spans="1:29" x14ac:dyDescent="0.2">
      <c r="B41" s="82" t="s">
        <v>41</v>
      </c>
      <c r="C41" s="82"/>
      <c r="D41" s="82" t="s">
        <v>43</v>
      </c>
      <c r="E41" s="82"/>
      <c r="F41" s="82" t="s">
        <v>42</v>
      </c>
      <c r="G41" s="82"/>
      <c r="H41" s="82" t="s">
        <v>44</v>
      </c>
      <c r="I41" s="82"/>
      <c r="J41" s="82" t="s">
        <v>45</v>
      </c>
      <c r="K41" s="82"/>
      <c r="L41" s="82" t="s">
        <v>46</v>
      </c>
      <c r="M41" s="82"/>
      <c r="N41" s="20" t="s">
        <v>16</v>
      </c>
      <c r="Q41" s="82" t="s">
        <v>41</v>
      </c>
      <c r="R41" s="82"/>
      <c r="S41" s="82" t="s">
        <v>43</v>
      </c>
      <c r="T41" s="82"/>
      <c r="U41" s="82" t="s">
        <v>42</v>
      </c>
      <c r="V41" s="82"/>
      <c r="W41" s="82" t="s">
        <v>44</v>
      </c>
      <c r="X41" s="82"/>
      <c r="Y41" s="82" t="s">
        <v>45</v>
      </c>
      <c r="Z41" s="82"/>
      <c r="AA41" s="82" t="s">
        <v>46</v>
      </c>
      <c r="AB41" s="82"/>
      <c r="AC41" s="15" t="s">
        <v>16</v>
      </c>
    </row>
    <row r="42" spans="1:29" ht="32" x14ac:dyDescent="0.2">
      <c r="B42" s="17" t="s">
        <v>12</v>
      </c>
      <c r="C42" s="17" t="s">
        <v>30</v>
      </c>
      <c r="D42" s="17" t="s">
        <v>12</v>
      </c>
      <c r="E42" s="17" t="s">
        <v>30</v>
      </c>
      <c r="F42" s="17" t="s">
        <v>12</v>
      </c>
      <c r="G42" s="17" t="s">
        <v>30</v>
      </c>
      <c r="H42" s="17" t="s">
        <v>12</v>
      </c>
      <c r="I42" s="17" t="s">
        <v>30</v>
      </c>
      <c r="J42" s="17" t="s">
        <v>12</v>
      </c>
      <c r="K42" s="17" t="s">
        <v>30</v>
      </c>
      <c r="L42" s="17" t="s">
        <v>12</v>
      </c>
      <c r="M42" s="17" t="s">
        <v>30</v>
      </c>
      <c r="N42" s="17"/>
      <c r="Q42" s="17" t="s">
        <v>12</v>
      </c>
      <c r="R42" s="17" t="s">
        <v>30</v>
      </c>
      <c r="S42" s="17" t="s">
        <v>12</v>
      </c>
      <c r="T42" s="17" t="s">
        <v>30</v>
      </c>
      <c r="U42" s="17" t="s">
        <v>12</v>
      </c>
      <c r="V42" s="17" t="s">
        <v>30</v>
      </c>
      <c r="W42" s="17" t="s">
        <v>12</v>
      </c>
      <c r="X42" s="17" t="s">
        <v>30</v>
      </c>
      <c r="Y42" s="17" t="s">
        <v>12</v>
      </c>
      <c r="Z42" s="17" t="s">
        <v>30</v>
      </c>
      <c r="AA42" s="17" t="s">
        <v>12</v>
      </c>
      <c r="AB42" s="17" t="s">
        <v>30</v>
      </c>
    </row>
    <row r="43" spans="1:29" x14ac:dyDescent="0.2">
      <c r="A43" s="15">
        <v>2005</v>
      </c>
      <c r="B43" s="13">
        <v>0</v>
      </c>
      <c r="C43" s="13">
        <v>1</v>
      </c>
      <c r="D43" s="13">
        <v>0</v>
      </c>
      <c r="E43" s="13">
        <v>0</v>
      </c>
      <c r="F43" s="13">
        <v>0</v>
      </c>
      <c r="G43" s="13">
        <v>0</v>
      </c>
      <c r="I43" s="13">
        <v>1</v>
      </c>
      <c r="L43" s="13"/>
      <c r="M43" s="13"/>
      <c r="N43" s="13">
        <f>SUM(B43:M43)</f>
        <v>2</v>
      </c>
      <c r="P43" s="15">
        <v>2005</v>
      </c>
      <c r="Q43" s="13">
        <v>0</v>
      </c>
      <c r="R43" s="13">
        <v>2</v>
      </c>
      <c r="S43" s="13">
        <v>0</v>
      </c>
      <c r="T43" s="13">
        <v>2</v>
      </c>
      <c r="U43" s="13">
        <v>0</v>
      </c>
      <c r="V43" s="13">
        <v>0</v>
      </c>
      <c r="W43" s="13">
        <v>0</v>
      </c>
      <c r="X43" s="13">
        <v>1</v>
      </c>
      <c r="AA43" s="13">
        <v>0</v>
      </c>
      <c r="AB43" s="13">
        <v>0</v>
      </c>
      <c r="AC43" s="15">
        <f>SUM(Q43:Z43)</f>
        <v>5</v>
      </c>
    </row>
    <row r="44" spans="1:29" x14ac:dyDescent="0.2">
      <c r="A44" s="15">
        <v>2006</v>
      </c>
      <c r="B44" s="13">
        <v>0</v>
      </c>
      <c r="C44" s="13">
        <v>0</v>
      </c>
      <c r="D44" s="13">
        <v>0</v>
      </c>
      <c r="E44" s="13">
        <v>0</v>
      </c>
      <c r="F44" s="13">
        <v>0</v>
      </c>
      <c r="G44" s="13">
        <v>0</v>
      </c>
      <c r="I44" s="13">
        <v>0</v>
      </c>
      <c r="L44" s="13"/>
      <c r="M44" s="13"/>
      <c r="N44" s="13">
        <f t="shared" ref="N44:N55" si="4">SUM(B44:M44)</f>
        <v>0</v>
      </c>
      <c r="P44" s="15">
        <v>2006</v>
      </c>
      <c r="Q44" s="13">
        <v>0</v>
      </c>
      <c r="R44" s="13">
        <v>1</v>
      </c>
      <c r="S44" s="13">
        <v>1</v>
      </c>
      <c r="T44" s="13">
        <v>4</v>
      </c>
      <c r="U44" s="13">
        <v>0</v>
      </c>
      <c r="V44" s="13">
        <v>1</v>
      </c>
      <c r="W44" s="13">
        <v>0</v>
      </c>
      <c r="X44" s="13">
        <v>0</v>
      </c>
      <c r="AA44" s="13">
        <v>0</v>
      </c>
      <c r="AB44" s="13">
        <v>0</v>
      </c>
      <c r="AC44" s="15">
        <f t="shared" ref="AC44:AC55" si="5">SUM(Q44:Z44)</f>
        <v>7</v>
      </c>
    </row>
    <row r="45" spans="1:29" x14ac:dyDescent="0.2">
      <c r="A45" s="15">
        <v>2007</v>
      </c>
      <c r="B45" s="13">
        <v>0</v>
      </c>
      <c r="C45" s="13">
        <v>0</v>
      </c>
      <c r="D45" s="13">
        <v>0</v>
      </c>
      <c r="E45" s="13">
        <v>0</v>
      </c>
      <c r="F45" s="13">
        <v>0</v>
      </c>
      <c r="G45" s="13">
        <v>1</v>
      </c>
      <c r="I45" s="13">
        <v>0</v>
      </c>
      <c r="L45" s="13"/>
      <c r="M45" s="13"/>
      <c r="N45" s="13">
        <f t="shared" si="4"/>
        <v>1</v>
      </c>
      <c r="P45" s="15">
        <v>2007</v>
      </c>
      <c r="Q45" s="13">
        <v>1</v>
      </c>
      <c r="R45" s="13">
        <v>3</v>
      </c>
      <c r="S45" s="13">
        <v>0</v>
      </c>
      <c r="T45" s="13">
        <v>5</v>
      </c>
      <c r="U45" s="13">
        <v>4</v>
      </c>
      <c r="V45" s="13">
        <v>3</v>
      </c>
      <c r="W45" s="13">
        <v>1</v>
      </c>
      <c r="X45" s="13">
        <v>0</v>
      </c>
      <c r="AA45" s="13">
        <v>0</v>
      </c>
      <c r="AB45" s="13">
        <v>0</v>
      </c>
      <c r="AC45" s="15">
        <f t="shared" si="5"/>
        <v>17</v>
      </c>
    </row>
    <row r="46" spans="1:29" x14ac:dyDescent="0.2">
      <c r="A46" s="15">
        <v>2008</v>
      </c>
      <c r="B46" s="13">
        <v>0</v>
      </c>
      <c r="C46" s="13">
        <v>0</v>
      </c>
      <c r="D46" s="13">
        <v>0</v>
      </c>
      <c r="E46" s="13">
        <v>0</v>
      </c>
      <c r="F46" s="13">
        <v>1</v>
      </c>
      <c r="G46" s="13">
        <v>0</v>
      </c>
      <c r="I46" s="13">
        <v>0</v>
      </c>
      <c r="L46" s="13"/>
      <c r="M46" s="13"/>
      <c r="N46" s="13">
        <f t="shared" si="4"/>
        <v>1</v>
      </c>
      <c r="P46" s="15">
        <v>2008</v>
      </c>
      <c r="Q46" s="13">
        <v>2</v>
      </c>
      <c r="R46" s="13">
        <v>3</v>
      </c>
      <c r="S46" s="13">
        <v>1</v>
      </c>
      <c r="T46" s="13">
        <v>1</v>
      </c>
      <c r="U46" s="13">
        <v>8</v>
      </c>
      <c r="V46" s="13">
        <v>7</v>
      </c>
      <c r="W46" s="13">
        <v>0</v>
      </c>
      <c r="X46" s="13">
        <v>0</v>
      </c>
      <c r="AA46" s="13">
        <v>0</v>
      </c>
      <c r="AB46" s="13">
        <v>1</v>
      </c>
      <c r="AC46" s="15">
        <f t="shared" si="5"/>
        <v>22</v>
      </c>
    </row>
    <row r="47" spans="1:29" x14ac:dyDescent="0.2">
      <c r="A47" s="15">
        <v>2009</v>
      </c>
      <c r="B47" s="13">
        <v>1</v>
      </c>
      <c r="C47" s="13">
        <v>0</v>
      </c>
      <c r="D47" s="13">
        <v>0</v>
      </c>
      <c r="E47" s="13">
        <v>0</v>
      </c>
      <c r="F47" s="13">
        <v>0</v>
      </c>
      <c r="G47" s="13">
        <v>0</v>
      </c>
      <c r="I47" s="13">
        <v>0</v>
      </c>
      <c r="L47" s="13"/>
      <c r="M47" s="13"/>
      <c r="N47" s="13">
        <f t="shared" si="4"/>
        <v>1</v>
      </c>
      <c r="P47" s="15">
        <v>2009</v>
      </c>
      <c r="Q47" s="13">
        <v>1</v>
      </c>
      <c r="R47" s="13">
        <v>3</v>
      </c>
      <c r="S47" s="13">
        <v>2</v>
      </c>
      <c r="T47" s="13">
        <v>10</v>
      </c>
      <c r="U47" s="13">
        <v>6</v>
      </c>
      <c r="V47" s="13">
        <v>3</v>
      </c>
      <c r="W47" s="13">
        <v>0</v>
      </c>
      <c r="X47" s="13">
        <v>1</v>
      </c>
      <c r="AA47" s="13">
        <v>0</v>
      </c>
      <c r="AB47" s="13">
        <v>0</v>
      </c>
      <c r="AC47" s="15">
        <f t="shared" si="5"/>
        <v>26</v>
      </c>
    </row>
    <row r="48" spans="1:29" x14ac:dyDescent="0.2">
      <c r="A48" s="15">
        <v>2010</v>
      </c>
      <c r="B48" s="13">
        <v>0</v>
      </c>
      <c r="C48" s="13">
        <v>1</v>
      </c>
      <c r="D48" s="13">
        <v>1</v>
      </c>
      <c r="E48" s="13">
        <v>1</v>
      </c>
      <c r="F48" s="13">
        <v>0</v>
      </c>
      <c r="G48" s="13">
        <v>0</v>
      </c>
      <c r="I48" s="13">
        <v>0</v>
      </c>
      <c r="L48" s="13"/>
      <c r="M48" s="13"/>
      <c r="N48" s="13">
        <f t="shared" si="4"/>
        <v>3</v>
      </c>
      <c r="P48" s="15">
        <v>2010</v>
      </c>
      <c r="Q48" s="13">
        <v>1</v>
      </c>
      <c r="R48" s="13">
        <v>3</v>
      </c>
      <c r="S48" s="13">
        <v>2</v>
      </c>
      <c r="T48" s="13">
        <v>7</v>
      </c>
      <c r="U48" s="13">
        <v>6</v>
      </c>
      <c r="V48" s="13">
        <v>6</v>
      </c>
      <c r="W48" s="13">
        <v>0</v>
      </c>
      <c r="X48" s="13">
        <v>1</v>
      </c>
      <c r="AA48" s="13">
        <v>1</v>
      </c>
      <c r="AB48" s="13">
        <v>0</v>
      </c>
      <c r="AC48" s="15">
        <f t="shared" si="5"/>
        <v>26</v>
      </c>
    </row>
    <row r="49" spans="1:32" x14ac:dyDescent="0.2">
      <c r="A49" s="15">
        <v>2011</v>
      </c>
      <c r="B49" s="13">
        <v>0</v>
      </c>
      <c r="C49" s="13">
        <v>0</v>
      </c>
      <c r="D49" s="13">
        <v>0</v>
      </c>
      <c r="E49" s="13">
        <v>1</v>
      </c>
      <c r="F49" s="13">
        <v>0</v>
      </c>
      <c r="G49" s="13">
        <v>0</v>
      </c>
      <c r="I49" s="13">
        <v>0</v>
      </c>
      <c r="L49" s="13"/>
      <c r="M49" s="13"/>
      <c r="N49" s="13">
        <f t="shared" si="4"/>
        <v>1</v>
      </c>
      <c r="P49" s="15">
        <v>2011</v>
      </c>
      <c r="Q49" s="13">
        <v>0</v>
      </c>
      <c r="R49" s="13">
        <v>2</v>
      </c>
      <c r="S49" s="13">
        <v>1</v>
      </c>
      <c r="T49" s="13">
        <v>3</v>
      </c>
      <c r="U49" s="13">
        <v>6</v>
      </c>
      <c r="V49" s="13">
        <v>10</v>
      </c>
      <c r="W49" s="13">
        <v>2</v>
      </c>
      <c r="X49" s="13">
        <v>0</v>
      </c>
      <c r="AA49" s="13">
        <v>0</v>
      </c>
      <c r="AB49" s="13">
        <v>0</v>
      </c>
      <c r="AC49" s="15">
        <f t="shared" si="5"/>
        <v>24</v>
      </c>
    </row>
    <row r="50" spans="1:32" x14ac:dyDescent="0.2">
      <c r="A50" s="15">
        <v>2012</v>
      </c>
      <c r="B50" s="13">
        <v>0</v>
      </c>
      <c r="C50" s="13">
        <v>0</v>
      </c>
      <c r="D50" s="13">
        <v>1</v>
      </c>
      <c r="E50" s="13">
        <v>0</v>
      </c>
      <c r="F50" s="13">
        <v>0</v>
      </c>
      <c r="G50" s="13">
        <v>1</v>
      </c>
      <c r="I50" s="13">
        <v>0</v>
      </c>
      <c r="L50" s="13"/>
      <c r="M50" s="13"/>
      <c r="N50" s="13">
        <f t="shared" si="4"/>
        <v>2</v>
      </c>
      <c r="P50" s="15">
        <v>2012</v>
      </c>
      <c r="Q50" s="13">
        <v>0</v>
      </c>
      <c r="R50" s="13">
        <v>3</v>
      </c>
      <c r="S50" s="13">
        <v>2</v>
      </c>
      <c r="T50" s="13">
        <v>13</v>
      </c>
      <c r="U50" s="13">
        <v>5</v>
      </c>
      <c r="V50" s="13">
        <v>7</v>
      </c>
      <c r="W50" s="13">
        <v>2</v>
      </c>
      <c r="X50" s="13">
        <v>0</v>
      </c>
      <c r="AA50" s="13">
        <v>0</v>
      </c>
      <c r="AB50" s="13">
        <v>0</v>
      </c>
      <c r="AC50" s="15">
        <f t="shared" si="5"/>
        <v>32</v>
      </c>
    </row>
    <row r="51" spans="1:32" x14ac:dyDescent="0.2">
      <c r="A51" s="15">
        <v>2013</v>
      </c>
      <c r="B51" s="13">
        <v>0</v>
      </c>
      <c r="C51" s="13">
        <v>1</v>
      </c>
      <c r="D51" s="13">
        <v>1</v>
      </c>
      <c r="E51" s="13">
        <v>0</v>
      </c>
      <c r="F51" s="13">
        <v>0</v>
      </c>
      <c r="G51" s="13">
        <v>4</v>
      </c>
      <c r="I51" s="13">
        <v>0</v>
      </c>
      <c r="L51" s="13"/>
      <c r="M51" s="13"/>
      <c r="N51" s="13">
        <f t="shared" si="4"/>
        <v>6</v>
      </c>
      <c r="P51" s="15">
        <v>2013</v>
      </c>
      <c r="Q51" s="13">
        <v>1</v>
      </c>
      <c r="R51" s="13">
        <v>7</v>
      </c>
      <c r="S51" s="13">
        <v>3</v>
      </c>
      <c r="T51" s="13">
        <v>7</v>
      </c>
      <c r="U51" s="13">
        <v>11</v>
      </c>
      <c r="V51" s="13">
        <v>11</v>
      </c>
      <c r="W51" s="13">
        <v>0</v>
      </c>
      <c r="X51" s="13">
        <v>1</v>
      </c>
      <c r="AA51" s="13">
        <v>0</v>
      </c>
      <c r="AB51" s="13">
        <v>0</v>
      </c>
      <c r="AC51" s="15">
        <f t="shared" si="5"/>
        <v>41</v>
      </c>
    </row>
    <row r="52" spans="1:32" x14ac:dyDescent="0.2">
      <c r="A52" s="15">
        <v>2014</v>
      </c>
      <c r="B52" s="13">
        <v>0</v>
      </c>
      <c r="C52" s="13">
        <v>0</v>
      </c>
      <c r="D52" s="13">
        <v>0</v>
      </c>
      <c r="E52" s="13">
        <v>0</v>
      </c>
      <c r="F52" s="13">
        <v>0</v>
      </c>
      <c r="G52" s="13">
        <v>0</v>
      </c>
      <c r="I52" s="13">
        <v>0</v>
      </c>
      <c r="L52" s="13"/>
      <c r="M52" s="13"/>
      <c r="N52" s="13">
        <f t="shared" si="4"/>
        <v>0</v>
      </c>
      <c r="P52" s="15">
        <v>2014</v>
      </c>
      <c r="Q52" s="13">
        <v>0</v>
      </c>
      <c r="R52" s="13">
        <v>0</v>
      </c>
      <c r="S52" s="13">
        <v>1</v>
      </c>
      <c r="T52" s="13">
        <v>0</v>
      </c>
      <c r="U52" s="13">
        <v>2</v>
      </c>
      <c r="V52" s="13">
        <v>0</v>
      </c>
      <c r="W52" s="13">
        <v>0</v>
      </c>
      <c r="X52" s="13">
        <v>0</v>
      </c>
      <c r="AA52" s="13">
        <v>0</v>
      </c>
      <c r="AB52" s="13">
        <v>0</v>
      </c>
      <c r="AC52" s="15">
        <f t="shared" si="5"/>
        <v>3</v>
      </c>
    </row>
    <row r="53" spans="1:32" x14ac:dyDescent="0.2">
      <c r="A53" s="15">
        <v>2015</v>
      </c>
      <c r="B53" s="13">
        <v>0</v>
      </c>
      <c r="C53" s="13">
        <v>0</v>
      </c>
      <c r="D53" s="13">
        <v>2</v>
      </c>
      <c r="E53" s="13">
        <v>0</v>
      </c>
      <c r="F53" s="13">
        <v>0</v>
      </c>
      <c r="G53" s="13">
        <v>0</v>
      </c>
      <c r="I53" s="13">
        <v>0</v>
      </c>
      <c r="L53" s="13"/>
      <c r="M53" s="13"/>
      <c r="N53" s="13">
        <f t="shared" si="4"/>
        <v>2</v>
      </c>
      <c r="P53" s="15">
        <v>2015</v>
      </c>
      <c r="Q53" s="13">
        <v>0</v>
      </c>
      <c r="R53" s="13">
        <v>1</v>
      </c>
      <c r="S53" s="13">
        <v>0</v>
      </c>
      <c r="T53" s="13">
        <v>0</v>
      </c>
      <c r="U53" s="13">
        <v>5</v>
      </c>
      <c r="V53" s="13">
        <v>0</v>
      </c>
      <c r="W53" s="13">
        <v>0</v>
      </c>
      <c r="X53" s="13">
        <v>0</v>
      </c>
      <c r="AA53" s="13">
        <v>0</v>
      </c>
      <c r="AB53" s="13">
        <v>1</v>
      </c>
      <c r="AC53" s="15">
        <f t="shared" si="5"/>
        <v>6</v>
      </c>
    </row>
    <row r="54" spans="1:32" x14ac:dyDescent="0.2">
      <c r="A54" s="15">
        <v>2016</v>
      </c>
      <c r="B54" s="13">
        <v>0</v>
      </c>
      <c r="C54" s="13">
        <v>0</v>
      </c>
      <c r="D54" s="13">
        <v>0</v>
      </c>
      <c r="E54" s="13">
        <v>0</v>
      </c>
      <c r="F54" s="13">
        <v>0</v>
      </c>
      <c r="G54" s="13">
        <v>0</v>
      </c>
      <c r="I54" s="13">
        <v>0</v>
      </c>
      <c r="L54" s="13"/>
      <c r="M54" s="13"/>
      <c r="N54" s="13">
        <f t="shared" si="4"/>
        <v>0</v>
      </c>
      <c r="P54" s="19">
        <v>2016</v>
      </c>
      <c r="Q54" s="13">
        <v>0</v>
      </c>
      <c r="R54" s="13">
        <v>0</v>
      </c>
      <c r="S54" s="13">
        <v>0</v>
      </c>
      <c r="T54" s="13">
        <v>3</v>
      </c>
      <c r="U54" s="13">
        <v>4</v>
      </c>
      <c r="V54" s="13">
        <v>2</v>
      </c>
      <c r="W54" s="13">
        <v>0</v>
      </c>
      <c r="X54" s="13">
        <v>0</v>
      </c>
      <c r="AA54" s="13">
        <v>0</v>
      </c>
      <c r="AB54" s="13">
        <v>1</v>
      </c>
      <c r="AC54" s="15">
        <f t="shared" si="5"/>
        <v>9</v>
      </c>
    </row>
    <row r="55" spans="1:32" x14ac:dyDescent="0.2">
      <c r="A55" s="15">
        <v>2017</v>
      </c>
      <c r="B55" s="13">
        <v>0</v>
      </c>
      <c r="C55" s="13">
        <v>0</v>
      </c>
      <c r="D55" s="13">
        <v>0</v>
      </c>
      <c r="E55" s="13">
        <v>0</v>
      </c>
      <c r="F55" s="13">
        <v>0</v>
      </c>
      <c r="G55" s="13">
        <v>0</v>
      </c>
      <c r="I55" s="13">
        <v>0</v>
      </c>
      <c r="L55" s="13"/>
      <c r="M55" s="13"/>
      <c r="N55" s="13">
        <f t="shared" si="4"/>
        <v>0</v>
      </c>
      <c r="P55" s="19">
        <v>2017</v>
      </c>
      <c r="Q55" s="13">
        <v>0</v>
      </c>
      <c r="R55" s="13">
        <v>1</v>
      </c>
      <c r="S55" s="13">
        <v>0</v>
      </c>
      <c r="T55" s="13">
        <v>4</v>
      </c>
      <c r="U55" s="13">
        <v>4</v>
      </c>
      <c r="V55" s="13">
        <v>3</v>
      </c>
      <c r="W55" s="13">
        <v>0</v>
      </c>
      <c r="X55" s="13">
        <v>0</v>
      </c>
      <c r="AA55" s="13">
        <v>1</v>
      </c>
      <c r="AB55" s="13">
        <v>0</v>
      </c>
      <c r="AC55" s="15">
        <f t="shared" si="5"/>
        <v>12</v>
      </c>
    </row>
    <row r="56" spans="1:32" x14ac:dyDescent="0.2">
      <c r="B56" s="13"/>
      <c r="C56" s="13"/>
      <c r="D56" s="13"/>
      <c r="E56" s="13"/>
      <c r="F56" s="13"/>
      <c r="G56" s="13"/>
      <c r="L56" s="13"/>
      <c r="M56" s="13"/>
      <c r="N56" s="13"/>
      <c r="P56" s="19"/>
    </row>
    <row r="57" spans="1:32" x14ac:dyDescent="0.2">
      <c r="A57" s="16" t="s">
        <v>33</v>
      </c>
      <c r="P57" s="16" t="s">
        <v>34</v>
      </c>
    </row>
    <row r="58" spans="1:32" ht="32" x14ac:dyDescent="0.2">
      <c r="B58" s="82" t="s">
        <v>41</v>
      </c>
      <c r="C58" s="82"/>
      <c r="D58" s="82" t="s">
        <v>43</v>
      </c>
      <c r="E58" s="82"/>
      <c r="F58" s="82" t="s">
        <v>42</v>
      </c>
      <c r="G58" s="82"/>
      <c r="H58" s="82" t="s">
        <v>44</v>
      </c>
      <c r="I58" s="82"/>
      <c r="J58" s="82" t="s">
        <v>45</v>
      </c>
      <c r="K58" s="82"/>
      <c r="L58" s="82" t="s">
        <v>46</v>
      </c>
      <c r="M58" s="82"/>
      <c r="N58" s="20" t="s">
        <v>16</v>
      </c>
      <c r="Q58" s="82" t="s">
        <v>41</v>
      </c>
      <c r="R58" s="82"/>
      <c r="S58" s="82" t="s">
        <v>43</v>
      </c>
      <c r="T58" s="82"/>
      <c r="U58" s="82" t="s">
        <v>42</v>
      </c>
      <c r="V58" s="82"/>
      <c r="W58" s="82" t="s">
        <v>44</v>
      </c>
      <c r="X58" s="82"/>
      <c r="Y58" s="82" t="s">
        <v>45</v>
      </c>
      <c r="Z58" s="82"/>
      <c r="AA58" s="82" t="s">
        <v>46</v>
      </c>
      <c r="AB58" s="82"/>
      <c r="AC58" s="25" t="s">
        <v>16</v>
      </c>
      <c r="AE58" s="24" t="s">
        <v>57</v>
      </c>
      <c r="AF58" s="24" t="s">
        <v>58</v>
      </c>
    </row>
    <row r="59" spans="1:32" ht="32" x14ac:dyDescent="0.2">
      <c r="B59" s="17" t="s">
        <v>12</v>
      </c>
      <c r="C59" s="17" t="s">
        <v>30</v>
      </c>
      <c r="D59" s="17" t="s">
        <v>12</v>
      </c>
      <c r="E59" s="17" t="s">
        <v>30</v>
      </c>
      <c r="F59" s="17" t="s">
        <v>12</v>
      </c>
      <c r="G59" s="17" t="s">
        <v>30</v>
      </c>
      <c r="H59" s="17" t="s">
        <v>12</v>
      </c>
      <c r="I59" s="17" t="s">
        <v>30</v>
      </c>
      <c r="J59" s="17" t="s">
        <v>12</v>
      </c>
      <c r="K59" s="17" t="s">
        <v>30</v>
      </c>
      <c r="L59" s="17" t="s">
        <v>12</v>
      </c>
      <c r="M59" s="17" t="s">
        <v>30</v>
      </c>
      <c r="N59" s="17"/>
      <c r="Q59" s="17" t="s">
        <v>12</v>
      </c>
      <c r="R59" s="17" t="s">
        <v>30</v>
      </c>
      <c r="S59" s="17" t="s">
        <v>12</v>
      </c>
      <c r="T59" s="17" t="s">
        <v>30</v>
      </c>
      <c r="U59" s="17" t="s">
        <v>12</v>
      </c>
      <c r="V59" s="17" t="s">
        <v>30</v>
      </c>
      <c r="W59" s="17" t="s">
        <v>12</v>
      </c>
      <c r="X59" s="17" t="s">
        <v>30</v>
      </c>
      <c r="Y59" s="17" t="s">
        <v>12</v>
      </c>
      <c r="Z59" s="17" t="s">
        <v>30</v>
      </c>
      <c r="AA59" s="17" t="s">
        <v>12</v>
      </c>
      <c r="AB59" s="17" t="s">
        <v>30</v>
      </c>
      <c r="AC59" s="59" t="s">
        <v>59</v>
      </c>
      <c r="AE59" s="17"/>
    </row>
    <row r="60" spans="1:32" x14ac:dyDescent="0.2">
      <c r="A60" s="15">
        <v>2005</v>
      </c>
      <c r="B60" s="13">
        <v>0</v>
      </c>
      <c r="C60" s="13"/>
      <c r="D60" s="13"/>
      <c r="E60" s="13">
        <v>0</v>
      </c>
      <c r="F60" s="13"/>
      <c r="G60" s="13">
        <v>0</v>
      </c>
      <c r="L60" s="13"/>
      <c r="M60" s="13"/>
      <c r="N60" s="13">
        <f>SUM(B60:M60)</f>
        <v>0</v>
      </c>
      <c r="P60" s="15">
        <v>2005</v>
      </c>
      <c r="Q60" s="13">
        <v>0</v>
      </c>
      <c r="R60" s="13">
        <v>0</v>
      </c>
      <c r="S60" s="13">
        <v>0</v>
      </c>
      <c r="T60" s="13">
        <v>0</v>
      </c>
      <c r="U60" s="13">
        <v>0</v>
      </c>
      <c r="V60" s="13">
        <v>0</v>
      </c>
      <c r="W60" s="13">
        <v>0</v>
      </c>
      <c r="AB60" s="13">
        <v>0</v>
      </c>
      <c r="AC60" s="25">
        <f>AF60-AE60</f>
        <v>0</v>
      </c>
      <c r="AE60" s="15">
        <f>SUM(AC7+AC24+AC43+AC78+AC96+N96+N78+N60+N43+N24+N7)</f>
        <v>22</v>
      </c>
      <c r="AF60" s="13">
        <v>22</v>
      </c>
    </row>
    <row r="61" spans="1:32" x14ac:dyDescent="0.2">
      <c r="A61" s="15">
        <v>2006</v>
      </c>
      <c r="B61" s="13">
        <v>1</v>
      </c>
      <c r="C61" s="13"/>
      <c r="D61" s="13"/>
      <c r="E61" s="13">
        <v>0</v>
      </c>
      <c r="F61" s="13"/>
      <c r="G61" s="13">
        <v>0</v>
      </c>
      <c r="L61" s="13"/>
      <c r="M61" s="13"/>
      <c r="N61" s="13">
        <f t="shared" ref="N61:N72" si="6">SUM(B61:M61)</f>
        <v>1</v>
      </c>
      <c r="P61" s="15">
        <v>2006</v>
      </c>
      <c r="Q61" s="13">
        <v>0</v>
      </c>
      <c r="R61" s="13">
        <v>0</v>
      </c>
      <c r="S61" s="13">
        <v>0</v>
      </c>
      <c r="T61" s="13">
        <v>0</v>
      </c>
      <c r="U61" s="13" t="s">
        <v>15</v>
      </c>
      <c r="V61" s="13" t="s">
        <v>15</v>
      </c>
      <c r="W61" s="13">
        <v>0</v>
      </c>
      <c r="AB61" s="13">
        <v>0</v>
      </c>
      <c r="AC61" s="25">
        <f t="shared" ref="AC61:AC72" si="7">AF61-AE61</f>
        <v>0</v>
      </c>
      <c r="AE61" s="15">
        <f t="shared" ref="AE61:AE72" si="8">SUM(AC8+AC25+AC44+AC79+AC97+N97+N79+N61+N44+N25+N8)</f>
        <v>23</v>
      </c>
      <c r="AF61" s="13">
        <v>23</v>
      </c>
    </row>
    <row r="62" spans="1:32" x14ac:dyDescent="0.2">
      <c r="A62" s="15">
        <v>2007</v>
      </c>
      <c r="B62" s="13">
        <v>0</v>
      </c>
      <c r="C62" s="13"/>
      <c r="D62" s="13"/>
      <c r="E62" s="13">
        <v>0</v>
      </c>
      <c r="F62" s="13"/>
      <c r="G62" s="13">
        <v>0</v>
      </c>
      <c r="L62" s="13"/>
      <c r="M62" s="13"/>
      <c r="N62" s="13">
        <f t="shared" si="6"/>
        <v>0</v>
      </c>
      <c r="P62" s="15">
        <v>2007</v>
      </c>
      <c r="Q62" s="13">
        <v>0</v>
      </c>
      <c r="R62" s="13" t="s">
        <v>15</v>
      </c>
      <c r="S62" s="13">
        <v>0</v>
      </c>
      <c r="T62" s="13">
        <v>0</v>
      </c>
      <c r="U62" s="13" t="s">
        <v>15</v>
      </c>
      <c r="V62" s="13" t="s">
        <v>15</v>
      </c>
      <c r="W62" s="13" t="s">
        <v>15</v>
      </c>
      <c r="AB62" s="13">
        <v>0</v>
      </c>
      <c r="AC62" s="25">
        <f t="shared" si="7"/>
        <v>0</v>
      </c>
      <c r="AE62" s="15">
        <f t="shared" si="8"/>
        <v>53</v>
      </c>
      <c r="AF62" s="13">
        <v>53</v>
      </c>
    </row>
    <row r="63" spans="1:32" x14ac:dyDescent="0.2">
      <c r="A63" s="15">
        <v>2008</v>
      </c>
      <c r="B63" s="13">
        <v>0</v>
      </c>
      <c r="C63" s="13"/>
      <c r="D63" s="13"/>
      <c r="E63" s="13">
        <v>1</v>
      </c>
      <c r="F63" s="13"/>
      <c r="G63" s="13">
        <v>0</v>
      </c>
      <c r="L63" s="13"/>
      <c r="M63" s="13"/>
      <c r="N63" s="13">
        <f t="shared" si="6"/>
        <v>1</v>
      </c>
      <c r="P63" s="15">
        <v>2008</v>
      </c>
      <c r="Q63" s="13">
        <v>0</v>
      </c>
      <c r="R63" s="13" t="s">
        <v>15</v>
      </c>
      <c r="S63" s="13">
        <v>0</v>
      </c>
      <c r="T63" s="13" t="s">
        <v>15</v>
      </c>
      <c r="U63" s="13" t="s">
        <v>15</v>
      </c>
      <c r="V63" s="13" t="s">
        <v>15</v>
      </c>
      <c r="W63" s="13">
        <v>0</v>
      </c>
      <c r="AB63" s="13">
        <v>0</v>
      </c>
      <c r="AC63" s="25">
        <f t="shared" si="7"/>
        <v>1</v>
      </c>
      <c r="AE63" s="15">
        <f t="shared" si="8"/>
        <v>50</v>
      </c>
      <c r="AF63" s="13">
        <v>51</v>
      </c>
    </row>
    <row r="64" spans="1:32" x14ac:dyDescent="0.2">
      <c r="A64" s="15">
        <v>2009</v>
      </c>
      <c r="B64" s="13">
        <v>0</v>
      </c>
      <c r="C64" s="13"/>
      <c r="D64" s="13"/>
      <c r="E64" s="13">
        <v>0</v>
      </c>
      <c r="F64" s="13"/>
      <c r="G64" s="13">
        <v>0</v>
      </c>
      <c r="L64" s="13"/>
      <c r="M64" s="13"/>
      <c r="N64" s="13">
        <f t="shared" si="6"/>
        <v>0</v>
      </c>
      <c r="P64" s="15">
        <v>2009</v>
      </c>
      <c r="Q64" s="13">
        <v>0</v>
      </c>
      <c r="R64" s="13" t="s">
        <v>15</v>
      </c>
      <c r="S64" s="13">
        <v>0</v>
      </c>
      <c r="T64" s="13" t="s">
        <v>15</v>
      </c>
      <c r="U64" s="13" t="s">
        <v>15</v>
      </c>
      <c r="V64" s="13" t="s">
        <v>15</v>
      </c>
      <c r="W64" s="13">
        <v>0</v>
      </c>
      <c r="AB64" s="13">
        <v>0</v>
      </c>
      <c r="AC64" s="25">
        <f t="shared" si="7"/>
        <v>0</v>
      </c>
      <c r="AE64" s="15">
        <f t="shared" si="8"/>
        <v>46</v>
      </c>
      <c r="AF64" s="13">
        <v>46</v>
      </c>
    </row>
    <row r="65" spans="1:32" x14ac:dyDescent="0.2">
      <c r="A65" s="15">
        <v>2010</v>
      </c>
      <c r="B65" s="13">
        <v>0</v>
      </c>
      <c r="C65" s="13"/>
      <c r="D65" s="13"/>
      <c r="E65" s="13">
        <v>0</v>
      </c>
      <c r="F65" s="13"/>
      <c r="G65" s="13">
        <v>0</v>
      </c>
      <c r="L65" s="13"/>
      <c r="M65" s="13"/>
      <c r="N65" s="13">
        <f t="shared" si="6"/>
        <v>0</v>
      </c>
      <c r="P65" s="15">
        <v>2010</v>
      </c>
      <c r="Q65" s="13">
        <v>0</v>
      </c>
      <c r="R65" s="13" t="s">
        <v>15</v>
      </c>
      <c r="S65" s="13">
        <v>0</v>
      </c>
      <c r="T65" s="13" t="s">
        <v>15</v>
      </c>
      <c r="U65" s="13" t="s">
        <v>15</v>
      </c>
      <c r="V65" s="13">
        <v>0</v>
      </c>
      <c r="W65" s="13">
        <v>0</v>
      </c>
      <c r="AB65" s="13" t="s">
        <v>15</v>
      </c>
      <c r="AC65" s="25">
        <f t="shared" si="7"/>
        <v>1</v>
      </c>
      <c r="AE65" s="15">
        <f t="shared" si="8"/>
        <v>73</v>
      </c>
      <c r="AF65" s="13">
        <v>74</v>
      </c>
    </row>
    <row r="66" spans="1:32" x14ac:dyDescent="0.2">
      <c r="A66" s="15">
        <v>2011</v>
      </c>
      <c r="B66" s="13">
        <v>0</v>
      </c>
      <c r="C66" s="13"/>
      <c r="D66" s="13"/>
      <c r="E66" s="13">
        <v>1</v>
      </c>
      <c r="F66" s="13"/>
      <c r="G66" s="13">
        <v>0</v>
      </c>
      <c r="L66" s="13"/>
      <c r="M66" s="13"/>
      <c r="N66" s="13">
        <f t="shared" si="6"/>
        <v>1</v>
      </c>
      <c r="P66" s="15">
        <v>2011</v>
      </c>
      <c r="Q66" s="13">
        <v>0</v>
      </c>
      <c r="R66" s="13" t="s">
        <v>15</v>
      </c>
      <c r="S66" s="13">
        <v>0</v>
      </c>
      <c r="T66" s="13" t="s">
        <v>15</v>
      </c>
      <c r="U66" s="13" t="s">
        <v>15</v>
      </c>
      <c r="V66" s="13" t="s">
        <v>15</v>
      </c>
      <c r="W66" s="13">
        <v>0</v>
      </c>
      <c r="AB66" s="13">
        <v>0</v>
      </c>
      <c r="AC66" s="25">
        <f t="shared" si="7"/>
        <v>0</v>
      </c>
      <c r="AE66" s="15">
        <f t="shared" si="8"/>
        <v>73</v>
      </c>
      <c r="AF66" s="13">
        <v>73</v>
      </c>
    </row>
    <row r="67" spans="1:32" x14ac:dyDescent="0.2">
      <c r="A67" s="15">
        <v>2012</v>
      </c>
      <c r="B67" s="13">
        <v>0</v>
      </c>
      <c r="C67" s="13"/>
      <c r="D67" s="13"/>
      <c r="E67" s="13">
        <v>0</v>
      </c>
      <c r="F67" s="13"/>
      <c r="G67" s="13">
        <v>0</v>
      </c>
      <c r="L67" s="13"/>
      <c r="M67" s="13"/>
      <c r="N67" s="13">
        <f t="shared" si="6"/>
        <v>0</v>
      </c>
      <c r="P67" s="15">
        <v>2012</v>
      </c>
      <c r="Q67" s="13" t="s">
        <v>15</v>
      </c>
      <c r="R67" s="13" t="s">
        <v>15</v>
      </c>
      <c r="S67" s="13">
        <v>0</v>
      </c>
      <c r="T67" s="13" t="s">
        <v>15</v>
      </c>
      <c r="U67" s="13" t="s">
        <v>15</v>
      </c>
      <c r="V67" s="13" t="s">
        <v>15</v>
      </c>
      <c r="W67" s="13">
        <v>0</v>
      </c>
      <c r="AB67" s="13">
        <v>0</v>
      </c>
      <c r="AC67" s="25">
        <f t="shared" si="7"/>
        <v>0</v>
      </c>
      <c r="AE67" s="15">
        <f t="shared" si="8"/>
        <v>78</v>
      </c>
      <c r="AF67" s="13">
        <v>78</v>
      </c>
    </row>
    <row r="68" spans="1:32" x14ac:dyDescent="0.2">
      <c r="A68" s="15">
        <v>2013</v>
      </c>
      <c r="B68" s="13">
        <v>0</v>
      </c>
      <c r="C68" s="13"/>
      <c r="D68" s="13"/>
      <c r="E68" s="13">
        <v>1</v>
      </c>
      <c r="F68" s="13"/>
      <c r="G68" s="13">
        <v>1</v>
      </c>
      <c r="L68" s="13"/>
      <c r="M68" s="13"/>
      <c r="N68" s="13">
        <f t="shared" si="6"/>
        <v>2</v>
      </c>
      <c r="P68" s="15">
        <v>2013</v>
      </c>
      <c r="Q68" s="13" t="s">
        <v>15</v>
      </c>
      <c r="R68" s="13" t="s">
        <v>15</v>
      </c>
      <c r="S68" s="13" t="s">
        <v>15</v>
      </c>
      <c r="T68" s="13" t="s">
        <v>15</v>
      </c>
      <c r="U68" s="13" t="s">
        <v>15</v>
      </c>
      <c r="V68" s="13" t="s">
        <v>15</v>
      </c>
      <c r="W68" s="13">
        <v>0</v>
      </c>
      <c r="AB68" s="13">
        <v>0</v>
      </c>
      <c r="AC68" s="25">
        <f t="shared" si="7"/>
        <v>0</v>
      </c>
      <c r="AE68" s="15">
        <f t="shared" si="8"/>
        <v>95</v>
      </c>
      <c r="AF68" s="13">
        <v>95</v>
      </c>
    </row>
    <row r="69" spans="1:32" x14ac:dyDescent="0.2">
      <c r="A69" s="15">
        <v>2014</v>
      </c>
      <c r="B69" s="13">
        <v>0</v>
      </c>
      <c r="C69" s="13"/>
      <c r="D69" s="13"/>
      <c r="E69" s="13">
        <v>0</v>
      </c>
      <c r="F69" s="13"/>
      <c r="G69" s="13">
        <v>0</v>
      </c>
      <c r="L69" s="13"/>
      <c r="M69" s="13"/>
      <c r="N69" s="13">
        <f t="shared" si="6"/>
        <v>0</v>
      </c>
      <c r="P69" s="15">
        <v>2014</v>
      </c>
      <c r="Q69" s="13">
        <v>0</v>
      </c>
      <c r="R69" s="13">
        <v>0</v>
      </c>
      <c r="S69" s="13">
        <v>0</v>
      </c>
      <c r="T69" s="13">
        <v>0</v>
      </c>
      <c r="U69" s="13">
        <v>0</v>
      </c>
      <c r="V69" s="13">
        <v>0</v>
      </c>
      <c r="W69" s="13">
        <v>0</v>
      </c>
      <c r="AB69" s="13">
        <v>0</v>
      </c>
      <c r="AC69" s="25">
        <f t="shared" si="7"/>
        <v>0</v>
      </c>
      <c r="AE69" s="15">
        <f t="shared" si="8"/>
        <v>20</v>
      </c>
      <c r="AF69" s="13">
        <v>20</v>
      </c>
    </row>
    <row r="70" spans="1:32" x14ac:dyDescent="0.2">
      <c r="A70" s="15">
        <v>2015</v>
      </c>
      <c r="B70" s="13">
        <v>0</v>
      </c>
      <c r="C70" s="13"/>
      <c r="D70" s="13"/>
      <c r="E70" s="13">
        <v>0</v>
      </c>
      <c r="F70" s="13"/>
      <c r="G70" s="13">
        <v>0</v>
      </c>
      <c r="L70" s="13"/>
      <c r="M70" s="13"/>
      <c r="N70" s="13">
        <f t="shared" si="6"/>
        <v>0</v>
      </c>
      <c r="P70" s="15">
        <v>2015</v>
      </c>
      <c r="Q70" s="13" t="s">
        <v>15</v>
      </c>
      <c r="R70" s="13" t="s">
        <v>15</v>
      </c>
      <c r="S70" s="13">
        <v>0</v>
      </c>
      <c r="T70" s="13">
        <v>0</v>
      </c>
      <c r="U70" s="13">
        <v>0</v>
      </c>
      <c r="V70" s="13">
        <v>0</v>
      </c>
      <c r="W70" s="13">
        <v>0</v>
      </c>
      <c r="AB70" s="13">
        <v>0</v>
      </c>
      <c r="AC70" s="25">
        <f t="shared" si="7"/>
        <v>1</v>
      </c>
      <c r="AE70" s="15">
        <f t="shared" si="8"/>
        <v>105</v>
      </c>
      <c r="AF70" s="13">
        <v>106</v>
      </c>
    </row>
    <row r="71" spans="1:32" x14ac:dyDescent="0.2">
      <c r="A71" s="15">
        <v>2016</v>
      </c>
      <c r="B71" s="13">
        <v>0</v>
      </c>
      <c r="C71" s="13"/>
      <c r="D71" s="13"/>
      <c r="E71" s="13">
        <v>0</v>
      </c>
      <c r="F71" s="13"/>
      <c r="G71" s="13">
        <v>0</v>
      </c>
      <c r="L71" s="13"/>
      <c r="M71" s="13"/>
      <c r="N71" s="13">
        <f t="shared" si="6"/>
        <v>0</v>
      </c>
      <c r="P71" s="19">
        <v>2016</v>
      </c>
      <c r="Q71" s="13">
        <v>0</v>
      </c>
      <c r="R71" s="13" t="s">
        <v>15</v>
      </c>
      <c r="S71" s="13">
        <v>0</v>
      </c>
      <c r="T71" s="13">
        <v>0</v>
      </c>
      <c r="U71" s="13" t="s">
        <v>15</v>
      </c>
      <c r="V71" s="13">
        <v>0</v>
      </c>
      <c r="W71" s="13">
        <v>0</v>
      </c>
      <c r="AB71" s="13">
        <v>0</v>
      </c>
      <c r="AC71" s="25">
        <f t="shared" si="7"/>
        <v>1</v>
      </c>
      <c r="AE71" s="15">
        <f t="shared" si="8"/>
        <v>112</v>
      </c>
      <c r="AF71" s="13">
        <v>113</v>
      </c>
    </row>
    <row r="72" spans="1:32" x14ac:dyDescent="0.2">
      <c r="A72" s="15">
        <v>2017</v>
      </c>
      <c r="B72" s="13">
        <v>0</v>
      </c>
      <c r="C72" s="13"/>
      <c r="D72" s="13"/>
      <c r="E72" s="13">
        <v>0</v>
      </c>
      <c r="F72" s="13"/>
      <c r="G72" s="13">
        <v>0</v>
      </c>
      <c r="L72" s="13"/>
      <c r="M72" s="13"/>
      <c r="N72" s="13">
        <f t="shared" si="6"/>
        <v>0</v>
      </c>
      <c r="P72" s="19">
        <v>2017</v>
      </c>
      <c r="Q72" s="13">
        <v>0</v>
      </c>
      <c r="R72" s="13">
        <v>0</v>
      </c>
      <c r="S72" s="13">
        <v>0</v>
      </c>
      <c r="T72" s="13" t="s">
        <v>15</v>
      </c>
      <c r="U72" s="13" t="s">
        <v>15</v>
      </c>
      <c r="V72" s="13">
        <v>0</v>
      </c>
      <c r="W72" s="13">
        <v>0</v>
      </c>
      <c r="AB72" s="13">
        <v>0</v>
      </c>
      <c r="AC72" s="25">
        <f t="shared" si="7"/>
        <v>4</v>
      </c>
      <c r="AE72" s="15">
        <f t="shared" si="8"/>
        <v>116</v>
      </c>
      <c r="AF72" s="13">
        <v>120</v>
      </c>
    </row>
    <row r="74" spans="1:32" ht="24" x14ac:dyDescent="0.3">
      <c r="A74" s="14" t="s">
        <v>0</v>
      </c>
    </row>
    <row r="75" spans="1:32" x14ac:dyDescent="0.2">
      <c r="A75" s="16" t="s">
        <v>29</v>
      </c>
      <c r="P75" s="16" t="s">
        <v>31</v>
      </c>
    </row>
    <row r="76" spans="1:32" x14ac:dyDescent="0.2">
      <c r="B76" s="82" t="s">
        <v>41</v>
      </c>
      <c r="C76" s="82"/>
      <c r="D76" s="82" t="s">
        <v>43</v>
      </c>
      <c r="E76" s="82"/>
      <c r="F76" s="82" t="s">
        <v>42</v>
      </c>
      <c r="G76" s="82"/>
      <c r="H76" s="82" t="s">
        <v>44</v>
      </c>
      <c r="I76" s="82"/>
      <c r="J76" s="82" t="s">
        <v>45</v>
      </c>
      <c r="K76" s="82"/>
      <c r="L76" s="82" t="s">
        <v>46</v>
      </c>
      <c r="M76" s="82"/>
      <c r="N76" s="20" t="s">
        <v>16</v>
      </c>
      <c r="Q76" s="82" t="s">
        <v>41</v>
      </c>
      <c r="R76" s="82"/>
      <c r="S76" s="82" t="s">
        <v>43</v>
      </c>
      <c r="T76" s="82"/>
      <c r="U76" s="82" t="s">
        <v>42</v>
      </c>
      <c r="V76" s="82"/>
      <c r="W76" s="82" t="s">
        <v>44</v>
      </c>
      <c r="X76" s="82"/>
      <c r="Y76" s="82" t="s">
        <v>45</v>
      </c>
      <c r="Z76" s="82"/>
      <c r="AA76" s="82" t="s">
        <v>46</v>
      </c>
      <c r="AB76" s="82"/>
      <c r="AC76" s="15" t="s">
        <v>16</v>
      </c>
    </row>
    <row r="77" spans="1:32" ht="32" x14ac:dyDescent="0.2">
      <c r="B77" s="17" t="s">
        <v>12</v>
      </c>
      <c r="C77" s="17" t="s">
        <v>30</v>
      </c>
      <c r="D77" s="17" t="s">
        <v>12</v>
      </c>
      <c r="E77" s="17" t="s">
        <v>30</v>
      </c>
      <c r="F77" s="17" t="s">
        <v>12</v>
      </c>
      <c r="G77" s="17" t="s">
        <v>30</v>
      </c>
      <c r="H77" s="17" t="s">
        <v>12</v>
      </c>
      <c r="I77" s="17" t="s">
        <v>30</v>
      </c>
      <c r="J77" s="17" t="s">
        <v>12</v>
      </c>
      <c r="K77" s="17" t="s">
        <v>30</v>
      </c>
      <c r="L77" s="17" t="s">
        <v>12</v>
      </c>
      <c r="M77" s="17" t="s">
        <v>30</v>
      </c>
      <c r="N77" s="17"/>
      <c r="Q77" s="17" t="s">
        <v>12</v>
      </c>
      <c r="R77" s="17" t="s">
        <v>30</v>
      </c>
      <c r="S77" s="17" t="s">
        <v>12</v>
      </c>
      <c r="T77" s="17" t="s">
        <v>30</v>
      </c>
      <c r="U77" s="17" t="s">
        <v>12</v>
      </c>
      <c r="V77" s="17" t="s">
        <v>30</v>
      </c>
      <c r="W77" s="17" t="s">
        <v>12</v>
      </c>
      <c r="X77" s="17" t="s">
        <v>30</v>
      </c>
      <c r="Y77" s="17" t="s">
        <v>12</v>
      </c>
      <c r="Z77" s="17" t="s">
        <v>30</v>
      </c>
      <c r="AA77" s="17" t="s">
        <v>12</v>
      </c>
      <c r="AB77" s="17" t="s">
        <v>30</v>
      </c>
    </row>
    <row r="78" spans="1:32" x14ac:dyDescent="0.2">
      <c r="A78" s="15">
        <v>2005</v>
      </c>
      <c r="B78" s="18"/>
      <c r="C78" s="13">
        <v>0</v>
      </c>
      <c r="D78" s="13">
        <v>0</v>
      </c>
      <c r="E78" s="13">
        <v>0</v>
      </c>
      <c r="F78" s="13">
        <v>0</v>
      </c>
      <c r="G78" s="13">
        <v>0</v>
      </c>
      <c r="M78" s="13">
        <v>0</v>
      </c>
      <c r="N78" s="13">
        <f>SUM(B78:M78)</f>
        <v>0</v>
      </c>
      <c r="P78" s="15">
        <v>2005</v>
      </c>
      <c r="Q78" s="13">
        <v>0</v>
      </c>
      <c r="R78" s="13">
        <v>1</v>
      </c>
      <c r="S78" s="13">
        <v>0</v>
      </c>
      <c r="T78" s="13">
        <v>0</v>
      </c>
      <c r="U78" s="13">
        <v>1</v>
      </c>
      <c r="V78" s="13">
        <v>1</v>
      </c>
      <c r="W78" s="13">
        <v>0</v>
      </c>
      <c r="X78" s="13">
        <v>0</v>
      </c>
      <c r="Y78" s="13">
        <v>0</v>
      </c>
      <c r="Z78" s="13">
        <v>0</v>
      </c>
      <c r="AC78" s="15">
        <f>SUM(Q78:Z78)</f>
        <v>3</v>
      </c>
    </row>
    <row r="79" spans="1:32" x14ac:dyDescent="0.2">
      <c r="A79" s="15">
        <v>2006</v>
      </c>
      <c r="B79" s="18"/>
      <c r="C79" s="13">
        <v>0</v>
      </c>
      <c r="D79" s="13">
        <v>0</v>
      </c>
      <c r="E79" s="13">
        <v>0</v>
      </c>
      <c r="F79" s="13">
        <v>0</v>
      </c>
      <c r="G79" s="13">
        <v>0</v>
      </c>
      <c r="M79" s="13">
        <v>0</v>
      </c>
      <c r="N79" s="13">
        <f t="shared" ref="N79:N90" si="9">SUM(B79:M79)</f>
        <v>0</v>
      </c>
      <c r="P79" s="15">
        <v>2006</v>
      </c>
      <c r="Q79" s="13">
        <v>0</v>
      </c>
      <c r="R79" s="13">
        <v>0</v>
      </c>
      <c r="S79" s="13">
        <v>1</v>
      </c>
      <c r="T79" s="13">
        <v>1</v>
      </c>
      <c r="U79" s="13">
        <v>1</v>
      </c>
      <c r="V79" s="13">
        <v>1</v>
      </c>
      <c r="W79" s="13">
        <v>1</v>
      </c>
      <c r="X79" s="13">
        <v>0</v>
      </c>
      <c r="Y79" s="13">
        <v>0</v>
      </c>
      <c r="Z79" s="13">
        <v>0</v>
      </c>
      <c r="AC79" s="15">
        <f t="shared" ref="AC79:AC90" si="10">SUM(Q79:Z79)</f>
        <v>5</v>
      </c>
    </row>
    <row r="80" spans="1:32" x14ac:dyDescent="0.2">
      <c r="A80" s="15">
        <v>2007</v>
      </c>
      <c r="B80" s="18"/>
      <c r="C80" s="13">
        <v>1</v>
      </c>
      <c r="D80" s="13">
        <v>0</v>
      </c>
      <c r="E80" s="13">
        <v>1</v>
      </c>
      <c r="F80" s="13">
        <v>0</v>
      </c>
      <c r="G80" s="13">
        <v>1</v>
      </c>
      <c r="M80" s="13">
        <v>0</v>
      </c>
      <c r="N80" s="13">
        <f t="shared" si="9"/>
        <v>3</v>
      </c>
      <c r="P80" s="15">
        <v>2007</v>
      </c>
      <c r="Q80" s="13">
        <v>0</v>
      </c>
      <c r="R80" s="13">
        <v>2</v>
      </c>
      <c r="S80" s="13">
        <v>0</v>
      </c>
      <c r="T80" s="13">
        <v>2</v>
      </c>
      <c r="U80" s="13">
        <v>3</v>
      </c>
      <c r="V80" s="13">
        <v>5</v>
      </c>
      <c r="W80" s="13">
        <v>0</v>
      </c>
      <c r="X80" s="13">
        <v>0</v>
      </c>
      <c r="Y80" s="13">
        <v>0</v>
      </c>
      <c r="Z80" s="13">
        <v>0</v>
      </c>
      <c r="AC80" s="15">
        <f t="shared" si="10"/>
        <v>12</v>
      </c>
    </row>
    <row r="81" spans="1:29" x14ac:dyDescent="0.2">
      <c r="A81" s="15">
        <v>2008</v>
      </c>
      <c r="B81" s="18"/>
      <c r="C81" s="13">
        <v>0</v>
      </c>
      <c r="D81" s="13">
        <v>0</v>
      </c>
      <c r="E81" s="13">
        <v>0</v>
      </c>
      <c r="F81" s="13">
        <v>0</v>
      </c>
      <c r="G81" s="13">
        <v>0</v>
      </c>
      <c r="M81" s="13">
        <v>0</v>
      </c>
      <c r="N81" s="13">
        <f t="shared" si="9"/>
        <v>0</v>
      </c>
      <c r="P81" s="15">
        <v>2008</v>
      </c>
      <c r="Q81" s="13">
        <v>1</v>
      </c>
      <c r="R81" s="13">
        <v>4</v>
      </c>
      <c r="S81" s="13">
        <v>1</v>
      </c>
      <c r="T81" s="13">
        <v>0</v>
      </c>
      <c r="U81" s="13">
        <v>0</v>
      </c>
      <c r="V81" s="13">
        <v>0</v>
      </c>
      <c r="W81" s="13">
        <v>0</v>
      </c>
      <c r="X81" s="13">
        <v>1</v>
      </c>
      <c r="Y81" s="13">
        <v>0</v>
      </c>
      <c r="Z81" s="13">
        <v>0</v>
      </c>
      <c r="AC81" s="15">
        <f t="shared" si="10"/>
        <v>7</v>
      </c>
    </row>
    <row r="82" spans="1:29" x14ac:dyDescent="0.2">
      <c r="A82" s="15">
        <v>2009</v>
      </c>
      <c r="B82" s="18"/>
      <c r="C82" s="13">
        <v>0</v>
      </c>
      <c r="D82" s="13">
        <v>0</v>
      </c>
      <c r="E82" s="13">
        <v>0</v>
      </c>
      <c r="F82" s="13">
        <v>0</v>
      </c>
      <c r="G82" s="13">
        <v>1</v>
      </c>
      <c r="M82" s="13">
        <v>0</v>
      </c>
      <c r="N82" s="13">
        <f t="shared" si="9"/>
        <v>1</v>
      </c>
      <c r="P82" s="15">
        <v>2009</v>
      </c>
      <c r="Q82" s="13">
        <v>2</v>
      </c>
      <c r="R82" s="13">
        <v>1</v>
      </c>
      <c r="S82" s="13">
        <v>2</v>
      </c>
      <c r="T82" s="13">
        <v>4</v>
      </c>
      <c r="U82" s="13">
        <v>2</v>
      </c>
      <c r="V82" s="13">
        <v>1</v>
      </c>
      <c r="W82" s="13">
        <v>0</v>
      </c>
      <c r="X82" s="13">
        <v>0</v>
      </c>
      <c r="Y82" s="13">
        <v>0</v>
      </c>
      <c r="Z82" s="13">
        <v>0</v>
      </c>
      <c r="AC82" s="15">
        <f t="shared" si="10"/>
        <v>12</v>
      </c>
    </row>
    <row r="83" spans="1:29" x14ac:dyDescent="0.2">
      <c r="A83" s="15">
        <v>2010</v>
      </c>
      <c r="B83" s="18"/>
      <c r="C83" s="13">
        <v>1</v>
      </c>
      <c r="D83" s="13">
        <v>1</v>
      </c>
      <c r="E83" s="13">
        <v>0</v>
      </c>
      <c r="F83" s="13">
        <v>0</v>
      </c>
      <c r="G83" s="13">
        <v>0</v>
      </c>
      <c r="M83" s="13">
        <v>0</v>
      </c>
      <c r="N83" s="13">
        <f t="shared" si="9"/>
        <v>2</v>
      </c>
      <c r="P83" s="15">
        <v>2010</v>
      </c>
      <c r="Q83" s="13">
        <v>1</v>
      </c>
      <c r="R83" s="13">
        <v>1</v>
      </c>
      <c r="S83" s="13">
        <v>2</v>
      </c>
      <c r="T83" s="13">
        <v>2</v>
      </c>
      <c r="U83" s="13">
        <v>3</v>
      </c>
      <c r="V83" s="13">
        <v>3</v>
      </c>
      <c r="W83" s="13">
        <v>0</v>
      </c>
      <c r="X83" s="13">
        <v>0</v>
      </c>
      <c r="Y83" s="13">
        <v>0</v>
      </c>
      <c r="Z83" s="13">
        <v>0</v>
      </c>
      <c r="AC83" s="15">
        <f t="shared" si="10"/>
        <v>12</v>
      </c>
    </row>
    <row r="84" spans="1:29" x14ac:dyDescent="0.2">
      <c r="A84" s="15">
        <v>2011</v>
      </c>
      <c r="B84" s="18"/>
      <c r="C84" s="13">
        <v>0</v>
      </c>
      <c r="D84" s="13">
        <v>1</v>
      </c>
      <c r="E84" s="13">
        <v>0</v>
      </c>
      <c r="F84" s="13">
        <v>0</v>
      </c>
      <c r="G84" s="13">
        <v>0</v>
      </c>
      <c r="M84" s="13">
        <v>0</v>
      </c>
      <c r="N84" s="13">
        <f t="shared" si="9"/>
        <v>1</v>
      </c>
      <c r="P84" s="15">
        <v>2011</v>
      </c>
      <c r="Q84" s="13">
        <v>0</v>
      </c>
      <c r="R84" s="13">
        <v>2</v>
      </c>
      <c r="S84" s="13">
        <v>1</v>
      </c>
      <c r="T84" s="13">
        <v>2</v>
      </c>
      <c r="U84" s="13">
        <v>2</v>
      </c>
      <c r="V84" s="13">
        <v>4</v>
      </c>
      <c r="W84" s="13">
        <v>0</v>
      </c>
      <c r="X84" s="13">
        <v>0</v>
      </c>
      <c r="Y84" s="13">
        <v>0</v>
      </c>
      <c r="Z84" s="13">
        <v>0</v>
      </c>
      <c r="AC84" s="15">
        <f t="shared" si="10"/>
        <v>11</v>
      </c>
    </row>
    <row r="85" spans="1:29" x14ac:dyDescent="0.2">
      <c r="A85" s="15">
        <v>2012</v>
      </c>
      <c r="B85" s="18"/>
      <c r="C85" s="13">
        <v>1</v>
      </c>
      <c r="D85" s="13">
        <v>0</v>
      </c>
      <c r="E85" s="13">
        <v>0</v>
      </c>
      <c r="F85" s="13">
        <v>0</v>
      </c>
      <c r="G85" s="13">
        <v>1</v>
      </c>
      <c r="M85" s="13">
        <v>0</v>
      </c>
      <c r="N85" s="13">
        <f t="shared" si="9"/>
        <v>2</v>
      </c>
      <c r="P85" s="15">
        <v>2012</v>
      </c>
      <c r="Q85" s="13">
        <v>0</v>
      </c>
      <c r="R85" s="13">
        <v>0</v>
      </c>
      <c r="S85" s="13">
        <v>1</v>
      </c>
      <c r="T85" s="13">
        <v>6</v>
      </c>
      <c r="U85" s="13">
        <v>1</v>
      </c>
      <c r="V85" s="13">
        <v>3</v>
      </c>
      <c r="W85" s="13">
        <v>0</v>
      </c>
      <c r="X85" s="13">
        <v>0</v>
      </c>
      <c r="Y85" s="13">
        <v>0</v>
      </c>
      <c r="Z85" s="13">
        <v>0</v>
      </c>
      <c r="AC85" s="15">
        <f t="shared" si="10"/>
        <v>11</v>
      </c>
    </row>
    <row r="86" spans="1:29" x14ac:dyDescent="0.2">
      <c r="A86" s="15">
        <v>2013</v>
      </c>
      <c r="B86" s="18"/>
      <c r="C86" s="13">
        <v>0</v>
      </c>
      <c r="D86" s="13">
        <v>0</v>
      </c>
      <c r="E86" s="13">
        <v>0</v>
      </c>
      <c r="F86" s="13">
        <v>0</v>
      </c>
      <c r="G86" s="13">
        <v>0</v>
      </c>
      <c r="M86" s="13">
        <v>0</v>
      </c>
      <c r="N86" s="13">
        <f t="shared" si="9"/>
        <v>0</v>
      </c>
      <c r="P86" s="15">
        <v>2013</v>
      </c>
      <c r="Q86" s="13">
        <v>1</v>
      </c>
      <c r="R86" s="13">
        <v>2</v>
      </c>
      <c r="S86" s="13">
        <v>0</v>
      </c>
      <c r="T86" s="13">
        <v>2</v>
      </c>
      <c r="U86" s="13">
        <v>4</v>
      </c>
      <c r="V86" s="13">
        <v>0</v>
      </c>
      <c r="W86" s="13">
        <v>0</v>
      </c>
      <c r="X86" s="13">
        <v>0</v>
      </c>
      <c r="Y86" s="13">
        <v>0</v>
      </c>
      <c r="Z86" s="13">
        <v>0</v>
      </c>
      <c r="AC86" s="15">
        <f t="shared" si="10"/>
        <v>9</v>
      </c>
    </row>
    <row r="87" spans="1:29" x14ac:dyDescent="0.2">
      <c r="A87" s="15">
        <v>2014</v>
      </c>
      <c r="B87" s="18"/>
      <c r="C87" s="13">
        <v>0</v>
      </c>
      <c r="D87" s="13">
        <v>0</v>
      </c>
      <c r="E87" s="13">
        <v>0</v>
      </c>
      <c r="F87" s="13">
        <v>0</v>
      </c>
      <c r="G87" s="13">
        <v>0</v>
      </c>
      <c r="M87" s="13">
        <v>0</v>
      </c>
      <c r="N87" s="13">
        <f t="shared" si="9"/>
        <v>0</v>
      </c>
      <c r="P87" s="15">
        <v>2014</v>
      </c>
      <c r="Q87" s="13">
        <v>1</v>
      </c>
      <c r="R87" s="13">
        <v>0</v>
      </c>
      <c r="S87" s="13">
        <v>1</v>
      </c>
      <c r="T87" s="13">
        <v>0</v>
      </c>
      <c r="U87" s="13">
        <v>1</v>
      </c>
      <c r="V87" s="13">
        <v>0</v>
      </c>
      <c r="W87" s="13">
        <v>0</v>
      </c>
      <c r="X87" s="13">
        <v>0</v>
      </c>
      <c r="Y87" s="13">
        <v>0</v>
      </c>
      <c r="Z87" s="13">
        <v>0</v>
      </c>
      <c r="AC87" s="15">
        <f t="shared" si="10"/>
        <v>3</v>
      </c>
    </row>
    <row r="88" spans="1:29" x14ac:dyDescent="0.2">
      <c r="A88" s="15">
        <v>2015</v>
      </c>
      <c r="B88" s="18"/>
      <c r="C88" s="13">
        <v>1</v>
      </c>
      <c r="D88" s="13">
        <v>0</v>
      </c>
      <c r="E88" s="13">
        <v>1</v>
      </c>
      <c r="F88" s="13">
        <v>2</v>
      </c>
      <c r="G88" s="13">
        <v>2</v>
      </c>
      <c r="M88" s="13">
        <v>0</v>
      </c>
      <c r="N88" s="13">
        <f t="shared" si="9"/>
        <v>6</v>
      </c>
      <c r="P88" s="15">
        <v>2015</v>
      </c>
      <c r="Q88" s="13">
        <v>3</v>
      </c>
      <c r="R88" s="13">
        <v>7</v>
      </c>
      <c r="S88" s="13">
        <v>2</v>
      </c>
      <c r="T88" s="13">
        <v>4</v>
      </c>
      <c r="U88" s="13">
        <v>3</v>
      </c>
      <c r="V88" s="13">
        <v>9</v>
      </c>
      <c r="W88" s="13">
        <v>0</v>
      </c>
      <c r="X88" s="13">
        <v>0</v>
      </c>
      <c r="Y88" s="13">
        <v>4</v>
      </c>
      <c r="Z88" s="13">
        <v>0</v>
      </c>
      <c r="AC88" s="15">
        <f t="shared" si="10"/>
        <v>32</v>
      </c>
    </row>
    <row r="89" spans="1:29" x14ac:dyDescent="0.2">
      <c r="A89" s="15">
        <v>2016</v>
      </c>
      <c r="B89" s="18"/>
      <c r="C89" s="13">
        <v>1</v>
      </c>
      <c r="D89" s="13">
        <v>0</v>
      </c>
      <c r="E89" s="13">
        <v>1</v>
      </c>
      <c r="F89" s="13">
        <v>1</v>
      </c>
      <c r="G89" s="13">
        <v>2</v>
      </c>
      <c r="M89" s="13">
        <v>1</v>
      </c>
      <c r="N89" s="13">
        <f t="shared" si="9"/>
        <v>6</v>
      </c>
      <c r="P89" s="19">
        <v>2016</v>
      </c>
      <c r="Q89" s="13">
        <v>1</v>
      </c>
      <c r="R89" s="13">
        <v>6</v>
      </c>
      <c r="S89" s="13">
        <v>0</v>
      </c>
      <c r="T89" s="13">
        <v>3</v>
      </c>
      <c r="U89" s="13">
        <v>5</v>
      </c>
      <c r="V89" s="13">
        <v>5</v>
      </c>
      <c r="W89" s="13">
        <v>0</v>
      </c>
      <c r="X89" s="13">
        <v>0</v>
      </c>
      <c r="Y89" s="13">
        <v>2</v>
      </c>
      <c r="Z89" s="13">
        <v>0</v>
      </c>
      <c r="AC89" s="15">
        <f t="shared" si="10"/>
        <v>22</v>
      </c>
    </row>
    <row r="90" spans="1:29" x14ac:dyDescent="0.2">
      <c r="A90" s="15">
        <v>2017</v>
      </c>
      <c r="B90" s="18"/>
      <c r="C90" s="13">
        <v>1</v>
      </c>
      <c r="D90" s="13">
        <v>1</v>
      </c>
      <c r="E90" s="13">
        <v>0</v>
      </c>
      <c r="F90" s="13">
        <v>4</v>
      </c>
      <c r="G90" s="13">
        <v>0</v>
      </c>
      <c r="M90" s="13">
        <v>1</v>
      </c>
      <c r="N90" s="13">
        <f t="shared" si="9"/>
        <v>7</v>
      </c>
      <c r="P90" s="19">
        <v>2017</v>
      </c>
      <c r="Q90" s="13">
        <v>1</v>
      </c>
      <c r="R90" s="13">
        <v>4</v>
      </c>
      <c r="S90" s="13">
        <v>1</v>
      </c>
      <c r="T90" s="13">
        <v>5</v>
      </c>
      <c r="U90" s="13">
        <v>7</v>
      </c>
      <c r="V90" s="13">
        <v>4</v>
      </c>
      <c r="W90" s="13">
        <v>0</v>
      </c>
      <c r="X90" s="13">
        <v>0</v>
      </c>
      <c r="Y90" s="13">
        <v>0</v>
      </c>
      <c r="Z90" s="13">
        <v>2</v>
      </c>
      <c r="AC90" s="15">
        <f t="shared" si="10"/>
        <v>24</v>
      </c>
    </row>
    <row r="93" spans="1:29" x14ac:dyDescent="0.2">
      <c r="A93" s="16" t="s">
        <v>33</v>
      </c>
      <c r="P93" s="16" t="s">
        <v>34</v>
      </c>
    </row>
    <row r="94" spans="1:29" x14ac:dyDescent="0.2">
      <c r="B94" s="82" t="s">
        <v>41</v>
      </c>
      <c r="C94" s="82"/>
      <c r="D94" s="82" t="s">
        <v>43</v>
      </c>
      <c r="E94" s="82"/>
      <c r="F94" s="82" t="s">
        <v>42</v>
      </c>
      <c r="G94" s="82"/>
      <c r="H94" s="82" t="s">
        <v>44</v>
      </c>
      <c r="I94" s="82"/>
      <c r="J94" s="82" t="s">
        <v>45</v>
      </c>
      <c r="K94" s="82"/>
      <c r="L94" s="82" t="s">
        <v>46</v>
      </c>
      <c r="M94" s="82"/>
      <c r="N94" s="20" t="s">
        <v>16</v>
      </c>
      <c r="Q94" s="82" t="s">
        <v>41</v>
      </c>
      <c r="R94" s="82"/>
      <c r="S94" s="82" t="s">
        <v>43</v>
      </c>
      <c r="T94" s="82"/>
      <c r="U94" s="82" t="s">
        <v>42</v>
      </c>
      <c r="V94" s="82"/>
      <c r="W94" s="82" t="s">
        <v>44</v>
      </c>
      <c r="X94" s="82"/>
      <c r="Y94" s="82" t="s">
        <v>45</v>
      </c>
      <c r="Z94" s="82"/>
      <c r="AA94" s="82" t="s">
        <v>46</v>
      </c>
      <c r="AB94" s="82"/>
      <c r="AC94" s="15" t="s">
        <v>16</v>
      </c>
    </row>
    <row r="95" spans="1:29" ht="32" x14ac:dyDescent="0.2">
      <c r="B95" s="17" t="s">
        <v>12</v>
      </c>
      <c r="C95" s="17" t="s">
        <v>30</v>
      </c>
      <c r="D95" s="17" t="s">
        <v>12</v>
      </c>
      <c r="E95" s="17" t="s">
        <v>30</v>
      </c>
      <c r="F95" s="17" t="s">
        <v>12</v>
      </c>
      <c r="G95" s="17" t="s">
        <v>30</v>
      </c>
      <c r="H95" s="17" t="s">
        <v>12</v>
      </c>
      <c r="I95" s="17" t="s">
        <v>30</v>
      </c>
      <c r="J95" s="17" t="s">
        <v>12</v>
      </c>
      <c r="K95" s="17" t="s">
        <v>30</v>
      </c>
      <c r="L95" s="17" t="s">
        <v>12</v>
      </c>
      <c r="M95" s="17" t="s">
        <v>30</v>
      </c>
      <c r="N95" s="17"/>
      <c r="Q95" s="17" t="s">
        <v>12</v>
      </c>
      <c r="R95" s="17" t="s">
        <v>30</v>
      </c>
      <c r="S95" s="17" t="s">
        <v>12</v>
      </c>
      <c r="T95" s="17" t="s">
        <v>30</v>
      </c>
      <c r="U95" s="17" t="s">
        <v>12</v>
      </c>
      <c r="V95" s="17" t="s">
        <v>30</v>
      </c>
      <c r="W95" s="17" t="s">
        <v>12</v>
      </c>
      <c r="X95" s="17" t="s">
        <v>30</v>
      </c>
      <c r="Y95" s="17" t="s">
        <v>12</v>
      </c>
      <c r="Z95" s="17" t="s">
        <v>30</v>
      </c>
      <c r="AA95" s="17" t="s">
        <v>12</v>
      </c>
      <c r="AB95" s="17" t="s">
        <v>30</v>
      </c>
    </row>
    <row r="96" spans="1:29" x14ac:dyDescent="0.2">
      <c r="A96" s="15">
        <v>2005</v>
      </c>
      <c r="B96" s="13"/>
      <c r="C96" s="13"/>
      <c r="D96" s="13"/>
      <c r="E96" s="13"/>
      <c r="F96" s="13"/>
      <c r="G96" s="13">
        <v>0</v>
      </c>
      <c r="H96" s="13">
        <v>0</v>
      </c>
      <c r="L96" s="13"/>
      <c r="M96" s="13"/>
      <c r="N96" s="13">
        <f>SUM(B96:M96)</f>
        <v>0</v>
      </c>
      <c r="P96" s="15">
        <v>2005</v>
      </c>
      <c r="R96" s="13">
        <v>0</v>
      </c>
      <c r="T96" s="13">
        <v>0</v>
      </c>
      <c r="U96" s="13">
        <v>0</v>
      </c>
      <c r="V96" s="13">
        <v>0</v>
      </c>
      <c r="AC96" s="15">
        <f>SUM(Q96:Z96)</f>
        <v>0</v>
      </c>
    </row>
    <row r="97" spans="1:29" x14ac:dyDescent="0.2">
      <c r="A97" s="15">
        <v>2006</v>
      </c>
      <c r="B97" s="13"/>
      <c r="C97" s="13"/>
      <c r="D97" s="13"/>
      <c r="E97" s="13"/>
      <c r="F97" s="13"/>
      <c r="G97" s="13">
        <v>0</v>
      </c>
      <c r="H97" s="13">
        <v>0</v>
      </c>
      <c r="L97" s="13"/>
      <c r="M97" s="13"/>
      <c r="N97" s="13">
        <f t="shared" ref="N97:N108" si="11">SUM(B97:M97)</f>
        <v>0</v>
      </c>
      <c r="P97" s="15">
        <v>2006</v>
      </c>
      <c r="R97" s="13">
        <v>0</v>
      </c>
      <c r="T97" s="13">
        <v>0</v>
      </c>
      <c r="U97" s="13">
        <v>0</v>
      </c>
      <c r="V97" s="13">
        <v>0</v>
      </c>
      <c r="AC97" s="15">
        <f t="shared" ref="AC97:AC108" si="12">SUM(Q97:Z97)</f>
        <v>0</v>
      </c>
    </row>
    <row r="98" spans="1:29" x14ac:dyDescent="0.2">
      <c r="A98" s="15">
        <v>2007</v>
      </c>
      <c r="B98" s="13"/>
      <c r="C98" s="13"/>
      <c r="D98" s="13"/>
      <c r="E98" s="13"/>
      <c r="F98" s="13"/>
      <c r="G98" s="13">
        <v>0</v>
      </c>
      <c r="H98" s="13">
        <v>0</v>
      </c>
      <c r="L98" s="13"/>
      <c r="M98" s="13"/>
      <c r="N98" s="13">
        <f t="shared" si="11"/>
        <v>0</v>
      </c>
      <c r="P98" s="15">
        <v>2007</v>
      </c>
      <c r="R98" s="13">
        <v>0</v>
      </c>
      <c r="T98" s="13">
        <v>1</v>
      </c>
      <c r="U98" s="13">
        <v>0</v>
      </c>
      <c r="V98" s="13">
        <v>0</v>
      </c>
      <c r="AC98" s="15">
        <f t="shared" si="12"/>
        <v>1</v>
      </c>
    </row>
    <row r="99" spans="1:29" x14ac:dyDescent="0.2">
      <c r="A99" s="15">
        <v>2008</v>
      </c>
      <c r="B99" s="13"/>
      <c r="C99" s="13"/>
      <c r="D99" s="13"/>
      <c r="E99" s="13"/>
      <c r="F99" s="13"/>
      <c r="G99" s="13">
        <v>0</v>
      </c>
      <c r="H99" s="13">
        <v>0</v>
      </c>
      <c r="L99" s="13"/>
      <c r="M99" s="13"/>
      <c r="N99" s="13">
        <f t="shared" si="11"/>
        <v>0</v>
      </c>
      <c r="P99" s="15">
        <v>2008</v>
      </c>
      <c r="R99" s="13">
        <v>0</v>
      </c>
      <c r="T99" s="13">
        <v>1</v>
      </c>
      <c r="U99" s="13">
        <v>0</v>
      </c>
      <c r="V99" s="13">
        <v>0</v>
      </c>
      <c r="AC99" s="15">
        <f t="shared" si="12"/>
        <v>1</v>
      </c>
    </row>
    <row r="100" spans="1:29" x14ac:dyDescent="0.2">
      <c r="A100" s="15">
        <v>2009</v>
      </c>
      <c r="B100" s="13"/>
      <c r="C100" s="13"/>
      <c r="D100" s="13"/>
      <c r="E100" s="13"/>
      <c r="F100" s="13"/>
      <c r="G100" s="13">
        <v>0</v>
      </c>
      <c r="H100" s="13">
        <v>0</v>
      </c>
      <c r="L100" s="13"/>
      <c r="M100" s="13"/>
      <c r="N100" s="13">
        <f t="shared" si="11"/>
        <v>0</v>
      </c>
      <c r="P100" s="15">
        <v>2009</v>
      </c>
      <c r="R100" s="13">
        <v>0</v>
      </c>
      <c r="T100" s="13">
        <v>0</v>
      </c>
      <c r="U100" s="13">
        <v>0</v>
      </c>
      <c r="V100" s="13">
        <v>0</v>
      </c>
      <c r="AC100" s="15">
        <f t="shared" si="12"/>
        <v>0</v>
      </c>
    </row>
    <row r="101" spans="1:29" x14ac:dyDescent="0.2">
      <c r="A101" s="15">
        <v>2010</v>
      </c>
      <c r="B101" s="13"/>
      <c r="C101" s="13"/>
      <c r="D101" s="13"/>
      <c r="E101" s="13"/>
      <c r="F101" s="13"/>
      <c r="G101" s="13">
        <v>0</v>
      </c>
      <c r="H101" s="13">
        <v>0</v>
      </c>
      <c r="L101" s="13"/>
      <c r="M101" s="13"/>
      <c r="N101" s="13">
        <f t="shared" si="11"/>
        <v>0</v>
      </c>
      <c r="P101" s="15">
        <v>2010</v>
      </c>
      <c r="R101" s="13">
        <v>1</v>
      </c>
      <c r="T101" s="13">
        <v>0</v>
      </c>
      <c r="U101" s="13">
        <v>0</v>
      </c>
      <c r="V101" s="13">
        <v>1</v>
      </c>
      <c r="AC101" s="15">
        <f t="shared" si="12"/>
        <v>2</v>
      </c>
    </row>
    <row r="102" spans="1:29" x14ac:dyDescent="0.2">
      <c r="A102" s="15">
        <v>2011</v>
      </c>
      <c r="B102" s="13"/>
      <c r="C102" s="13"/>
      <c r="D102" s="13"/>
      <c r="E102" s="13"/>
      <c r="F102" s="13"/>
      <c r="G102" s="13">
        <v>1</v>
      </c>
      <c r="H102" s="13">
        <v>0</v>
      </c>
      <c r="L102" s="13"/>
      <c r="M102" s="13"/>
      <c r="N102" s="13">
        <f t="shared" si="11"/>
        <v>1</v>
      </c>
      <c r="P102" s="15">
        <v>2011</v>
      </c>
      <c r="R102" s="13">
        <v>0</v>
      </c>
      <c r="T102" s="13">
        <v>0</v>
      </c>
      <c r="U102" s="13">
        <v>1</v>
      </c>
      <c r="V102" s="13">
        <v>1</v>
      </c>
      <c r="AC102" s="15">
        <f t="shared" si="12"/>
        <v>2</v>
      </c>
    </row>
    <row r="103" spans="1:29" x14ac:dyDescent="0.2">
      <c r="A103" s="15">
        <v>2012</v>
      </c>
      <c r="B103" s="13"/>
      <c r="C103" s="13"/>
      <c r="D103" s="13"/>
      <c r="E103" s="13"/>
      <c r="F103" s="13"/>
      <c r="G103" s="13">
        <v>0</v>
      </c>
      <c r="H103" s="13">
        <v>1</v>
      </c>
      <c r="L103" s="13"/>
      <c r="M103" s="13"/>
      <c r="N103" s="13">
        <f t="shared" si="11"/>
        <v>1</v>
      </c>
      <c r="P103" s="15">
        <v>2012</v>
      </c>
      <c r="R103" s="13">
        <v>0</v>
      </c>
      <c r="T103" s="13">
        <v>0</v>
      </c>
      <c r="U103" s="13">
        <v>0</v>
      </c>
      <c r="V103" s="13">
        <v>0</v>
      </c>
      <c r="AC103" s="15">
        <f t="shared" si="12"/>
        <v>0</v>
      </c>
    </row>
    <row r="104" spans="1:29" x14ac:dyDescent="0.2">
      <c r="A104" s="15">
        <v>2013</v>
      </c>
      <c r="B104" s="13"/>
      <c r="C104" s="13"/>
      <c r="D104" s="13"/>
      <c r="E104" s="13"/>
      <c r="F104" s="13"/>
      <c r="G104" s="13">
        <v>1</v>
      </c>
      <c r="H104" s="13">
        <v>0</v>
      </c>
      <c r="L104" s="13"/>
      <c r="M104" s="13"/>
      <c r="N104" s="13">
        <f t="shared" si="11"/>
        <v>1</v>
      </c>
      <c r="P104" s="15">
        <v>2013</v>
      </c>
      <c r="R104" s="13">
        <v>0</v>
      </c>
      <c r="T104" s="13">
        <v>0</v>
      </c>
      <c r="U104" s="13">
        <v>1</v>
      </c>
      <c r="V104" s="13">
        <v>0</v>
      </c>
      <c r="AC104" s="15">
        <f t="shared" si="12"/>
        <v>1</v>
      </c>
    </row>
    <row r="105" spans="1:29" x14ac:dyDescent="0.2">
      <c r="A105" s="15">
        <v>2014</v>
      </c>
      <c r="B105" s="13"/>
      <c r="C105" s="13"/>
      <c r="D105" s="13"/>
      <c r="E105" s="13"/>
      <c r="F105" s="13"/>
      <c r="G105" s="13">
        <v>0</v>
      </c>
      <c r="H105" s="13">
        <v>0</v>
      </c>
      <c r="L105" s="13"/>
      <c r="M105" s="13"/>
      <c r="N105" s="13">
        <f t="shared" si="11"/>
        <v>0</v>
      </c>
      <c r="P105" s="15">
        <v>2014</v>
      </c>
      <c r="R105" s="13">
        <v>0</v>
      </c>
      <c r="T105" s="13">
        <v>0</v>
      </c>
      <c r="U105" s="13">
        <v>0</v>
      </c>
      <c r="V105" s="13">
        <v>0</v>
      </c>
      <c r="AC105" s="15">
        <f t="shared" si="12"/>
        <v>0</v>
      </c>
    </row>
    <row r="106" spans="1:29" x14ac:dyDescent="0.2">
      <c r="A106" s="15">
        <v>2015</v>
      </c>
      <c r="B106" s="13"/>
      <c r="C106" s="13"/>
      <c r="D106" s="13"/>
      <c r="E106" s="13"/>
      <c r="F106" s="13"/>
      <c r="G106" s="13">
        <v>0</v>
      </c>
      <c r="H106" s="13">
        <v>0</v>
      </c>
      <c r="L106" s="13"/>
      <c r="M106" s="13"/>
      <c r="N106" s="13">
        <f t="shared" si="11"/>
        <v>0</v>
      </c>
      <c r="P106" s="15">
        <v>2015</v>
      </c>
      <c r="R106" s="13">
        <v>0</v>
      </c>
      <c r="T106" s="13">
        <v>0</v>
      </c>
      <c r="U106" s="13">
        <v>1</v>
      </c>
      <c r="V106" s="13">
        <v>2</v>
      </c>
      <c r="AC106" s="15">
        <f t="shared" si="12"/>
        <v>3</v>
      </c>
    </row>
    <row r="107" spans="1:29" x14ac:dyDescent="0.2">
      <c r="A107" s="15">
        <v>2016</v>
      </c>
      <c r="B107" s="13"/>
      <c r="C107" s="13"/>
      <c r="D107" s="13"/>
      <c r="E107" s="13"/>
      <c r="F107" s="13"/>
      <c r="G107" s="13">
        <v>0</v>
      </c>
      <c r="H107" s="13">
        <v>0</v>
      </c>
      <c r="L107" s="13"/>
      <c r="M107" s="13"/>
      <c r="N107" s="13">
        <f t="shared" si="11"/>
        <v>0</v>
      </c>
      <c r="P107" s="19">
        <v>2016</v>
      </c>
      <c r="R107" s="13">
        <v>0</v>
      </c>
      <c r="T107" s="13">
        <v>1</v>
      </c>
      <c r="U107" s="13">
        <v>1</v>
      </c>
      <c r="V107" s="13">
        <v>1</v>
      </c>
      <c r="AC107" s="15">
        <f t="shared" si="12"/>
        <v>3</v>
      </c>
    </row>
    <row r="108" spans="1:29" x14ac:dyDescent="0.2">
      <c r="A108" s="15">
        <v>2017</v>
      </c>
      <c r="B108" s="13"/>
      <c r="C108" s="13"/>
      <c r="D108" s="13"/>
      <c r="E108" s="13"/>
      <c r="F108" s="13"/>
      <c r="G108" s="13">
        <v>0</v>
      </c>
      <c r="H108" s="13">
        <v>0</v>
      </c>
      <c r="L108" s="13"/>
      <c r="M108" s="13"/>
      <c r="N108" s="13">
        <f t="shared" si="11"/>
        <v>0</v>
      </c>
      <c r="P108" s="19">
        <v>2017</v>
      </c>
      <c r="R108" s="13">
        <v>0</v>
      </c>
      <c r="T108" s="13">
        <v>0</v>
      </c>
      <c r="U108" s="13">
        <v>1</v>
      </c>
      <c r="V108" s="13">
        <v>0</v>
      </c>
      <c r="AC108" s="15">
        <f t="shared" si="12"/>
        <v>1</v>
      </c>
    </row>
    <row r="112" spans="1:29" ht="24" x14ac:dyDescent="0.3">
      <c r="A112" s="14" t="s">
        <v>47</v>
      </c>
      <c r="P112" s="14" t="s">
        <v>47</v>
      </c>
    </row>
    <row r="113" spans="1:31" x14ac:dyDescent="0.2">
      <c r="A113" s="16" t="s">
        <v>48</v>
      </c>
      <c r="P113" s="16" t="s">
        <v>49</v>
      </c>
    </row>
    <row r="114" spans="1:31" x14ac:dyDescent="0.2">
      <c r="B114" s="82" t="s">
        <v>41</v>
      </c>
      <c r="C114" s="82"/>
      <c r="D114" s="82" t="s">
        <v>43</v>
      </c>
      <c r="E114" s="82"/>
      <c r="F114" s="82" t="s">
        <v>42</v>
      </c>
      <c r="G114" s="82"/>
      <c r="H114" s="82" t="s">
        <v>44</v>
      </c>
      <c r="I114" s="82"/>
      <c r="J114" s="82" t="s">
        <v>45</v>
      </c>
      <c r="K114" s="82"/>
      <c r="L114" s="82" t="s">
        <v>46</v>
      </c>
      <c r="M114" s="82"/>
      <c r="N114" s="20" t="s">
        <v>16</v>
      </c>
      <c r="Q114" s="82" t="s">
        <v>41</v>
      </c>
      <c r="R114" s="82"/>
      <c r="S114" s="82" t="s">
        <v>43</v>
      </c>
      <c r="T114" s="82"/>
      <c r="U114" s="82" t="s">
        <v>42</v>
      </c>
      <c r="V114" s="82"/>
      <c r="W114" s="82" t="s">
        <v>44</v>
      </c>
      <c r="X114" s="82"/>
      <c r="Y114" s="82" t="s">
        <v>45</v>
      </c>
      <c r="Z114" s="82"/>
      <c r="AA114" s="82" t="s">
        <v>46</v>
      </c>
      <c r="AB114" s="82"/>
      <c r="AC114" s="28" t="s">
        <v>16</v>
      </c>
      <c r="AD114" s="25" t="s">
        <v>85</v>
      </c>
    </row>
    <row r="115" spans="1:31" ht="32" x14ac:dyDescent="0.2">
      <c r="B115" s="17" t="s">
        <v>12</v>
      </c>
      <c r="C115" s="17" t="s">
        <v>30</v>
      </c>
      <c r="D115" s="17" t="s">
        <v>12</v>
      </c>
      <c r="E115" s="17" t="s">
        <v>30</v>
      </c>
      <c r="F115" s="17" t="s">
        <v>12</v>
      </c>
      <c r="G115" s="17" t="s">
        <v>30</v>
      </c>
      <c r="H115" s="17" t="s">
        <v>12</v>
      </c>
      <c r="I115" s="17" t="s">
        <v>30</v>
      </c>
      <c r="J115" s="17" t="s">
        <v>12</v>
      </c>
      <c r="K115" s="17" t="s">
        <v>30</v>
      </c>
      <c r="L115" s="17" t="s">
        <v>12</v>
      </c>
      <c r="M115" s="17" t="s">
        <v>30</v>
      </c>
      <c r="N115" s="17"/>
      <c r="Q115" s="17" t="s">
        <v>12</v>
      </c>
      <c r="R115" s="17" t="s">
        <v>30</v>
      </c>
      <c r="S115" s="17" t="s">
        <v>12</v>
      </c>
      <c r="T115" s="17" t="s">
        <v>30</v>
      </c>
      <c r="U115" s="17" t="s">
        <v>12</v>
      </c>
      <c r="V115" s="17" t="s">
        <v>30</v>
      </c>
      <c r="W115" s="17" t="s">
        <v>12</v>
      </c>
      <c r="X115" s="17" t="s">
        <v>30</v>
      </c>
      <c r="Y115" s="17" t="s">
        <v>12</v>
      </c>
      <c r="Z115" s="17" t="s">
        <v>30</v>
      </c>
      <c r="AA115" s="17" t="s">
        <v>12</v>
      </c>
      <c r="AB115" s="17" t="s">
        <v>30</v>
      </c>
    </row>
    <row r="116" spans="1:31" x14ac:dyDescent="0.2">
      <c r="A116" s="15">
        <v>2005</v>
      </c>
      <c r="B116" s="13">
        <f>B7+B24+B43+B60+B78+B96</f>
        <v>0</v>
      </c>
      <c r="C116" s="13">
        <f t="shared" ref="C116:M116" si="13">C7+C24+C43+C60+C78+C96</f>
        <v>1</v>
      </c>
      <c r="D116" s="13">
        <f t="shared" si="13"/>
        <v>0</v>
      </c>
      <c r="E116" s="13">
        <f t="shared" si="13"/>
        <v>0</v>
      </c>
      <c r="F116" s="13">
        <f t="shared" si="13"/>
        <v>2</v>
      </c>
      <c r="G116" s="13">
        <f t="shared" si="13"/>
        <v>3</v>
      </c>
      <c r="H116" s="13">
        <f t="shared" si="13"/>
        <v>0</v>
      </c>
      <c r="I116" s="13">
        <f t="shared" si="13"/>
        <v>1</v>
      </c>
      <c r="J116" s="13">
        <f t="shared" si="13"/>
        <v>0</v>
      </c>
      <c r="K116" s="13">
        <f t="shared" si="13"/>
        <v>0</v>
      </c>
      <c r="L116" s="13">
        <f t="shared" si="13"/>
        <v>0</v>
      </c>
      <c r="M116" s="13">
        <f t="shared" si="13"/>
        <v>0</v>
      </c>
      <c r="N116" s="13">
        <f>SUM(B116:M116)</f>
        <v>7</v>
      </c>
      <c r="O116" s="13"/>
      <c r="P116" s="15">
        <v>2005</v>
      </c>
      <c r="Q116" s="13">
        <f>Q7+Q24+Q43+Q60+Q78+Q96</f>
        <v>2</v>
      </c>
      <c r="R116" s="13">
        <f t="shared" ref="R116:AB116" si="14">R7+R24+R43+R60+R78+R96</f>
        <v>3</v>
      </c>
      <c r="S116" s="13">
        <f t="shared" si="14"/>
        <v>0</v>
      </c>
      <c r="T116" s="13">
        <f t="shared" si="14"/>
        <v>2</v>
      </c>
      <c r="U116" s="13">
        <f t="shared" si="14"/>
        <v>5</v>
      </c>
      <c r="V116" s="13">
        <f t="shared" si="14"/>
        <v>2</v>
      </c>
      <c r="W116" s="13">
        <f t="shared" si="14"/>
        <v>0</v>
      </c>
      <c r="X116" s="13">
        <f t="shared" si="14"/>
        <v>1</v>
      </c>
      <c r="Y116" s="13">
        <f t="shared" si="14"/>
        <v>0</v>
      </c>
      <c r="Z116" s="13">
        <f t="shared" si="14"/>
        <v>0</v>
      </c>
      <c r="AA116" s="13">
        <f t="shared" si="14"/>
        <v>0</v>
      </c>
      <c r="AB116" s="13">
        <f t="shared" si="14"/>
        <v>0</v>
      </c>
      <c r="AC116" s="27">
        <f>AC96+AC78+AC60+AC43+AC24+AC7</f>
        <v>15</v>
      </c>
      <c r="AD116" s="60">
        <f>AC116-(AB116+AA116+Z116+Y116+X116+W116)</f>
        <v>14</v>
      </c>
      <c r="AE116" s="61" t="s">
        <v>86</v>
      </c>
    </row>
    <row r="117" spans="1:31" x14ac:dyDescent="0.2">
      <c r="A117" s="15">
        <v>2006</v>
      </c>
      <c r="B117" s="13">
        <f>B8+B25+B44+B61+B79+B97</f>
        <v>1</v>
      </c>
      <c r="C117" s="13">
        <f t="shared" ref="B117:M117" si="15">C8+C25+C44+C61+C79+C97</f>
        <v>0</v>
      </c>
      <c r="D117" s="13">
        <f t="shared" si="15"/>
        <v>0</v>
      </c>
      <c r="E117" s="13">
        <f t="shared" si="15"/>
        <v>0</v>
      </c>
      <c r="F117" s="13">
        <f t="shared" si="15"/>
        <v>1</v>
      </c>
      <c r="G117" s="13">
        <f t="shared" si="15"/>
        <v>0</v>
      </c>
      <c r="H117" s="13">
        <f t="shared" si="15"/>
        <v>0</v>
      </c>
      <c r="I117" s="13">
        <f t="shared" si="15"/>
        <v>0</v>
      </c>
      <c r="J117" s="13">
        <f t="shared" si="15"/>
        <v>0</v>
      </c>
      <c r="K117" s="13">
        <f t="shared" si="15"/>
        <v>0</v>
      </c>
      <c r="L117" s="13">
        <f t="shared" si="15"/>
        <v>0</v>
      </c>
      <c r="M117" s="13">
        <f t="shared" si="15"/>
        <v>0</v>
      </c>
      <c r="N117" s="13">
        <f t="shared" ref="N117:N128" si="16">SUM(B117:M117)</f>
        <v>2</v>
      </c>
      <c r="O117" s="13"/>
      <c r="P117" s="15">
        <v>2006</v>
      </c>
      <c r="Q117" s="13">
        <f t="shared" ref="Q117:AB117" si="17">Q8+Q25+Q44+Q61+Q79+Q97</f>
        <v>0</v>
      </c>
      <c r="R117" s="13">
        <f t="shared" si="17"/>
        <v>4</v>
      </c>
      <c r="S117" s="13">
        <f t="shared" si="17"/>
        <v>2</v>
      </c>
      <c r="T117" s="13">
        <f t="shared" si="17"/>
        <v>6</v>
      </c>
      <c r="U117" s="13" t="e">
        <f t="shared" si="17"/>
        <v>#VALUE!</v>
      </c>
      <c r="V117" s="13" t="e">
        <f t="shared" si="17"/>
        <v>#VALUE!</v>
      </c>
      <c r="W117" s="13">
        <f t="shared" si="17"/>
        <v>2</v>
      </c>
      <c r="X117" s="13">
        <f t="shared" si="17"/>
        <v>1</v>
      </c>
      <c r="Y117" s="13">
        <f t="shared" si="17"/>
        <v>0</v>
      </c>
      <c r="Z117" s="13">
        <f t="shared" si="17"/>
        <v>0</v>
      </c>
      <c r="AA117" s="13">
        <f t="shared" si="17"/>
        <v>0</v>
      </c>
      <c r="AB117" s="13">
        <f t="shared" si="17"/>
        <v>0</v>
      </c>
      <c r="AC117" s="27">
        <f t="shared" ref="AC117:AC128" si="18">AC97+AC79+AC61+AC44+AC25+AC8</f>
        <v>21</v>
      </c>
      <c r="AD117" s="60">
        <f t="shared" ref="AD117:AD128" si="19">AC117-(AB117+AA117+Z117+Y117+X117+W117)</f>
        <v>18</v>
      </c>
    </row>
    <row r="118" spans="1:31" x14ac:dyDescent="0.2">
      <c r="A118" s="15">
        <v>2007</v>
      </c>
      <c r="B118" s="13">
        <f t="shared" ref="B118:M118" si="20">B9+B26+B45+B62+B80+B98</f>
        <v>0</v>
      </c>
      <c r="C118" s="13">
        <f t="shared" si="20"/>
        <v>1</v>
      </c>
      <c r="D118" s="13">
        <f t="shared" si="20"/>
        <v>0</v>
      </c>
      <c r="E118" s="13">
        <f t="shared" si="20"/>
        <v>2</v>
      </c>
      <c r="F118" s="13">
        <f t="shared" si="20"/>
        <v>1</v>
      </c>
      <c r="G118" s="13">
        <f t="shared" si="20"/>
        <v>4</v>
      </c>
      <c r="H118" s="13">
        <f t="shared" si="20"/>
        <v>0</v>
      </c>
      <c r="I118" s="13">
        <f t="shared" si="20"/>
        <v>0</v>
      </c>
      <c r="J118" s="13">
        <f t="shared" si="20"/>
        <v>0</v>
      </c>
      <c r="K118" s="13">
        <f t="shared" si="20"/>
        <v>0</v>
      </c>
      <c r="L118" s="13">
        <f t="shared" si="20"/>
        <v>0</v>
      </c>
      <c r="M118" s="13">
        <f t="shared" si="20"/>
        <v>0</v>
      </c>
      <c r="N118" s="13">
        <f t="shared" si="16"/>
        <v>8</v>
      </c>
      <c r="O118" s="13"/>
      <c r="P118" s="15">
        <v>2007</v>
      </c>
      <c r="Q118" s="13">
        <f t="shared" ref="Q118:AB118" si="21">Q9+Q26+Q45+Q62+Q80+Q98</f>
        <v>2</v>
      </c>
      <c r="R118" s="13" t="e">
        <f t="shared" si="21"/>
        <v>#VALUE!</v>
      </c>
      <c r="S118" s="13">
        <f t="shared" si="21"/>
        <v>1</v>
      </c>
      <c r="T118" s="13">
        <f t="shared" si="21"/>
        <v>15</v>
      </c>
      <c r="U118" s="13" t="e">
        <f t="shared" si="21"/>
        <v>#VALUE!</v>
      </c>
      <c r="V118" s="13" t="e">
        <f t="shared" si="21"/>
        <v>#VALUE!</v>
      </c>
      <c r="W118" s="13" t="e">
        <f t="shared" si="21"/>
        <v>#VALUE!</v>
      </c>
      <c r="X118" s="13">
        <f t="shared" si="21"/>
        <v>0</v>
      </c>
      <c r="Y118" s="13">
        <f t="shared" si="21"/>
        <v>0</v>
      </c>
      <c r="Z118" s="13">
        <f t="shared" si="21"/>
        <v>0</v>
      </c>
      <c r="AA118" s="13">
        <f t="shared" si="21"/>
        <v>0</v>
      </c>
      <c r="AB118" s="13">
        <f t="shared" si="21"/>
        <v>0</v>
      </c>
      <c r="AC118" s="27">
        <f t="shared" si="18"/>
        <v>45</v>
      </c>
      <c r="AD118" s="60">
        <f>AC118-(AB118+AA118+Z118+Y118+X118)</f>
        <v>45</v>
      </c>
    </row>
    <row r="119" spans="1:31" x14ac:dyDescent="0.2">
      <c r="A119" s="15">
        <v>2008</v>
      </c>
      <c r="B119" s="13">
        <f t="shared" ref="B119:M119" si="22">B10+B27+B46+B63+B81+B99</f>
        <v>1</v>
      </c>
      <c r="C119" s="13">
        <f t="shared" si="22"/>
        <v>1</v>
      </c>
      <c r="D119" s="13">
        <f t="shared" si="22"/>
        <v>0</v>
      </c>
      <c r="E119" s="13">
        <f t="shared" si="22"/>
        <v>1</v>
      </c>
      <c r="F119" s="13">
        <f t="shared" si="22"/>
        <v>2</v>
      </c>
      <c r="G119" s="13">
        <f t="shared" si="22"/>
        <v>0</v>
      </c>
      <c r="H119" s="13">
        <f t="shared" si="22"/>
        <v>0</v>
      </c>
      <c r="I119" s="13">
        <f t="shared" si="22"/>
        <v>0</v>
      </c>
      <c r="J119" s="13">
        <f t="shared" si="22"/>
        <v>0</v>
      </c>
      <c r="K119" s="13">
        <f t="shared" si="22"/>
        <v>0</v>
      </c>
      <c r="L119" s="13">
        <f t="shared" si="22"/>
        <v>0</v>
      </c>
      <c r="M119" s="13">
        <f t="shared" si="22"/>
        <v>0</v>
      </c>
      <c r="N119" s="13">
        <f t="shared" si="16"/>
        <v>5</v>
      </c>
      <c r="O119" s="13"/>
      <c r="P119" s="15">
        <v>2008</v>
      </c>
      <c r="Q119" s="13">
        <f t="shared" ref="Q119:AB119" si="23">Q10+Q27+Q46+Q63+Q81+Q99</f>
        <v>3</v>
      </c>
      <c r="R119" s="13" t="e">
        <f t="shared" si="23"/>
        <v>#VALUE!</v>
      </c>
      <c r="S119" s="13">
        <f t="shared" si="23"/>
        <v>5</v>
      </c>
      <c r="T119" s="13" t="e">
        <f t="shared" si="23"/>
        <v>#VALUE!</v>
      </c>
      <c r="U119" s="13" t="e">
        <f t="shared" si="23"/>
        <v>#VALUE!</v>
      </c>
      <c r="V119" s="13" t="e">
        <f t="shared" si="23"/>
        <v>#VALUE!</v>
      </c>
      <c r="W119" s="13">
        <f t="shared" si="23"/>
        <v>0</v>
      </c>
      <c r="X119" s="13">
        <f t="shared" si="23"/>
        <v>1</v>
      </c>
      <c r="Y119" s="13">
        <f t="shared" si="23"/>
        <v>0</v>
      </c>
      <c r="Z119" s="13">
        <f t="shared" si="23"/>
        <v>0</v>
      </c>
      <c r="AA119" s="13">
        <f t="shared" si="23"/>
        <v>0</v>
      </c>
      <c r="AB119" s="13">
        <f t="shared" si="23"/>
        <v>1</v>
      </c>
      <c r="AC119" s="27">
        <f t="shared" si="18"/>
        <v>46</v>
      </c>
      <c r="AD119" s="60">
        <f t="shared" si="19"/>
        <v>44</v>
      </c>
    </row>
    <row r="120" spans="1:31" x14ac:dyDescent="0.2">
      <c r="A120" s="15">
        <v>2009</v>
      </c>
      <c r="B120" s="13">
        <f t="shared" ref="B120:M120" si="24">B11+B28+B47+B64+B82+B100</f>
        <v>1</v>
      </c>
      <c r="C120" s="13">
        <f t="shared" si="24"/>
        <v>0</v>
      </c>
      <c r="D120" s="13">
        <f t="shared" si="24"/>
        <v>0</v>
      </c>
      <c r="E120" s="13">
        <f t="shared" si="24"/>
        <v>0</v>
      </c>
      <c r="F120" s="13">
        <f t="shared" si="24"/>
        <v>0</v>
      </c>
      <c r="G120" s="13">
        <f t="shared" si="24"/>
        <v>1</v>
      </c>
      <c r="H120" s="13">
        <f t="shared" si="24"/>
        <v>0</v>
      </c>
      <c r="I120" s="13">
        <f t="shared" si="24"/>
        <v>0</v>
      </c>
      <c r="J120" s="13">
        <f t="shared" si="24"/>
        <v>0</v>
      </c>
      <c r="K120" s="13">
        <f t="shared" si="24"/>
        <v>0</v>
      </c>
      <c r="L120" s="13">
        <f t="shared" si="24"/>
        <v>0</v>
      </c>
      <c r="M120" s="13">
        <f t="shared" si="24"/>
        <v>0</v>
      </c>
      <c r="N120" s="13">
        <f t="shared" si="16"/>
        <v>2</v>
      </c>
      <c r="O120" s="13"/>
      <c r="P120" s="15">
        <v>2009</v>
      </c>
      <c r="Q120" s="13">
        <f t="shared" ref="Q120:AB120" si="25">Q11+Q28+Q47+Q64+Q82+Q100</f>
        <v>5</v>
      </c>
      <c r="R120" s="13" t="e">
        <f t="shared" si="25"/>
        <v>#VALUE!</v>
      </c>
      <c r="S120" s="13">
        <f t="shared" si="25"/>
        <v>5</v>
      </c>
      <c r="T120" s="13" t="e">
        <f t="shared" si="25"/>
        <v>#VALUE!</v>
      </c>
      <c r="U120" s="13" t="e">
        <f t="shared" si="25"/>
        <v>#VALUE!</v>
      </c>
      <c r="V120" s="13" t="e">
        <f t="shared" si="25"/>
        <v>#VALUE!</v>
      </c>
      <c r="W120" s="13">
        <f t="shared" si="25"/>
        <v>0</v>
      </c>
      <c r="X120" s="13">
        <f t="shared" si="25"/>
        <v>2</v>
      </c>
      <c r="Y120" s="13">
        <f t="shared" si="25"/>
        <v>0</v>
      </c>
      <c r="Z120" s="13">
        <f t="shared" si="25"/>
        <v>0</v>
      </c>
      <c r="AA120" s="13">
        <f t="shared" si="25"/>
        <v>0</v>
      </c>
      <c r="AB120" s="13">
        <f t="shared" si="25"/>
        <v>0</v>
      </c>
      <c r="AC120" s="27">
        <f t="shared" si="18"/>
        <v>44</v>
      </c>
      <c r="AD120" s="60">
        <f t="shared" si="19"/>
        <v>42</v>
      </c>
    </row>
    <row r="121" spans="1:31" x14ac:dyDescent="0.2">
      <c r="A121" s="15">
        <v>2010</v>
      </c>
      <c r="B121" s="13">
        <f t="shared" ref="B121:M121" si="26">B12+B29+B48+B65+B83+B101</f>
        <v>0</v>
      </c>
      <c r="C121" s="13">
        <f t="shared" si="26"/>
        <v>2</v>
      </c>
      <c r="D121" s="13">
        <f t="shared" si="26"/>
        <v>2</v>
      </c>
      <c r="E121" s="13">
        <f t="shared" si="26"/>
        <v>1</v>
      </c>
      <c r="F121" s="13">
        <f t="shared" si="26"/>
        <v>0</v>
      </c>
      <c r="G121" s="13">
        <f t="shared" si="26"/>
        <v>0</v>
      </c>
      <c r="H121" s="13">
        <f t="shared" si="26"/>
        <v>0</v>
      </c>
      <c r="I121" s="13">
        <f t="shared" si="26"/>
        <v>0</v>
      </c>
      <c r="J121" s="13">
        <f t="shared" si="26"/>
        <v>0</v>
      </c>
      <c r="K121" s="13">
        <f t="shared" si="26"/>
        <v>0</v>
      </c>
      <c r="L121" s="13">
        <f t="shared" si="26"/>
        <v>0</v>
      </c>
      <c r="M121" s="13">
        <f t="shared" si="26"/>
        <v>0</v>
      </c>
      <c r="N121" s="13">
        <f t="shared" si="16"/>
        <v>5</v>
      </c>
      <c r="O121" s="13"/>
      <c r="P121" s="15">
        <v>2010</v>
      </c>
      <c r="Q121" s="13">
        <f t="shared" ref="Q121:AB121" si="27">Q12+Q29+Q48+Q65+Q83+Q101</f>
        <v>3</v>
      </c>
      <c r="R121" s="13" t="e">
        <f t="shared" si="27"/>
        <v>#VALUE!</v>
      </c>
      <c r="S121" s="13">
        <f t="shared" si="27"/>
        <v>7</v>
      </c>
      <c r="T121" s="13" t="e">
        <f t="shared" si="27"/>
        <v>#VALUE!</v>
      </c>
      <c r="U121" s="13" t="e">
        <f t="shared" si="27"/>
        <v>#VALUE!</v>
      </c>
      <c r="V121" s="13">
        <f t="shared" si="27"/>
        <v>12</v>
      </c>
      <c r="W121" s="13">
        <f t="shared" si="27"/>
        <v>2</v>
      </c>
      <c r="X121" s="13">
        <f t="shared" si="27"/>
        <v>2</v>
      </c>
      <c r="Y121" s="13">
        <f t="shared" si="27"/>
        <v>0</v>
      </c>
      <c r="Z121" s="13">
        <f t="shared" si="27"/>
        <v>0</v>
      </c>
      <c r="AA121" s="13">
        <f t="shared" si="27"/>
        <v>1</v>
      </c>
      <c r="AB121" s="13" t="e">
        <f t="shared" si="27"/>
        <v>#VALUE!</v>
      </c>
      <c r="AC121" s="27">
        <f t="shared" si="18"/>
        <v>69</v>
      </c>
      <c r="AD121" s="60">
        <f>AC121-(AA121+Z121+Y121+X121+W121)</f>
        <v>64</v>
      </c>
    </row>
    <row r="122" spans="1:31" x14ac:dyDescent="0.2">
      <c r="A122" s="15">
        <v>2011</v>
      </c>
      <c r="B122" s="13">
        <f t="shared" ref="B122:M122" si="28">B13+B30+B49+B66+B84+B102</f>
        <v>0</v>
      </c>
      <c r="C122" s="13">
        <f t="shared" si="28"/>
        <v>0</v>
      </c>
      <c r="D122" s="13">
        <f t="shared" si="28"/>
        <v>1</v>
      </c>
      <c r="E122" s="13">
        <f t="shared" si="28"/>
        <v>2</v>
      </c>
      <c r="F122" s="13">
        <f t="shared" si="28"/>
        <v>2</v>
      </c>
      <c r="G122" s="13">
        <f t="shared" si="28"/>
        <v>3</v>
      </c>
      <c r="H122" s="13">
        <f t="shared" si="28"/>
        <v>0</v>
      </c>
      <c r="I122" s="13">
        <f t="shared" si="28"/>
        <v>0</v>
      </c>
      <c r="J122" s="13">
        <f t="shared" si="28"/>
        <v>0</v>
      </c>
      <c r="K122" s="13">
        <f t="shared" si="28"/>
        <v>0</v>
      </c>
      <c r="L122" s="13">
        <f t="shared" si="28"/>
        <v>0</v>
      </c>
      <c r="M122" s="13">
        <f t="shared" si="28"/>
        <v>0</v>
      </c>
      <c r="N122" s="13">
        <f t="shared" si="16"/>
        <v>8</v>
      </c>
      <c r="O122" s="13"/>
      <c r="P122" s="15">
        <v>2011</v>
      </c>
      <c r="Q122" s="13">
        <f t="shared" ref="Q122:AB122" si="29">Q13+Q30+Q49+Q66+Q84+Q102</f>
        <v>3</v>
      </c>
      <c r="R122" s="13" t="e">
        <f t="shared" si="29"/>
        <v>#VALUE!</v>
      </c>
      <c r="S122" s="13">
        <f t="shared" si="29"/>
        <v>5</v>
      </c>
      <c r="T122" s="13" t="e">
        <f t="shared" si="29"/>
        <v>#VALUE!</v>
      </c>
      <c r="U122" s="13" t="e">
        <f t="shared" si="29"/>
        <v>#VALUE!</v>
      </c>
      <c r="V122" s="13" t="e">
        <f t="shared" si="29"/>
        <v>#VALUE!</v>
      </c>
      <c r="W122" s="13">
        <f t="shared" si="29"/>
        <v>2</v>
      </c>
      <c r="X122" s="13">
        <f t="shared" si="29"/>
        <v>1</v>
      </c>
      <c r="Y122" s="13">
        <f t="shared" si="29"/>
        <v>0</v>
      </c>
      <c r="Z122" s="13">
        <f t="shared" si="29"/>
        <v>0</v>
      </c>
      <c r="AA122" s="13">
        <f t="shared" si="29"/>
        <v>0</v>
      </c>
      <c r="AB122" s="13">
        <f t="shared" si="29"/>
        <v>0</v>
      </c>
      <c r="AC122" s="27">
        <f t="shared" si="18"/>
        <v>65</v>
      </c>
      <c r="AD122" s="60">
        <f t="shared" si="19"/>
        <v>62</v>
      </c>
    </row>
    <row r="123" spans="1:31" x14ac:dyDescent="0.2">
      <c r="A123" s="15">
        <v>2012</v>
      </c>
      <c r="B123" s="13">
        <f t="shared" ref="B123:M123" si="30">B14+B31+B50+B67+B85+B103</f>
        <v>0</v>
      </c>
      <c r="C123" s="13">
        <f t="shared" si="30"/>
        <v>2</v>
      </c>
      <c r="D123" s="13">
        <f t="shared" si="30"/>
        <v>1</v>
      </c>
      <c r="E123" s="13">
        <f t="shared" si="30"/>
        <v>1</v>
      </c>
      <c r="F123" s="13">
        <f t="shared" si="30"/>
        <v>1</v>
      </c>
      <c r="G123" s="13">
        <f t="shared" si="30"/>
        <v>5</v>
      </c>
      <c r="H123" s="13">
        <f t="shared" si="30"/>
        <v>2</v>
      </c>
      <c r="I123" s="13">
        <f t="shared" si="30"/>
        <v>0</v>
      </c>
      <c r="J123" s="13">
        <f t="shared" si="30"/>
        <v>0</v>
      </c>
      <c r="K123" s="13">
        <f t="shared" si="30"/>
        <v>0</v>
      </c>
      <c r="L123" s="13">
        <f t="shared" si="30"/>
        <v>0</v>
      </c>
      <c r="M123" s="13">
        <f t="shared" si="30"/>
        <v>0</v>
      </c>
      <c r="N123" s="13">
        <f t="shared" si="16"/>
        <v>12</v>
      </c>
      <c r="O123" s="13"/>
      <c r="P123" s="15">
        <v>2012</v>
      </c>
      <c r="Q123" s="13" t="e">
        <f t="shared" ref="Q123:AB123" si="31">Q14+Q31+Q50+Q67+Q85+Q103</f>
        <v>#VALUE!</v>
      </c>
      <c r="R123" s="13" t="e">
        <f t="shared" si="31"/>
        <v>#VALUE!</v>
      </c>
      <c r="S123" s="13">
        <f t="shared" si="31"/>
        <v>4</v>
      </c>
      <c r="T123" s="13" t="e">
        <f t="shared" si="31"/>
        <v>#VALUE!</v>
      </c>
      <c r="U123" s="13" t="e">
        <f t="shared" si="31"/>
        <v>#VALUE!</v>
      </c>
      <c r="V123" s="13" t="e">
        <f t="shared" si="31"/>
        <v>#VALUE!</v>
      </c>
      <c r="W123" s="13">
        <f t="shared" si="31"/>
        <v>2</v>
      </c>
      <c r="X123" s="13">
        <f t="shared" si="31"/>
        <v>0</v>
      </c>
      <c r="Y123" s="13">
        <f t="shared" si="31"/>
        <v>0</v>
      </c>
      <c r="Z123" s="13">
        <f t="shared" si="31"/>
        <v>0</v>
      </c>
      <c r="AA123" s="13">
        <f t="shared" si="31"/>
        <v>0</v>
      </c>
      <c r="AB123" s="13">
        <f t="shared" si="31"/>
        <v>0</v>
      </c>
      <c r="AC123" s="27">
        <f t="shared" si="18"/>
        <v>66</v>
      </c>
      <c r="AD123" s="60">
        <f t="shared" si="19"/>
        <v>64</v>
      </c>
    </row>
    <row r="124" spans="1:31" x14ac:dyDescent="0.2">
      <c r="A124" s="15">
        <v>2013</v>
      </c>
      <c r="B124" s="13">
        <f t="shared" ref="B124:M124" si="32">B15+B32+B51+B68+B86+B104</f>
        <v>0</v>
      </c>
      <c r="C124" s="13">
        <f t="shared" si="32"/>
        <v>1</v>
      </c>
      <c r="D124" s="13">
        <f t="shared" si="32"/>
        <v>2</v>
      </c>
      <c r="E124" s="13">
        <f t="shared" si="32"/>
        <v>2</v>
      </c>
      <c r="F124" s="13">
        <f t="shared" si="32"/>
        <v>2</v>
      </c>
      <c r="G124" s="13">
        <f t="shared" si="32"/>
        <v>9</v>
      </c>
      <c r="H124" s="13">
        <f t="shared" si="32"/>
        <v>0</v>
      </c>
      <c r="I124" s="13">
        <f t="shared" si="32"/>
        <v>0</v>
      </c>
      <c r="J124" s="13">
        <f t="shared" si="32"/>
        <v>0</v>
      </c>
      <c r="K124" s="13">
        <f t="shared" si="32"/>
        <v>0</v>
      </c>
      <c r="L124" s="13">
        <f t="shared" si="32"/>
        <v>0</v>
      </c>
      <c r="M124" s="13">
        <f t="shared" si="32"/>
        <v>0</v>
      </c>
      <c r="N124" s="13">
        <f t="shared" si="16"/>
        <v>16</v>
      </c>
      <c r="O124" s="13"/>
      <c r="P124" s="15">
        <v>2013</v>
      </c>
      <c r="Q124" s="13" t="e">
        <f t="shared" ref="Q124:AB124" si="33">Q15+Q32+Q51+Q68+Q86+Q104</f>
        <v>#VALUE!</v>
      </c>
      <c r="R124" s="13" t="e">
        <f t="shared" si="33"/>
        <v>#VALUE!</v>
      </c>
      <c r="S124" s="13" t="e">
        <f t="shared" si="33"/>
        <v>#VALUE!</v>
      </c>
      <c r="T124" s="13" t="e">
        <f t="shared" si="33"/>
        <v>#VALUE!</v>
      </c>
      <c r="U124" s="13" t="e">
        <f t="shared" si="33"/>
        <v>#VALUE!</v>
      </c>
      <c r="V124" s="13" t="e">
        <f t="shared" si="33"/>
        <v>#VALUE!</v>
      </c>
      <c r="W124" s="13">
        <f t="shared" si="33"/>
        <v>0</v>
      </c>
      <c r="X124" s="13">
        <f t="shared" si="33"/>
        <v>2</v>
      </c>
      <c r="Y124" s="13">
        <f t="shared" si="33"/>
        <v>0</v>
      </c>
      <c r="Z124" s="13">
        <f t="shared" si="33"/>
        <v>0</v>
      </c>
      <c r="AA124" s="13">
        <f t="shared" si="33"/>
        <v>0</v>
      </c>
      <c r="AB124" s="13">
        <f t="shared" si="33"/>
        <v>0</v>
      </c>
      <c r="AC124" s="27">
        <f t="shared" si="18"/>
        <v>79</v>
      </c>
      <c r="AD124" s="60">
        <f t="shared" si="19"/>
        <v>77</v>
      </c>
    </row>
    <row r="125" spans="1:31" x14ac:dyDescent="0.2">
      <c r="A125" s="15">
        <v>2014</v>
      </c>
      <c r="B125" s="13">
        <f t="shared" ref="B125:M125" si="34">B16+B33+B52+B69+B87+B105</f>
        <v>0</v>
      </c>
      <c r="C125" s="13">
        <f t="shared" si="34"/>
        <v>0</v>
      </c>
      <c r="D125" s="13">
        <f t="shared" si="34"/>
        <v>1</v>
      </c>
      <c r="E125" s="13">
        <f t="shared" si="34"/>
        <v>1</v>
      </c>
      <c r="F125" s="13">
        <f t="shared" si="34"/>
        <v>1</v>
      </c>
      <c r="G125" s="13">
        <f t="shared" si="34"/>
        <v>0</v>
      </c>
      <c r="H125" s="13">
        <f t="shared" si="34"/>
        <v>0</v>
      </c>
      <c r="I125" s="13">
        <f t="shared" si="34"/>
        <v>0</v>
      </c>
      <c r="J125" s="13">
        <f t="shared" si="34"/>
        <v>0</v>
      </c>
      <c r="K125" s="13">
        <f t="shared" si="34"/>
        <v>0</v>
      </c>
      <c r="L125" s="13">
        <f t="shared" si="34"/>
        <v>0</v>
      </c>
      <c r="M125" s="13">
        <f t="shared" si="34"/>
        <v>0</v>
      </c>
      <c r="N125" s="13">
        <f t="shared" si="16"/>
        <v>3</v>
      </c>
      <c r="O125" s="13"/>
      <c r="P125" s="15">
        <v>2014</v>
      </c>
      <c r="Q125" s="13">
        <f t="shared" ref="Q125:AB125" si="35">Q16+Q33+Q52+Q69+Q87+Q105</f>
        <v>1</v>
      </c>
      <c r="R125" s="13">
        <f t="shared" si="35"/>
        <v>1</v>
      </c>
      <c r="S125" s="13">
        <f t="shared" si="35"/>
        <v>3</v>
      </c>
      <c r="T125" s="13">
        <f t="shared" si="35"/>
        <v>3</v>
      </c>
      <c r="U125" s="13">
        <f t="shared" si="35"/>
        <v>7</v>
      </c>
      <c r="V125" s="13">
        <f t="shared" si="35"/>
        <v>2</v>
      </c>
      <c r="W125" s="13">
        <f t="shared" si="35"/>
        <v>0</v>
      </c>
      <c r="X125" s="13">
        <f t="shared" si="35"/>
        <v>0</v>
      </c>
      <c r="Y125" s="13">
        <f t="shared" si="35"/>
        <v>0</v>
      </c>
      <c r="Z125" s="13">
        <f t="shared" si="35"/>
        <v>0</v>
      </c>
      <c r="AA125" s="13">
        <f t="shared" si="35"/>
        <v>0</v>
      </c>
      <c r="AB125" s="13">
        <f t="shared" si="35"/>
        <v>0</v>
      </c>
      <c r="AC125" s="27">
        <f t="shared" si="18"/>
        <v>17</v>
      </c>
      <c r="AD125" s="60">
        <f t="shared" si="19"/>
        <v>17</v>
      </c>
    </row>
    <row r="126" spans="1:31" x14ac:dyDescent="0.2">
      <c r="A126" s="15">
        <v>2015</v>
      </c>
      <c r="B126" s="13">
        <f t="shared" ref="B126:M126" si="36">B17+B34+B53+B70+B88+B106</f>
        <v>0</v>
      </c>
      <c r="C126" s="13">
        <f t="shared" si="36"/>
        <v>1</v>
      </c>
      <c r="D126" s="13">
        <f t="shared" si="36"/>
        <v>3</v>
      </c>
      <c r="E126" s="13">
        <f t="shared" si="36"/>
        <v>3</v>
      </c>
      <c r="F126" s="13">
        <f t="shared" si="36"/>
        <v>5</v>
      </c>
      <c r="G126" s="13">
        <f t="shared" si="36"/>
        <v>5</v>
      </c>
      <c r="H126" s="13">
        <f t="shared" si="36"/>
        <v>0</v>
      </c>
      <c r="I126" s="13">
        <f t="shared" si="36"/>
        <v>0</v>
      </c>
      <c r="J126" s="13">
        <f t="shared" si="36"/>
        <v>0</v>
      </c>
      <c r="K126" s="13">
        <f t="shared" si="36"/>
        <v>0</v>
      </c>
      <c r="L126" s="13">
        <f t="shared" si="36"/>
        <v>0</v>
      </c>
      <c r="M126" s="13">
        <f t="shared" si="36"/>
        <v>0</v>
      </c>
      <c r="N126" s="13">
        <f t="shared" si="16"/>
        <v>17</v>
      </c>
      <c r="O126" s="13"/>
      <c r="P126" s="15">
        <v>2015</v>
      </c>
      <c r="Q126" s="13" t="e">
        <f t="shared" ref="Q126:AB126" si="37">Q17+Q34+Q53+Q70+Q88+Q106</f>
        <v>#VALUE!</v>
      </c>
      <c r="R126" s="13" t="e">
        <f t="shared" si="37"/>
        <v>#VALUE!</v>
      </c>
      <c r="S126" s="13">
        <f t="shared" si="37"/>
        <v>3</v>
      </c>
      <c r="T126" s="13">
        <f t="shared" si="37"/>
        <v>15</v>
      </c>
      <c r="U126" s="13">
        <f t="shared" si="37"/>
        <v>18</v>
      </c>
      <c r="V126" s="13">
        <f t="shared" si="37"/>
        <v>25</v>
      </c>
      <c r="W126" s="13">
        <f t="shared" si="37"/>
        <v>0</v>
      </c>
      <c r="X126" s="13">
        <f t="shared" si="37"/>
        <v>0</v>
      </c>
      <c r="Y126" s="13">
        <f t="shared" si="37"/>
        <v>5</v>
      </c>
      <c r="Z126" s="13">
        <f t="shared" si="37"/>
        <v>0</v>
      </c>
      <c r="AA126" s="13">
        <f t="shared" si="37"/>
        <v>0</v>
      </c>
      <c r="AB126" s="13">
        <f t="shared" si="37"/>
        <v>1</v>
      </c>
      <c r="AC126" s="27">
        <f t="shared" si="18"/>
        <v>89</v>
      </c>
      <c r="AD126" s="60">
        <f t="shared" si="19"/>
        <v>83</v>
      </c>
    </row>
    <row r="127" spans="1:31" x14ac:dyDescent="0.2">
      <c r="A127" s="15">
        <v>2016</v>
      </c>
      <c r="B127" s="13">
        <f t="shared" ref="B127:M127" si="38">B18+B35+B54+B71+B89+B107</f>
        <v>1</v>
      </c>
      <c r="C127" s="13">
        <f t="shared" si="38"/>
        <v>1</v>
      </c>
      <c r="D127" s="13">
        <f t="shared" si="38"/>
        <v>0</v>
      </c>
      <c r="E127" s="13">
        <f t="shared" si="38"/>
        <v>4</v>
      </c>
      <c r="F127" s="13">
        <f t="shared" si="38"/>
        <v>4</v>
      </c>
      <c r="G127" s="13">
        <f t="shared" si="38"/>
        <v>5</v>
      </c>
      <c r="H127" s="13">
        <f t="shared" si="38"/>
        <v>0</v>
      </c>
      <c r="I127" s="13">
        <f t="shared" si="38"/>
        <v>0</v>
      </c>
      <c r="J127" s="13">
        <f t="shared" si="38"/>
        <v>0</v>
      </c>
      <c r="K127" s="13">
        <f t="shared" si="38"/>
        <v>0</v>
      </c>
      <c r="L127" s="13">
        <f t="shared" si="38"/>
        <v>0</v>
      </c>
      <c r="M127" s="13">
        <f t="shared" si="38"/>
        <v>1</v>
      </c>
      <c r="N127" s="13">
        <f t="shared" si="16"/>
        <v>16</v>
      </c>
      <c r="O127" s="13"/>
      <c r="P127" s="19">
        <v>2016</v>
      </c>
      <c r="Q127" s="13">
        <f t="shared" ref="Q127:AB127" si="39">Q18+Q35+Q54+Q71+Q89+Q107</f>
        <v>3</v>
      </c>
      <c r="R127" s="13" t="e">
        <f t="shared" si="39"/>
        <v>#VALUE!</v>
      </c>
      <c r="S127" s="13">
        <f t="shared" si="39"/>
        <v>3</v>
      </c>
      <c r="T127" s="13">
        <f t="shared" si="39"/>
        <v>15</v>
      </c>
      <c r="U127" s="13" t="e">
        <f t="shared" si="39"/>
        <v>#VALUE!</v>
      </c>
      <c r="V127" s="13">
        <f t="shared" si="39"/>
        <v>27</v>
      </c>
      <c r="W127" s="13">
        <f t="shared" si="39"/>
        <v>0</v>
      </c>
      <c r="X127" s="13">
        <f t="shared" si="39"/>
        <v>0</v>
      </c>
      <c r="Y127" s="13">
        <f t="shared" si="39"/>
        <v>5</v>
      </c>
      <c r="Z127" s="13">
        <f t="shared" si="39"/>
        <v>1</v>
      </c>
      <c r="AA127" s="13">
        <f t="shared" si="39"/>
        <v>0</v>
      </c>
      <c r="AB127" s="13">
        <f t="shared" si="39"/>
        <v>2</v>
      </c>
      <c r="AC127" s="27">
        <f t="shared" si="18"/>
        <v>97</v>
      </c>
      <c r="AD127" s="60">
        <f t="shared" si="19"/>
        <v>89</v>
      </c>
    </row>
    <row r="128" spans="1:31" x14ac:dyDescent="0.2">
      <c r="A128" s="15">
        <v>2017</v>
      </c>
      <c r="B128" s="13">
        <f t="shared" ref="B128:M128" si="40">B19+B36+B55+B72+B90+B108</f>
        <v>0</v>
      </c>
      <c r="C128" s="13">
        <f t="shared" si="40"/>
        <v>2</v>
      </c>
      <c r="D128" s="13">
        <f t="shared" si="40"/>
        <v>1</v>
      </c>
      <c r="E128" s="13">
        <f t="shared" si="40"/>
        <v>7</v>
      </c>
      <c r="F128" s="13">
        <f t="shared" si="40"/>
        <v>6</v>
      </c>
      <c r="G128" s="13">
        <f t="shared" si="40"/>
        <v>0</v>
      </c>
      <c r="H128" s="13">
        <f t="shared" si="40"/>
        <v>0</v>
      </c>
      <c r="I128" s="13">
        <f t="shared" si="40"/>
        <v>0</v>
      </c>
      <c r="J128" s="13">
        <f t="shared" si="40"/>
        <v>0</v>
      </c>
      <c r="K128" s="13">
        <f t="shared" si="40"/>
        <v>0</v>
      </c>
      <c r="L128" s="13">
        <f t="shared" si="40"/>
        <v>0</v>
      </c>
      <c r="M128" s="13">
        <f t="shared" si="40"/>
        <v>1</v>
      </c>
      <c r="N128" s="13">
        <f t="shared" si="16"/>
        <v>17</v>
      </c>
      <c r="O128" s="13"/>
      <c r="P128" s="19">
        <v>2017</v>
      </c>
      <c r="Q128" s="13">
        <f t="shared" ref="Q128:AB128" si="41">Q19+Q36+Q55+Q72+Q90+Q108</f>
        <v>4</v>
      </c>
      <c r="R128" s="13">
        <f t="shared" si="41"/>
        <v>11</v>
      </c>
      <c r="S128" s="13">
        <f t="shared" si="41"/>
        <v>3</v>
      </c>
      <c r="T128" s="13" t="e">
        <f t="shared" si="41"/>
        <v>#VALUE!</v>
      </c>
      <c r="U128" s="13" t="e">
        <f t="shared" si="41"/>
        <v>#VALUE!</v>
      </c>
      <c r="V128" s="13">
        <f t="shared" si="41"/>
        <v>28</v>
      </c>
      <c r="W128" s="13">
        <f t="shared" si="41"/>
        <v>0</v>
      </c>
      <c r="X128" s="13">
        <f t="shared" si="41"/>
        <v>0</v>
      </c>
      <c r="Y128" s="13">
        <f t="shared" si="41"/>
        <v>1</v>
      </c>
      <c r="Z128" s="13">
        <f t="shared" si="41"/>
        <v>4</v>
      </c>
      <c r="AA128" s="13">
        <f t="shared" si="41"/>
        <v>3</v>
      </c>
      <c r="AB128" s="13">
        <f t="shared" si="41"/>
        <v>1</v>
      </c>
      <c r="AC128" s="27">
        <f t="shared" si="18"/>
        <v>103</v>
      </c>
      <c r="AD128" s="60">
        <f t="shared" si="19"/>
        <v>94</v>
      </c>
    </row>
    <row r="131" spans="1:17" ht="24" x14ac:dyDescent="0.3">
      <c r="A131" s="14" t="s">
        <v>47</v>
      </c>
      <c r="P131" s="14" t="s">
        <v>47</v>
      </c>
    </row>
    <row r="132" spans="1:17" x14ac:dyDescent="0.2">
      <c r="A132" s="16" t="s">
        <v>48</v>
      </c>
      <c r="P132" s="16" t="s">
        <v>49</v>
      </c>
    </row>
    <row r="134" spans="1:17" x14ac:dyDescent="0.2">
      <c r="B134" s="15" t="s">
        <v>41</v>
      </c>
      <c r="C134" s="15" t="s">
        <v>50</v>
      </c>
      <c r="D134" s="15" t="s">
        <v>43</v>
      </c>
      <c r="F134" s="15" t="s">
        <v>42</v>
      </c>
      <c r="H134" s="15" t="s">
        <v>44</v>
      </c>
      <c r="J134" s="15" t="s">
        <v>45</v>
      </c>
      <c r="L134" s="15" t="s">
        <v>46</v>
      </c>
      <c r="N134" s="15" t="s">
        <v>16</v>
      </c>
      <c r="Q134" s="15" t="s">
        <v>16</v>
      </c>
    </row>
    <row r="135" spans="1:17" x14ac:dyDescent="0.2">
      <c r="A135" s="15">
        <v>2005</v>
      </c>
      <c r="B135" s="15">
        <f>B116+C116</f>
        <v>1</v>
      </c>
      <c r="C135" s="15">
        <v>1</v>
      </c>
      <c r="D135" s="15">
        <f>D116+E116</f>
        <v>0</v>
      </c>
      <c r="F135" s="15">
        <v>5</v>
      </c>
      <c r="H135" s="15">
        <f t="shared" ref="H135:L135" si="42">H116+I116</f>
        <v>1</v>
      </c>
      <c r="J135" s="15">
        <f t="shared" si="42"/>
        <v>0</v>
      </c>
      <c r="L135" s="15">
        <f t="shared" si="42"/>
        <v>0</v>
      </c>
      <c r="N135" s="15">
        <v>8</v>
      </c>
      <c r="P135" s="15">
        <v>2005</v>
      </c>
      <c r="Q135" s="21">
        <v>15</v>
      </c>
    </row>
    <row r="136" spans="1:17" x14ac:dyDescent="0.2">
      <c r="A136" s="15">
        <v>2006</v>
      </c>
      <c r="B136" s="15">
        <f t="shared" ref="B136:L147" si="43">B117+C117</f>
        <v>1</v>
      </c>
      <c r="C136" s="15">
        <v>1</v>
      </c>
      <c r="D136" s="15">
        <f t="shared" si="43"/>
        <v>0</v>
      </c>
      <c r="F136" s="15">
        <v>1</v>
      </c>
      <c r="H136" s="15">
        <f t="shared" si="43"/>
        <v>0</v>
      </c>
      <c r="J136" s="15">
        <f t="shared" si="43"/>
        <v>0</v>
      </c>
      <c r="L136" s="15">
        <f t="shared" si="43"/>
        <v>0</v>
      </c>
      <c r="N136" s="15">
        <v>3</v>
      </c>
      <c r="P136" s="15">
        <v>2006</v>
      </c>
      <c r="Q136" s="21">
        <v>21</v>
      </c>
    </row>
    <row r="137" spans="1:17" x14ac:dyDescent="0.2">
      <c r="A137" s="15">
        <v>2007</v>
      </c>
      <c r="B137" s="15">
        <f t="shared" si="43"/>
        <v>1</v>
      </c>
      <c r="C137" s="15">
        <v>3</v>
      </c>
      <c r="D137" s="15">
        <f t="shared" si="43"/>
        <v>2</v>
      </c>
      <c r="F137" s="15">
        <v>5</v>
      </c>
      <c r="H137" s="15">
        <f t="shared" si="43"/>
        <v>0</v>
      </c>
      <c r="J137" s="15">
        <f t="shared" si="43"/>
        <v>0</v>
      </c>
      <c r="L137" s="15">
        <f t="shared" si="43"/>
        <v>0</v>
      </c>
      <c r="N137" s="15">
        <v>11</v>
      </c>
      <c r="P137" s="15">
        <v>2007</v>
      </c>
      <c r="Q137" s="21">
        <v>45</v>
      </c>
    </row>
    <row r="138" spans="1:17" x14ac:dyDescent="0.2">
      <c r="A138" s="15">
        <v>2008</v>
      </c>
      <c r="B138" s="15">
        <f t="shared" si="43"/>
        <v>2</v>
      </c>
      <c r="C138" s="15">
        <v>3</v>
      </c>
      <c r="D138" s="15">
        <f t="shared" si="43"/>
        <v>1</v>
      </c>
      <c r="F138" s="15">
        <v>2</v>
      </c>
      <c r="H138" s="15">
        <f t="shared" si="43"/>
        <v>0</v>
      </c>
      <c r="J138" s="15">
        <f t="shared" si="43"/>
        <v>0</v>
      </c>
      <c r="L138" s="15">
        <f t="shared" si="43"/>
        <v>0</v>
      </c>
      <c r="N138" s="15">
        <v>8</v>
      </c>
      <c r="P138" s="15">
        <v>2008</v>
      </c>
      <c r="Q138" s="21">
        <v>46</v>
      </c>
    </row>
    <row r="139" spans="1:17" x14ac:dyDescent="0.2">
      <c r="A139" s="15">
        <v>2009</v>
      </c>
      <c r="B139" s="15">
        <f t="shared" si="43"/>
        <v>1</v>
      </c>
      <c r="C139" s="15">
        <v>1</v>
      </c>
      <c r="D139" s="15">
        <f t="shared" si="43"/>
        <v>0</v>
      </c>
      <c r="F139" s="15">
        <v>1</v>
      </c>
      <c r="H139" s="15">
        <f t="shared" si="43"/>
        <v>0</v>
      </c>
      <c r="J139" s="15">
        <f t="shared" si="43"/>
        <v>0</v>
      </c>
      <c r="L139" s="15">
        <f t="shared" si="43"/>
        <v>0</v>
      </c>
      <c r="N139" s="15">
        <v>3</v>
      </c>
      <c r="P139" s="15">
        <v>2009</v>
      </c>
      <c r="Q139" s="21">
        <v>44</v>
      </c>
    </row>
    <row r="140" spans="1:17" x14ac:dyDescent="0.2">
      <c r="A140" s="15">
        <v>2010</v>
      </c>
      <c r="B140" s="15">
        <f t="shared" si="43"/>
        <v>2</v>
      </c>
      <c r="C140" s="15">
        <v>5</v>
      </c>
      <c r="D140" s="15">
        <f t="shared" si="43"/>
        <v>3</v>
      </c>
      <c r="F140" s="15">
        <v>0</v>
      </c>
      <c r="H140" s="15">
        <f t="shared" si="43"/>
        <v>0</v>
      </c>
      <c r="J140" s="15">
        <f t="shared" si="43"/>
        <v>0</v>
      </c>
      <c r="L140" s="15">
        <f t="shared" si="43"/>
        <v>0</v>
      </c>
      <c r="N140" s="15">
        <v>10</v>
      </c>
      <c r="P140" s="15">
        <v>2010</v>
      </c>
      <c r="Q140" s="21">
        <v>69</v>
      </c>
    </row>
    <row r="141" spans="1:17" x14ac:dyDescent="0.2">
      <c r="A141" s="15">
        <v>2011</v>
      </c>
      <c r="B141" s="15">
        <f t="shared" si="43"/>
        <v>0</v>
      </c>
      <c r="C141" s="15">
        <v>3</v>
      </c>
      <c r="D141" s="15">
        <f t="shared" si="43"/>
        <v>3</v>
      </c>
      <c r="F141" s="15">
        <v>5</v>
      </c>
      <c r="H141" s="15">
        <f t="shared" si="43"/>
        <v>0</v>
      </c>
      <c r="J141" s="15">
        <f t="shared" si="43"/>
        <v>0</v>
      </c>
      <c r="L141" s="15">
        <f t="shared" si="43"/>
        <v>0</v>
      </c>
      <c r="N141" s="15">
        <v>11</v>
      </c>
      <c r="P141" s="15">
        <v>2011</v>
      </c>
      <c r="Q141" s="21">
        <v>65</v>
      </c>
    </row>
    <row r="142" spans="1:17" x14ac:dyDescent="0.2">
      <c r="A142" s="15">
        <v>2012</v>
      </c>
      <c r="B142" s="15">
        <f t="shared" si="43"/>
        <v>2</v>
      </c>
      <c r="C142" s="15">
        <v>4</v>
      </c>
      <c r="D142" s="15">
        <f t="shared" si="43"/>
        <v>2</v>
      </c>
      <c r="F142" s="15">
        <v>6</v>
      </c>
      <c r="H142" s="15">
        <f t="shared" si="43"/>
        <v>2</v>
      </c>
      <c r="J142" s="15">
        <f t="shared" si="43"/>
        <v>0</v>
      </c>
      <c r="L142" s="15">
        <f t="shared" si="43"/>
        <v>0</v>
      </c>
      <c r="N142" s="15">
        <v>16</v>
      </c>
      <c r="P142" s="15">
        <v>2012</v>
      </c>
      <c r="Q142" s="21">
        <v>66</v>
      </c>
    </row>
    <row r="143" spans="1:17" x14ac:dyDescent="0.2">
      <c r="A143" s="15">
        <v>2013</v>
      </c>
      <c r="B143" s="15">
        <f t="shared" si="43"/>
        <v>1</v>
      </c>
      <c r="C143" s="15">
        <v>5</v>
      </c>
      <c r="D143" s="15">
        <f t="shared" si="43"/>
        <v>4</v>
      </c>
      <c r="F143" s="15">
        <v>11</v>
      </c>
      <c r="H143" s="15">
        <f t="shared" si="43"/>
        <v>0</v>
      </c>
      <c r="J143" s="15">
        <f t="shared" si="43"/>
        <v>0</v>
      </c>
      <c r="L143" s="15">
        <f t="shared" si="43"/>
        <v>0</v>
      </c>
      <c r="N143" s="15">
        <v>21</v>
      </c>
      <c r="P143" s="15">
        <v>2013</v>
      </c>
      <c r="Q143" s="21">
        <v>79</v>
      </c>
    </row>
    <row r="144" spans="1:17" x14ac:dyDescent="0.2">
      <c r="A144" s="15">
        <v>2014</v>
      </c>
      <c r="B144" s="15">
        <f t="shared" si="43"/>
        <v>0</v>
      </c>
      <c r="C144" s="15">
        <v>2</v>
      </c>
      <c r="D144" s="15">
        <f t="shared" si="43"/>
        <v>2</v>
      </c>
      <c r="F144" s="15">
        <v>1</v>
      </c>
      <c r="H144" s="15">
        <f t="shared" si="43"/>
        <v>0</v>
      </c>
      <c r="J144" s="15">
        <f t="shared" si="43"/>
        <v>0</v>
      </c>
      <c r="L144" s="15">
        <f t="shared" si="43"/>
        <v>0</v>
      </c>
      <c r="N144" s="15">
        <v>5</v>
      </c>
      <c r="P144" s="15">
        <v>2014</v>
      </c>
      <c r="Q144" s="21">
        <v>17</v>
      </c>
    </row>
    <row r="145" spans="1:19" x14ac:dyDescent="0.2">
      <c r="A145" s="15">
        <v>2015</v>
      </c>
      <c r="B145" s="15">
        <f t="shared" si="43"/>
        <v>1</v>
      </c>
      <c r="C145" s="15">
        <v>7</v>
      </c>
      <c r="D145" s="15">
        <f t="shared" si="43"/>
        <v>6</v>
      </c>
      <c r="F145" s="15">
        <v>10</v>
      </c>
      <c r="H145" s="15">
        <f t="shared" si="43"/>
        <v>0</v>
      </c>
      <c r="J145" s="15">
        <f t="shared" si="43"/>
        <v>0</v>
      </c>
      <c r="L145" s="15">
        <f t="shared" si="43"/>
        <v>0</v>
      </c>
      <c r="N145" s="15">
        <v>24</v>
      </c>
      <c r="P145" s="15">
        <v>2015</v>
      </c>
      <c r="Q145" s="21">
        <v>89</v>
      </c>
    </row>
    <row r="146" spans="1:19" x14ac:dyDescent="0.2">
      <c r="A146" s="15">
        <v>2016</v>
      </c>
      <c r="B146" s="15">
        <f t="shared" si="43"/>
        <v>2</v>
      </c>
      <c r="C146" s="15">
        <v>6</v>
      </c>
      <c r="D146" s="15">
        <f t="shared" si="43"/>
        <v>4</v>
      </c>
      <c r="F146" s="15">
        <v>9</v>
      </c>
      <c r="H146" s="15">
        <f t="shared" si="43"/>
        <v>0</v>
      </c>
      <c r="J146" s="15">
        <f t="shared" si="43"/>
        <v>0</v>
      </c>
      <c r="L146" s="15">
        <f t="shared" si="43"/>
        <v>1</v>
      </c>
      <c r="N146" s="15">
        <v>22</v>
      </c>
      <c r="P146" s="15">
        <v>2016</v>
      </c>
      <c r="Q146" s="21">
        <v>97</v>
      </c>
    </row>
    <row r="147" spans="1:19" x14ac:dyDescent="0.2">
      <c r="A147" s="15">
        <v>2017</v>
      </c>
      <c r="B147" s="15">
        <f t="shared" si="43"/>
        <v>2</v>
      </c>
      <c r="C147" s="15">
        <v>10</v>
      </c>
      <c r="D147" s="15">
        <f t="shared" si="43"/>
        <v>8</v>
      </c>
      <c r="F147" s="15">
        <v>6</v>
      </c>
      <c r="H147" s="15">
        <f t="shared" si="43"/>
        <v>0</v>
      </c>
      <c r="J147" s="15">
        <f t="shared" si="43"/>
        <v>0</v>
      </c>
      <c r="L147" s="15">
        <f t="shared" si="43"/>
        <v>1</v>
      </c>
      <c r="N147" s="15">
        <v>27</v>
      </c>
      <c r="P147" s="15">
        <v>2017</v>
      </c>
      <c r="Q147" s="21">
        <v>103</v>
      </c>
    </row>
    <row r="149" spans="1:19" x14ac:dyDescent="0.2">
      <c r="A149" s="81" t="s">
        <v>62</v>
      </c>
      <c r="B149" s="15" t="s">
        <v>51</v>
      </c>
      <c r="C149" s="15" t="s">
        <v>52</v>
      </c>
      <c r="D149" s="15" t="s">
        <v>53</v>
      </c>
      <c r="E149" s="21" t="s">
        <v>54</v>
      </c>
      <c r="F149" s="21" t="s">
        <v>56</v>
      </c>
    </row>
    <row r="150" spans="1:19" x14ac:dyDescent="0.2">
      <c r="A150" s="81"/>
      <c r="B150" s="15">
        <v>2005</v>
      </c>
      <c r="C150" s="15">
        <v>1</v>
      </c>
      <c r="D150" s="15">
        <v>5</v>
      </c>
      <c r="E150" s="15">
        <v>6</v>
      </c>
      <c r="F150" s="15">
        <v>8</v>
      </c>
    </row>
    <row r="151" spans="1:19" x14ac:dyDescent="0.2">
      <c r="A151" s="81"/>
      <c r="B151" s="15">
        <v>2006</v>
      </c>
      <c r="C151" s="15">
        <v>1</v>
      </c>
      <c r="D151" s="15">
        <v>1</v>
      </c>
      <c r="E151" s="15">
        <v>2</v>
      </c>
      <c r="F151" s="15">
        <v>3</v>
      </c>
      <c r="R151" s="15" t="s">
        <v>60</v>
      </c>
      <c r="S151" s="15" t="s">
        <v>61</v>
      </c>
    </row>
    <row r="152" spans="1:19" x14ac:dyDescent="0.2">
      <c r="A152" s="81"/>
      <c r="B152" s="15">
        <v>2007</v>
      </c>
      <c r="C152" s="15">
        <v>3</v>
      </c>
      <c r="D152" s="15">
        <v>5</v>
      </c>
      <c r="E152" s="15">
        <v>8</v>
      </c>
      <c r="F152" s="15">
        <v>11</v>
      </c>
      <c r="Q152" s="15">
        <v>2005</v>
      </c>
      <c r="R152" s="15">
        <v>15</v>
      </c>
      <c r="S152" s="15">
        <v>8</v>
      </c>
    </row>
    <row r="153" spans="1:19" x14ac:dyDescent="0.2">
      <c r="B153" s="15">
        <v>2008</v>
      </c>
      <c r="C153" s="15">
        <v>3</v>
      </c>
      <c r="D153" s="15">
        <v>2</v>
      </c>
      <c r="E153" s="15">
        <v>5</v>
      </c>
      <c r="F153" s="15">
        <v>8</v>
      </c>
      <c r="Q153" s="15">
        <v>2006</v>
      </c>
      <c r="R153" s="15">
        <v>21</v>
      </c>
      <c r="S153" s="15">
        <v>3</v>
      </c>
    </row>
    <row r="154" spans="1:19" x14ac:dyDescent="0.2">
      <c r="B154" s="15">
        <v>2009</v>
      </c>
      <c r="C154" s="15">
        <v>1</v>
      </c>
      <c r="D154" s="15">
        <v>1</v>
      </c>
      <c r="E154" s="15">
        <v>2</v>
      </c>
      <c r="F154" s="15">
        <v>3</v>
      </c>
      <c r="Q154" s="15">
        <v>2007</v>
      </c>
      <c r="R154" s="15">
        <v>45</v>
      </c>
      <c r="S154" s="15">
        <v>11</v>
      </c>
    </row>
    <row r="155" spans="1:19" x14ac:dyDescent="0.2">
      <c r="B155" s="15">
        <v>2010</v>
      </c>
      <c r="C155" s="15">
        <v>5</v>
      </c>
      <c r="D155" s="15">
        <v>0</v>
      </c>
      <c r="E155" s="15">
        <v>5</v>
      </c>
      <c r="F155" s="15">
        <v>10</v>
      </c>
      <c r="Q155" s="15">
        <v>2008</v>
      </c>
      <c r="R155" s="15">
        <v>46</v>
      </c>
      <c r="S155" s="15">
        <v>8</v>
      </c>
    </row>
    <row r="156" spans="1:19" x14ac:dyDescent="0.2">
      <c r="B156" s="15">
        <v>2011</v>
      </c>
      <c r="C156" s="15">
        <v>3</v>
      </c>
      <c r="D156" s="15">
        <v>5</v>
      </c>
      <c r="E156" s="15">
        <v>8</v>
      </c>
      <c r="F156" s="15">
        <v>11</v>
      </c>
      <c r="Q156" s="15">
        <v>2009</v>
      </c>
      <c r="R156" s="15">
        <v>44</v>
      </c>
      <c r="S156" s="15">
        <v>3</v>
      </c>
    </row>
    <row r="157" spans="1:19" x14ac:dyDescent="0.2">
      <c r="B157" s="15">
        <v>2012</v>
      </c>
      <c r="C157" s="15">
        <v>4</v>
      </c>
      <c r="D157" s="15">
        <v>6</v>
      </c>
      <c r="E157" s="15">
        <v>10</v>
      </c>
      <c r="F157" s="15">
        <v>16</v>
      </c>
      <c r="Q157" s="15">
        <v>2010</v>
      </c>
      <c r="R157" s="15">
        <v>69</v>
      </c>
      <c r="S157" s="15">
        <v>10</v>
      </c>
    </row>
    <row r="158" spans="1:19" x14ac:dyDescent="0.2">
      <c r="B158" s="15">
        <v>2013</v>
      </c>
      <c r="C158" s="15">
        <v>5</v>
      </c>
      <c r="D158" s="15">
        <v>11</v>
      </c>
      <c r="E158" s="15">
        <v>16</v>
      </c>
      <c r="F158" s="15">
        <v>21</v>
      </c>
      <c r="Q158" s="15">
        <v>2011</v>
      </c>
      <c r="R158" s="15">
        <v>65</v>
      </c>
      <c r="S158" s="15">
        <v>11</v>
      </c>
    </row>
    <row r="159" spans="1:19" x14ac:dyDescent="0.2">
      <c r="B159" s="15">
        <v>2014</v>
      </c>
      <c r="C159" s="15">
        <v>2</v>
      </c>
      <c r="D159" s="15">
        <v>1</v>
      </c>
      <c r="E159" s="15">
        <v>3</v>
      </c>
      <c r="F159" s="15">
        <v>5</v>
      </c>
      <c r="Q159" s="15">
        <v>2012</v>
      </c>
      <c r="R159" s="15">
        <v>66</v>
      </c>
      <c r="S159" s="15">
        <v>16</v>
      </c>
    </row>
    <row r="160" spans="1:19" x14ac:dyDescent="0.2">
      <c r="B160" s="15">
        <v>2015</v>
      </c>
      <c r="C160" s="15">
        <v>7</v>
      </c>
      <c r="D160" s="15">
        <v>10</v>
      </c>
      <c r="E160" s="15">
        <v>17</v>
      </c>
      <c r="F160" s="15">
        <v>24</v>
      </c>
      <c r="Q160" s="15">
        <v>2013</v>
      </c>
      <c r="R160" s="15">
        <v>79</v>
      </c>
      <c r="S160" s="15">
        <v>21</v>
      </c>
    </row>
    <row r="161" spans="1:30" x14ac:dyDescent="0.2">
      <c r="B161" s="15">
        <v>2016</v>
      </c>
      <c r="C161" s="15">
        <v>6</v>
      </c>
      <c r="D161" s="15">
        <v>9</v>
      </c>
      <c r="E161" s="15">
        <v>15</v>
      </c>
      <c r="F161" s="15">
        <v>22</v>
      </c>
      <c r="Q161" s="15">
        <v>2014</v>
      </c>
      <c r="R161" s="15">
        <v>17</v>
      </c>
      <c r="S161" s="15">
        <v>5</v>
      </c>
    </row>
    <row r="162" spans="1:30" x14ac:dyDescent="0.2">
      <c r="B162" s="15">
        <v>2017</v>
      </c>
      <c r="C162" s="15">
        <v>10</v>
      </c>
      <c r="D162" s="15">
        <v>6</v>
      </c>
      <c r="E162" s="15">
        <v>16</v>
      </c>
      <c r="F162" s="15">
        <v>27</v>
      </c>
      <c r="Q162" s="15">
        <v>2015</v>
      </c>
      <c r="R162" s="15">
        <v>89</v>
      </c>
      <c r="S162" s="15">
        <v>24</v>
      </c>
    </row>
    <row r="163" spans="1:30" x14ac:dyDescent="0.2">
      <c r="Q163" s="15">
        <v>2016</v>
      </c>
      <c r="R163" s="15">
        <v>97</v>
      </c>
      <c r="S163" s="15">
        <v>22</v>
      </c>
    </row>
    <row r="164" spans="1:30" x14ac:dyDescent="0.2">
      <c r="Q164" s="15">
        <v>2017</v>
      </c>
      <c r="R164" s="15">
        <v>103</v>
      </c>
      <c r="S164" s="15">
        <v>27</v>
      </c>
    </row>
    <row r="168" spans="1:30" ht="17" thickBot="1" x14ac:dyDescent="0.25"/>
    <row r="169" spans="1:30" ht="64" x14ac:dyDescent="0.2">
      <c r="A169" s="81" t="s">
        <v>90</v>
      </c>
      <c r="B169" s="15" t="s">
        <v>51</v>
      </c>
      <c r="C169" s="17" t="s">
        <v>63</v>
      </c>
      <c r="D169" s="17" t="s">
        <v>64</v>
      </c>
      <c r="E169" s="15" t="s">
        <v>65</v>
      </c>
      <c r="F169" s="17" t="s">
        <v>66</v>
      </c>
      <c r="G169" s="26" t="s">
        <v>67</v>
      </c>
      <c r="H169" s="26" t="s">
        <v>65</v>
      </c>
      <c r="I169" s="26" t="s">
        <v>68</v>
      </c>
      <c r="J169" s="17" t="s">
        <v>69</v>
      </c>
      <c r="K169" s="26" t="s">
        <v>65</v>
      </c>
      <c r="L169" s="26" t="s">
        <v>70</v>
      </c>
      <c r="M169" s="30"/>
      <c r="N169" s="26"/>
      <c r="O169" s="81" t="s">
        <v>91</v>
      </c>
      <c r="Q169" s="17" t="s">
        <v>74</v>
      </c>
      <c r="R169" s="17" t="s">
        <v>64</v>
      </c>
      <c r="S169" s="17" t="s">
        <v>67</v>
      </c>
      <c r="T169" s="26" t="s">
        <v>69</v>
      </c>
      <c r="U169" s="26" t="s">
        <v>65</v>
      </c>
      <c r="X169" s="79" t="s">
        <v>75</v>
      </c>
      <c r="Y169" s="46"/>
      <c r="Z169" s="50" t="s">
        <v>74</v>
      </c>
      <c r="AA169" s="51" t="s">
        <v>69</v>
      </c>
      <c r="AB169" s="52" t="s">
        <v>65</v>
      </c>
    </row>
    <row r="170" spans="1:30" x14ac:dyDescent="0.2">
      <c r="A170" s="81"/>
      <c r="B170" s="15">
        <v>2005</v>
      </c>
      <c r="C170" s="15">
        <v>1</v>
      </c>
      <c r="D170">
        <v>3</v>
      </c>
      <c r="E170" s="29">
        <f>(C170/D170)*100</f>
        <v>33.333333333333329</v>
      </c>
      <c r="F170" s="15">
        <v>5</v>
      </c>
      <c r="G170" s="15">
        <v>18</v>
      </c>
      <c r="H170" s="29">
        <f>(F170/G170)*100</f>
        <v>27.777777777777779</v>
      </c>
      <c r="I170" s="15">
        <v>6</v>
      </c>
      <c r="J170" s="15">
        <f>G170+D170</f>
        <v>21</v>
      </c>
      <c r="K170" s="29">
        <f>(I170/J170)*100</f>
        <v>28.571428571428569</v>
      </c>
      <c r="L170" s="15">
        <v>8</v>
      </c>
      <c r="M170" s="9"/>
      <c r="O170" s="81"/>
      <c r="P170" s="15">
        <v>2005</v>
      </c>
      <c r="Q170" s="15">
        <v>14</v>
      </c>
      <c r="R170" s="15">
        <v>87</v>
      </c>
      <c r="S170" s="15">
        <v>61</v>
      </c>
      <c r="T170" s="15">
        <f>R170+S170</f>
        <v>148</v>
      </c>
      <c r="U170" s="29">
        <f>(Q170/T170)*100</f>
        <v>9.4594594594594597</v>
      </c>
      <c r="X170" s="80"/>
      <c r="Y170" s="15">
        <v>2005</v>
      </c>
      <c r="Z170" s="15">
        <f>Q170+I170</f>
        <v>20</v>
      </c>
      <c r="AA170" s="15">
        <f>T170+J170</f>
        <v>169</v>
      </c>
      <c r="AB170" s="41">
        <f>(Z170/AA170)*100</f>
        <v>11.834319526627219</v>
      </c>
      <c r="AD170" s="29"/>
    </row>
    <row r="171" spans="1:30" x14ac:dyDescent="0.2">
      <c r="A171" s="81"/>
      <c r="B171" s="15">
        <v>2006</v>
      </c>
      <c r="C171" s="15">
        <v>1</v>
      </c>
      <c r="D171">
        <v>3</v>
      </c>
      <c r="E171" s="29">
        <f t="shared" ref="E171:E181" si="44">(C171/D171)*100</f>
        <v>33.333333333333329</v>
      </c>
      <c r="F171" s="15">
        <v>1</v>
      </c>
      <c r="G171" s="15">
        <v>11</v>
      </c>
      <c r="H171" s="29">
        <f t="shared" ref="H171:H181" si="45">(F171/G171)*100</f>
        <v>9.0909090909090917</v>
      </c>
      <c r="I171" s="15">
        <v>2</v>
      </c>
      <c r="J171" s="15">
        <f t="shared" ref="J171:J181" si="46">G171+D171</f>
        <v>14</v>
      </c>
      <c r="K171" s="29">
        <f>(I171/J171)*100</f>
        <v>14.285714285714285</v>
      </c>
      <c r="L171" s="15">
        <v>3</v>
      </c>
      <c r="M171" s="9"/>
      <c r="O171" s="81"/>
      <c r="P171" s="15">
        <v>2006</v>
      </c>
      <c r="Q171" s="15">
        <v>18</v>
      </c>
      <c r="R171" s="15">
        <v>86</v>
      </c>
      <c r="S171" s="15">
        <v>60</v>
      </c>
      <c r="T171" s="15">
        <f t="shared" ref="T171:T181" si="47">R171+S171</f>
        <v>146</v>
      </c>
      <c r="U171" s="29">
        <f t="shared" ref="U171:U181" si="48">(Q171/T171)*100</f>
        <v>12.328767123287671</v>
      </c>
      <c r="X171" s="80"/>
      <c r="Y171" s="15">
        <v>2006</v>
      </c>
      <c r="Z171" s="15">
        <f t="shared" ref="Z171:Z181" si="49">Q171+I171</f>
        <v>20</v>
      </c>
      <c r="AA171" s="15">
        <f t="shared" ref="AA171:AA181" si="50">T171+J171</f>
        <v>160</v>
      </c>
      <c r="AB171" s="41">
        <f t="shared" ref="AB171:AB181" si="51">(Z171/AA171)*100</f>
        <v>12.5</v>
      </c>
      <c r="AD171" s="29"/>
    </row>
    <row r="172" spans="1:30" x14ac:dyDescent="0.2">
      <c r="A172" s="81"/>
      <c r="B172" s="15">
        <v>2007</v>
      </c>
      <c r="C172" s="15">
        <v>3</v>
      </c>
      <c r="D172">
        <v>8</v>
      </c>
      <c r="E172" s="29">
        <f t="shared" si="44"/>
        <v>37.5</v>
      </c>
      <c r="F172" s="15">
        <v>5</v>
      </c>
      <c r="G172" s="15">
        <v>1</v>
      </c>
      <c r="H172" s="29">
        <f t="shared" si="45"/>
        <v>500</v>
      </c>
      <c r="I172" s="15">
        <v>8</v>
      </c>
      <c r="J172" s="15">
        <f t="shared" si="46"/>
        <v>9</v>
      </c>
      <c r="K172" s="29">
        <f t="shared" ref="K171:K181" si="52">(I172/J172)*100</f>
        <v>88.888888888888886</v>
      </c>
      <c r="L172" s="15">
        <v>11</v>
      </c>
      <c r="M172" s="9"/>
      <c r="O172" s="81"/>
      <c r="P172" s="15">
        <v>2007</v>
      </c>
      <c r="Q172" s="15">
        <v>45</v>
      </c>
      <c r="R172" s="15">
        <v>109</v>
      </c>
      <c r="S172" s="15">
        <v>67</v>
      </c>
      <c r="T172" s="15">
        <f t="shared" si="47"/>
        <v>176</v>
      </c>
      <c r="U172" s="29">
        <f t="shared" si="48"/>
        <v>25.568181818181817</v>
      </c>
      <c r="X172" s="80"/>
      <c r="Y172" s="15">
        <v>2007</v>
      </c>
      <c r="Z172" s="15">
        <f t="shared" si="49"/>
        <v>53</v>
      </c>
      <c r="AA172" s="15">
        <f t="shared" si="50"/>
        <v>185</v>
      </c>
      <c r="AB172" s="41">
        <f t="shared" si="51"/>
        <v>28.648648648648649</v>
      </c>
      <c r="AD172" s="29"/>
    </row>
    <row r="173" spans="1:30" x14ac:dyDescent="0.2">
      <c r="B173" s="15">
        <v>2008</v>
      </c>
      <c r="C173" s="15">
        <v>3</v>
      </c>
      <c r="D173">
        <v>5</v>
      </c>
      <c r="E173" s="29">
        <f t="shared" si="44"/>
        <v>60</v>
      </c>
      <c r="F173" s="15">
        <v>2</v>
      </c>
      <c r="G173" s="15">
        <v>13</v>
      </c>
      <c r="H173" s="29">
        <f t="shared" si="45"/>
        <v>15.384615384615385</v>
      </c>
      <c r="I173" s="15">
        <v>5</v>
      </c>
      <c r="J173" s="15">
        <f t="shared" si="46"/>
        <v>18</v>
      </c>
      <c r="K173" s="29">
        <f t="shared" si="52"/>
        <v>27.777777777777779</v>
      </c>
      <c r="L173" s="15">
        <v>8</v>
      </c>
      <c r="M173" s="9"/>
      <c r="P173" s="15">
        <v>2008</v>
      </c>
      <c r="Q173" s="15">
        <v>44</v>
      </c>
      <c r="R173" s="15">
        <v>140</v>
      </c>
      <c r="S173" s="15">
        <v>97</v>
      </c>
      <c r="T173" s="15">
        <f t="shared" si="47"/>
        <v>237</v>
      </c>
      <c r="U173" s="29">
        <f t="shared" si="48"/>
        <v>18.565400843881857</v>
      </c>
      <c r="X173" s="43"/>
      <c r="Y173" s="15">
        <v>2008</v>
      </c>
      <c r="Z173" s="15">
        <f t="shared" si="49"/>
        <v>49</v>
      </c>
      <c r="AA173" s="15">
        <f t="shared" si="50"/>
        <v>255</v>
      </c>
      <c r="AB173" s="41">
        <f t="shared" si="51"/>
        <v>19.215686274509807</v>
      </c>
      <c r="AD173" s="29"/>
    </row>
    <row r="174" spans="1:30" x14ac:dyDescent="0.2">
      <c r="B174" s="15">
        <v>2009</v>
      </c>
      <c r="C174" s="15">
        <v>1</v>
      </c>
      <c r="D174">
        <v>7</v>
      </c>
      <c r="E174" s="29">
        <f t="shared" si="44"/>
        <v>14.285714285714285</v>
      </c>
      <c r="F174" s="15">
        <v>1</v>
      </c>
      <c r="G174" s="15">
        <v>13</v>
      </c>
      <c r="H174" s="29">
        <f t="shared" si="45"/>
        <v>7.6923076923076925</v>
      </c>
      <c r="I174" s="15">
        <v>2</v>
      </c>
      <c r="J174" s="15">
        <f>G174+D174</f>
        <v>20</v>
      </c>
      <c r="K174" s="29">
        <f t="shared" si="52"/>
        <v>10</v>
      </c>
      <c r="L174" s="15">
        <v>3</v>
      </c>
      <c r="M174" s="9"/>
      <c r="P174" s="15">
        <v>2009</v>
      </c>
      <c r="Q174" s="15">
        <v>42</v>
      </c>
      <c r="R174" s="15">
        <v>169</v>
      </c>
      <c r="S174" s="15">
        <v>83</v>
      </c>
      <c r="T174" s="15">
        <f t="shared" si="47"/>
        <v>252</v>
      </c>
      <c r="U174" s="29">
        <f t="shared" si="48"/>
        <v>16.666666666666664</v>
      </c>
      <c r="X174" s="43"/>
      <c r="Y174" s="15">
        <v>2009</v>
      </c>
      <c r="Z174" s="15">
        <f t="shared" si="49"/>
        <v>44</v>
      </c>
      <c r="AA174" s="15">
        <f t="shared" si="50"/>
        <v>272</v>
      </c>
      <c r="AB174" s="41">
        <f t="shared" si="51"/>
        <v>16.176470588235293</v>
      </c>
      <c r="AD174" s="29"/>
    </row>
    <row r="175" spans="1:30" x14ac:dyDescent="0.2">
      <c r="B175" s="15">
        <v>2010</v>
      </c>
      <c r="C175" s="15">
        <v>5</v>
      </c>
      <c r="D175">
        <v>10</v>
      </c>
      <c r="E175" s="29">
        <f t="shared" si="44"/>
        <v>50</v>
      </c>
      <c r="F175" s="15">
        <v>0</v>
      </c>
      <c r="G175" s="15">
        <v>15</v>
      </c>
      <c r="H175" s="29">
        <f t="shared" si="45"/>
        <v>0</v>
      </c>
      <c r="I175" s="15">
        <v>5</v>
      </c>
      <c r="J175" s="15">
        <f t="shared" si="46"/>
        <v>25</v>
      </c>
      <c r="K175" s="29">
        <f t="shared" si="52"/>
        <v>20</v>
      </c>
      <c r="L175" s="15">
        <v>10</v>
      </c>
      <c r="M175" s="9"/>
      <c r="P175" s="15">
        <v>2010</v>
      </c>
      <c r="Q175" s="15">
        <v>64</v>
      </c>
      <c r="R175" s="15">
        <v>186</v>
      </c>
      <c r="S175" s="15">
        <v>125</v>
      </c>
      <c r="T175" s="15">
        <f t="shared" si="47"/>
        <v>311</v>
      </c>
      <c r="U175" s="29">
        <f t="shared" si="48"/>
        <v>20.578778135048232</v>
      </c>
      <c r="X175" s="43"/>
      <c r="Y175" s="15">
        <v>2010</v>
      </c>
      <c r="Z175" s="15">
        <f t="shared" si="49"/>
        <v>69</v>
      </c>
      <c r="AA175" s="15">
        <f t="shared" si="50"/>
        <v>336</v>
      </c>
      <c r="AB175" s="41">
        <f t="shared" si="51"/>
        <v>20.535714285714285</v>
      </c>
      <c r="AD175" s="29"/>
    </row>
    <row r="176" spans="1:30" x14ac:dyDescent="0.2">
      <c r="B176" s="15">
        <v>2011</v>
      </c>
      <c r="C176" s="15">
        <v>3</v>
      </c>
      <c r="D176">
        <v>17</v>
      </c>
      <c r="E176" s="29">
        <f t="shared" si="44"/>
        <v>17.647058823529413</v>
      </c>
      <c r="F176" s="15">
        <v>5</v>
      </c>
      <c r="G176" s="15">
        <v>24</v>
      </c>
      <c r="H176" s="29">
        <f t="shared" si="45"/>
        <v>20.833333333333336</v>
      </c>
      <c r="I176" s="15">
        <v>8</v>
      </c>
      <c r="J176" s="15">
        <f t="shared" si="46"/>
        <v>41</v>
      </c>
      <c r="K176" s="29">
        <f t="shared" si="52"/>
        <v>19.512195121951219</v>
      </c>
      <c r="L176" s="15">
        <v>11</v>
      </c>
      <c r="M176" s="9"/>
      <c r="P176" s="15">
        <v>2011</v>
      </c>
      <c r="Q176" s="15">
        <v>62</v>
      </c>
      <c r="R176" s="15">
        <v>188</v>
      </c>
      <c r="S176" s="15">
        <v>165</v>
      </c>
      <c r="T176" s="15">
        <f t="shared" si="47"/>
        <v>353</v>
      </c>
      <c r="U176" s="29">
        <f t="shared" si="48"/>
        <v>17.563739376770538</v>
      </c>
      <c r="X176" s="43"/>
      <c r="Y176" s="15">
        <v>2011</v>
      </c>
      <c r="Z176" s="15">
        <f t="shared" si="49"/>
        <v>70</v>
      </c>
      <c r="AA176" s="15">
        <f t="shared" si="50"/>
        <v>394</v>
      </c>
      <c r="AB176" s="41">
        <f t="shared" si="51"/>
        <v>17.766497461928935</v>
      </c>
      <c r="AD176" s="29"/>
    </row>
    <row r="177" spans="1:30" x14ac:dyDescent="0.2">
      <c r="B177" s="15">
        <v>2012</v>
      </c>
      <c r="C177" s="15">
        <v>4</v>
      </c>
      <c r="D177">
        <v>15</v>
      </c>
      <c r="E177" s="29">
        <f t="shared" si="44"/>
        <v>26.666666666666668</v>
      </c>
      <c r="F177" s="15">
        <v>6</v>
      </c>
      <c r="G177" s="15">
        <v>28</v>
      </c>
      <c r="H177" s="29">
        <f t="shared" si="45"/>
        <v>21.428571428571427</v>
      </c>
      <c r="I177" s="15">
        <v>10</v>
      </c>
      <c r="J177" s="15">
        <f t="shared" si="46"/>
        <v>43</v>
      </c>
      <c r="K177" s="29">
        <f t="shared" si="52"/>
        <v>23.255813953488371</v>
      </c>
      <c r="L177" s="15">
        <v>16</v>
      </c>
      <c r="M177" s="9"/>
      <c r="P177" s="15">
        <v>2012</v>
      </c>
      <c r="Q177" s="15">
        <v>64</v>
      </c>
      <c r="R177" s="15">
        <v>254</v>
      </c>
      <c r="S177" s="15">
        <v>169</v>
      </c>
      <c r="T177" s="15">
        <f t="shared" si="47"/>
        <v>423</v>
      </c>
      <c r="U177" s="29">
        <f t="shared" si="48"/>
        <v>15.130023640661939</v>
      </c>
      <c r="X177" s="43"/>
      <c r="Y177" s="15">
        <v>2012</v>
      </c>
      <c r="Z177" s="15">
        <f t="shared" si="49"/>
        <v>74</v>
      </c>
      <c r="AA177" s="15">
        <f t="shared" si="50"/>
        <v>466</v>
      </c>
      <c r="AB177" s="41">
        <f t="shared" si="51"/>
        <v>15.879828326180256</v>
      </c>
      <c r="AD177" s="29"/>
    </row>
    <row r="178" spans="1:30" x14ac:dyDescent="0.2">
      <c r="B178" s="15">
        <v>2013</v>
      </c>
      <c r="C178" s="15">
        <v>5</v>
      </c>
      <c r="D178">
        <v>15</v>
      </c>
      <c r="E178" s="29">
        <f t="shared" si="44"/>
        <v>33.333333333333329</v>
      </c>
      <c r="F178" s="15">
        <v>11</v>
      </c>
      <c r="G178" s="15">
        <v>40</v>
      </c>
      <c r="H178" s="29">
        <f t="shared" si="45"/>
        <v>27.500000000000004</v>
      </c>
      <c r="I178" s="15">
        <v>16</v>
      </c>
      <c r="J178" s="15">
        <f t="shared" si="46"/>
        <v>55</v>
      </c>
      <c r="K178" s="29">
        <f t="shared" si="52"/>
        <v>29.09090909090909</v>
      </c>
      <c r="L178" s="15">
        <v>21</v>
      </c>
      <c r="M178" s="9"/>
      <c r="P178" s="15">
        <v>2013</v>
      </c>
      <c r="Q178" s="15">
        <v>77</v>
      </c>
      <c r="R178" s="15">
        <v>328</v>
      </c>
      <c r="S178" s="15">
        <v>285</v>
      </c>
      <c r="T178" s="15">
        <f t="shared" si="47"/>
        <v>613</v>
      </c>
      <c r="U178" s="29">
        <f t="shared" si="48"/>
        <v>12.561174551386623</v>
      </c>
      <c r="X178" s="43"/>
      <c r="Y178" s="15">
        <v>2013</v>
      </c>
      <c r="Z178" s="15">
        <f t="shared" si="49"/>
        <v>93</v>
      </c>
      <c r="AA178" s="15">
        <f t="shared" si="50"/>
        <v>668</v>
      </c>
      <c r="AB178" s="41">
        <f t="shared" si="51"/>
        <v>13.922155688622754</v>
      </c>
      <c r="AD178" s="29"/>
    </row>
    <row r="179" spans="1:30" x14ac:dyDescent="0.2">
      <c r="B179" s="15">
        <v>2014</v>
      </c>
      <c r="C179" s="15">
        <v>2</v>
      </c>
      <c r="D179">
        <v>20</v>
      </c>
      <c r="E179" s="29">
        <f t="shared" si="44"/>
        <v>10</v>
      </c>
      <c r="F179" s="15">
        <v>1</v>
      </c>
      <c r="G179" s="15">
        <v>34</v>
      </c>
      <c r="H179" s="29">
        <f t="shared" si="45"/>
        <v>2.9411764705882351</v>
      </c>
      <c r="I179" s="15">
        <v>3</v>
      </c>
      <c r="J179" s="15">
        <f t="shared" si="46"/>
        <v>54</v>
      </c>
      <c r="K179" s="29">
        <f t="shared" si="52"/>
        <v>5.5555555555555554</v>
      </c>
      <c r="L179" s="15">
        <v>5</v>
      </c>
      <c r="M179" s="9"/>
      <c r="P179" s="15">
        <v>2014</v>
      </c>
      <c r="Q179" s="15">
        <v>17</v>
      </c>
      <c r="R179" s="15">
        <v>274</v>
      </c>
      <c r="S179" s="15">
        <v>254</v>
      </c>
      <c r="T179" s="15">
        <f t="shared" si="47"/>
        <v>528</v>
      </c>
      <c r="U179" s="29">
        <f t="shared" si="48"/>
        <v>3.2196969696969697</v>
      </c>
      <c r="X179" s="43"/>
      <c r="Y179" s="15">
        <v>2014</v>
      </c>
      <c r="Z179" s="15">
        <f t="shared" si="49"/>
        <v>20</v>
      </c>
      <c r="AA179" s="15">
        <f t="shared" si="50"/>
        <v>582</v>
      </c>
      <c r="AB179" s="41">
        <f t="shared" si="51"/>
        <v>3.4364261168384882</v>
      </c>
      <c r="AD179" s="29"/>
    </row>
    <row r="180" spans="1:30" x14ac:dyDescent="0.2">
      <c r="B180" s="15">
        <v>2015</v>
      </c>
      <c r="C180" s="15">
        <v>7</v>
      </c>
      <c r="D180">
        <v>25</v>
      </c>
      <c r="E180" s="29">
        <f t="shared" si="44"/>
        <v>28.000000000000004</v>
      </c>
      <c r="F180" s="15">
        <v>10</v>
      </c>
      <c r="G180" s="15">
        <v>24</v>
      </c>
      <c r="H180" s="29">
        <f t="shared" si="45"/>
        <v>41.666666666666671</v>
      </c>
      <c r="I180" s="15">
        <v>17</v>
      </c>
      <c r="J180" s="15">
        <f t="shared" si="46"/>
        <v>49</v>
      </c>
      <c r="K180" s="29">
        <f t="shared" si="52"/>
        <v>34.693877551020407</v>
      </c>
      <c r="L180" s="15">
        <v>24</v>
      </c>
      <c r="M180" s="9"/>
      <c r="P180" s="15">
        <v>2015</v>
      </c>
      <c r="Q180" s="15">
        <v>83</v>
      </c>
      <c r="R180" s="15">
        <v>380</v>
      </c>
      <c r="S180" s="15">
        <v>333</v>
      </c>
      <c r="T180" s="15">
        <f t="shared" si="47"/>
        <v>713</v>
      </c>
      <c r="U180" s="29">
        <f t="shared" si="48"/>
        <v>11.640953716690042</v>
      </c>
      <c r="X180" s="43"/>
      <c r="Y180" s="15">
        <v>2015</v>
      </c>
      <c r="Z180" s="15">
        <f t="shared" si="49"/>
        <v>100</v>
      </c>
      <c r="AA180" s="15">
        <f t="shared" si="50"/>
        <v>762</v>
      </c>
      <c r="AB180" s="41">
        <f t="shared" si="51"/>
        <v>13.123359580052494</v>
      </c>
      <c r="AD180" s="29"/>
    </row>
    <row r="181" spans="1:30" x14ac:dyDescent="0.2">
      <c r="B181" s="15">
        <v>2016</v>
      </c>
      <c r="C181" s="15">
        <v>6</v>
      </c>
      <c r="D181">
        <v>23</v>
      </c>
      <c r="E181" s="29">
        <f t="shared" si="44"/>
        <v>26.086956521739129</v>
      </c>
      <c r="F181" s="15">
        <v>9</v>
      </c>
      <c r="G181" s="15">
        <v>55</v>
      </c>
      <c r="H181" s="29">
        <f t="shared" si="45"/>
        <v>16.363636363636363</v>
      </c>
      <c r="I181" s="15">
        <v>15</v>
      </c>
      <c r="J181" s="15">
        <f t="shared" si="46"/>
        <v>78</v>
      </c>
      <c r="K181" s="29">
        <f t="shared" si="52"/>
        <v>19.230769230769234</v>
      </c>
      <c r="L181" s="15">
        <v>22</v>
      </c>
      <c r="M181" s="9"/>
      <c r="P181" s="15">
        <v>2016</v>
      </c>
      <c r="Q181" s="15">
        <v>89</v>
      </c>
      <c r="R181" s="15">
        <v>446</v>
      </c>
      <c r="S181" s="15">
        <v>455</v>
      </c>
      <c r="T181" s="15">
        <f t="shared" si="47"/>
        <v>901</v>
      </c>
      <c r="U181" s="29">
        <f t="shared" si="48"/>
        <v>9.8779134295227529</v>
      </c>
      <c r="X181" s="43"/>
      <c r="Y181" s="15">
        <v>2016</v>
      </c>
      <c r="Z181" s="15">
        <f t="shared" si="49"/>
        <v>104</v>
      </c>
      <c r="AA181" s="15">
        <f t="shared" si="50"/>
        <v>979</v>
      </c>
      <c r="AB181" s="41">
        <f t="shared" si="51"/>
        <v>10.623084780388151</v>
      </c>
      <c r="AD181" s="29"/>
    </row>
    <row r="182" spans="1:30" ht="17" thickBot="1" x14ac:dyDescent="0.25">
      <c r="B182" s="15">
        <v>2017</v>
      </c>
      <c r="C182" s="15">
        <v>10</v>
      </c>
      <c r="F182" s="15">
        <v>6</v>
      </c>
      <c r="I182" s="15">
        <v>16</v>
      </c>
      <c r="L182" s="15">
        <v>27</v>
      </c>
      <c r="M182" s="9"/>
      <c r="P182" s="21">
        <v>2017</v>
      </c>
      <c r="Q182" s="15">
        <v>94</v>
      </c>
      <c r="U182" s="29"/>
      <c r="X182" s="44"/>
      <c r="Y182" s="53">
        <v>2017</v>
      </c>
      <c r="Z182" s="45">
        <f t="shared" ref="Z171:Z182" si="53">Q182+I182</f>
        <v>110</v>
      </c>
      <c r="AA182" s="45"/>
      <c r="AB182" s="42"/>
      <c r="AD182" s="29"/>
    </row>
    <row r="183" spans="1:30" x14ac:dyDescent="0.2">
      <c r="M183" s="9"/>
    </row>
    <row r="184" spans="1:30" ht="17" thickBot="1" x14ac:dyDescent="0.25">
      <c r="M184" s="9"/>
    </row>
    <row r="185" spans="1:30" ht="48" x14ac:dyDescent="0.2">
      <c r="A185" s="79" t="s">
        <v>62</v>
      </c>
      <c r="B185" s="46"/>
      <c r="C185" s="47" t="s">
        <v>73</v>
      </c>
      <c r="M185" s="9"/>
      <c r="N185" s="79" t="s">
        <v>71</v>
      </c>
      <c r="O185" s="46"/>
      <c r="P185" s="47" t="s">
        <v>72</v>
      </c>
    </row>
    <row r="186" spans="1:30" x14ac:dyDescent="0.2">
      <c r="A186" s="80"/>
      <c r="B186" s="15">
        <v>2005</v>
      </c>
      <c r="C186" s="41">
        <v>28.571428571428569</v>
      </c>
      <c r="N186" s="80"/>
      <c r="O186" s="15">
        <v>2005</v>
      </c>
      <c r="P186" s="48">
        <v>9.4594594594594597</v>
      </c>
    </row>
    <row r="187" spans="1:30" x14ac:dyDescent="0.2">
      <c r="A187" s="80"/>
      <c r="B187" s="15">
        <v>2006</v>
      </c>
      <c r="C187" s="41">
        <v>14.285714285714285</v>
      </c>
      <c r="N187" s="80"/>
      <c r="O187" s="15">
        <v>2006</v>
      </c>
      <c r="P187" s="48">
        <v>12.328767123287671</v>
      </c>
    </row>
    <row r="188" spans="1:30" x14ac:dyDescent="0.2">
      <c r="A188" s="80"/>
      <c r="B188" s="15">
        <v>2007</v>
      </c>
      <c r="C188" s="41">
        <v>88.888888888888886</v>
      </c>
      <c r="N188" s="80"/>
      <c r="O188" s="15">
        <v>2007</v>
      </c>
      <c r="P188" s="48">
        <v>25.568181818181817</v>
      </c>
    </row>
    <row r="189" spans="1:30" x14ac:dyDescent="0.2">
      <c r="A189" s="43"/>
      <c r="B189" s="15">
        <v>2008</v>
      </c>
      <c r="C189" s="41">
        <v>27.777777777777779</v>
      </c>
      <c r="N189" s="43"/>
      <c r="O189" s="15">
        <v>2008</v>
      </c>
      <c r="P189" s="48">
        <v>18.565400843881857</v>
      </c>
    </row>
    <row r="190" spans="1:30" x14ac:dyDescent="0.2">
      <c r="A190" s="43"/>
      <c r="B190" s="15">
        <v>2009</v>
      </c>
      <c r="C190" s="41">
        <v>10</v>
      </c>
      <c r="N190" s="43"/>
      <c r="O190" s="15">
        <v>2009</v>
      </c>
      <c r="P190" s="48">
        <v>16.666666666666664</v>
      </c>
    </row>
    <row r="191" spans="1:30" x14ac:dyDescent="0.2">
      <c r="A191" s="43"/>
      <c r="B191" s="15">
        <v>2010</v>
      </c>
      <c r="C191" s="41">
        <v>20</v>
      </c>
      <c r="N191" s="43"/>
      <c r="O191" s="15">
        <v>2010</v>
      </c>
      <c r="P191" s="48">
        <v>20.578778135048232</v>
      </c>
    </row>
    <row r="192" spans="1:30" x14ac:dyDescent="0.2">
      <c r="A192" s="43"/>
      <c r="B192" s="15">
        <v>2011</v>
      </c>
      <c r="C192" s="41">
        <v>19.512195121951219</v>
      </c>
      <c r="N192" s="43"/>
      <c r="O192" s="15">
        <v>2011</v>
      </c>
      <c r="P192" s="48">
        <v>17.563739376770538</v>
      </c>
    </row>
    <row r="193" spans="1:16" x14ac:dyDescent="0.2">
      <c r="A193" s="43"/>
      <c r="B193" s="15">
        <v>2012</v>
      </c>
      <c r="C193" s="41">
        <v>23.255813953488371</v>
      </c>
      <c r="N193" s="43"/>
      <c r="O193" s="15">
        <v>2012</v>
      </c>
      <c r="P193" s="48">
        <v>15.130023640661939</v>
      </c>
    </row>
    <row r="194" spans="1:16" x14ac:dyDescent="0.2">
      <c r="A194" s="43"/>
      <c r="B194" s="15">
        <v>2013</v>
      </c>
      <c r="C194" s="41">
        <v>29.09090909090909</v>
      </c>
      <c r="N194" s="43"/>
      <c r="O194" s="15">
        <v>2013</v>
      </c>
      <c r="P194" s="48">
        <v>12.561174551386623</v>
      </c>
    </row>
    <row r="195" spans="1:16" x14ac:dyDescent="0.2">
      <c r="A195" s="43"/>
      <c r="B195" s="15">
        <v>2014</v>
      </c>
      <c r="C195" s="41">
        <v>5.5555555555555554</v>
      </c>
      <c r="N195" s="43"/>
      <c r="O195" s="15">
        <v>2014</v>
      </c>
      <c r="P195" s="48">
        <v>3.2196969696969697</v>
      </c>
    </row>
    <row r="196" spans="1:16" x14ac:dyDescent="0.2">
      <c r="A196" s="43"/>
      <c r="B196" s="15">
        <v>2015</v>
      </c>
      <c r="C196" s="41">
        <v>34.693877551020407</v>
      </c>
      <c r="N196" s="43"/>
      <c r="O196" s="15">
        <v>2015</v>
      </c>
      <c r="P196" s="48">
        <v>11.640953716690042</v>
      </c>
    </row>
    <row r="197" spans="1:16" ht="17" thickBot="1" x14ac:dyDescent="0.25">
      <c r="A197" s="44"/>
      <c r="B197" s="45">
        <v>2016</v>
      </c>
      <c r="C197" s="42">
        <v>19.230769230769234</v>
      </c>
      <c r="N197" s="44"/>
      <c r="O197" s="45">
        <v>2016</v>
      </c>
      <c r="P197" s="49">
        <v>9.8779134295227529</v>
      </c>
    </row>
    <row r="198" spans="1:16" x14ac:dyDescent="0.2">
      <c r="O198" s="21"/>
    </row>
  </sheetData>
  <mergeCells count="90">
    <mergeCell ref="Y114:Z114"/>
    <mergeCell ref="AA114:AB114"/>
    <mergeCell ref="L114:M114"/>
    <mergeCell ref="Q114:R114"/>
    <mergeCell ref="S114:T114"/>
    <mergeCell ref="U114:V114"/>
    <mergeCell ref="W114:X114"/>
    <mergeCell ref="B114:C114"/>
    <mergeCell ref="D114:E114"/>
    <mergeCell ref="F114:G114"/>
    <mergeCell ref="H114:I114"/>
    <mergeCell ref="J114:K114"/>
    <mergeCell ref="AA58:AB58"/>
    <mergeCell ref="L76:M76"/>
    <mergeCell ref="AA76:AB76"/>
    <mergeCell ref="AA94:AB94"/>
    <mergeCell ref="L94:M94"/>
    <mergeCell ref="L58:M58"/>
    <mergeCell ref="U76:V76"/>
    <mergeCell ref="W76:X76"/>
    <mergeCell ref="Y76:Z76"/>
    <mergeCell ref="Y94:Z94"/>
    <mergeCell ref="U94:V94"/>
    <mergeCell ref="W94:X94"/>
    <mergeCell ref="B5:C5"/>
    <mergeCell ref="D5:E5"/>
    <mergeCell ref="F5:G5"/>
    <mergeCell ref="AA22:AB22"/>
    <mergeCell ref="AA41:AB41"/>
    <mergeCell ref="L41:M41"/>
    <mergeCell ref="L22:M22"/>
    <mergeCell ref="L5:M5"/>
    <mergeCell ref="AA5:AB5"/>
    <mergeCell ref="Y5:Z5"/>
    <mergeCell ref="W5:X5"/>
    <mergeCell ref="U5:V5"/>
    <mergeCell ref="S5:T5"/>
    <mergeCell ref="Q5:R5"/>
    <mergeCell ref="W41:X41"/>
    <mergeCell ref="Y41:Z41"/>
    <mergeCell ref="B76:C76"/>
    <mergeCell ref="D76:E76"/>
    <mergeCell ref="F76:G76"/>
    <mergeCell ref="Q76:R76"/>
    <mergeCell ref="S76:T76"/>
    <mergeCell ref="H76:I76"/>
    <mergeCell ref="J76:K76"/>
    <mergeCell ref="B41:C41"/>
    <mergeCell ref="D41:E41"/>
    <mergeCell ref="F41:G41"/>
    <mergeCell ref="Q41:R41"/>
    <mergeCell ref="S41:T41"/>
    <mergeCell ref="B22:C22"/>
    <mergeCell ref="D22:E22"/>
    <mergeCell ref="F22:G22"/>
    <mergeCell ref="Q22:R22"/>
    <mergeCell ref="S22:T22"/>
    <mergeCell ref="B58:C58"/>
    <mergeCell ref="D58:E58"/>
    <mergeCell ref="F58:G58"/>
    <mergeCell ref="Q58:R58"/>
    <mergeCell ref="S58:T58"/>
    <mergeCell ref="H58:I58"/>
    <mergeCell ref="J58:K58"/>
    <mergeCell ref="B94:C94"/>
    <mergeCell ref="D94:E94"/>
    <mergeCell ref="F94:G94"/>
    <mergeCell ref="Q94:R94"/>
    <mergeCell ref="S94:T94"/>
    <mergeCell ref="H94:I94"/>
    <mergeCell ref="J94:K94"/>
    <mergeCell ref="H5:I5"/>
    <mergeCell ref="J5:K5"/>
    <mergeCell ref="H22:I22"/>
    <mergeCell ref="J22:K22"/>
    <mergeCell ref="H41:I41"/>
    <mergeCell ref="J41:K41"/>
    <mergeCell ref="W22:X22"/>
    <mergeCell ref="Y22:Z22"/>
    <mergeCell ref="U58:V58"/>
    <mergeCell ref="W58:X58"/>
    <mergeCell ref="Y58:Z58"/>
    <mergeCell ref="U22:V22"/>
    <mergeCell ref="U41:V41"/>
    <mergeCell ref="X169:X172"/>
    <mergeCell ref="A149:A152"/>
    <mergeCell ref="A169:A172"/>
    <mergeCell ref="A185:A188"/>
    <mergeCell ref="N185:N188"/>
    <mergeCell ref="O169:O172"/>
  </mergeCells>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71"/>
  <sheetViews>
    <sheetView topLeftCell="N50" workbookViewId="0">
      <selection activeCell="AC59" sqref="AC59:AC70"/>
    </sheetView>
  </sheetViews>
  <sheetFormatPr baseColWidth="10" defaultRowHeight="16" x14ac:dyDescent="0.2"/>
  <cols>
    <col min="10" max="10" width="11.83203125" bestFit="1" customWidth="1"/>
  </cols>
  <sheetData>
    <row r="2" spans="1:29" ht="24" x14ac:dyDescent="0.3">
      <c r="A2" s="14" t="s">
        <v>28</v>
      </c>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row>
    <row r="3" spans="1:29" x14ac:dyDescent="0.2">
      <c r="A3" s="16" t="s">
        <v>29</v>
      </c>
      <c r="B3" s="15"/>
      <c r="C3" s="15"/>
      <c r="D3" s="15"/>
      <c r="E3" s="15"/>
      <c r="F3" s="15"/>
      <c r="G3" s="15"/>
      <c r="H3" s="15"/>
      <c r="I3" s="15"/>
      <c r="J3" s="15"/>
      <c r="K3" s="15"/>
      <c r="L3" s="15"/>
      <c r="M3" s="15"/>
      <c r="N3" s="15"/>
      <c r="O3" s="15"/>
      <c r="P3" s="16" t="s">
        <v>31</v>
      </c>
      <c r="Q3" s="15"/>
      <c r="R3" s="15"/>
      <c r="S3" s="15"/>
      <c r="T3" s="15"/>
      <c r="U3" s="15"/>
      <c r="V3" s="15"/>
      <c r="W3" s="15"/>
      <c r="X3" s="15"/>
      <c r="Y3" s="15"/>
      <c r="Z3" s="15"/>
      <c r="AA3" s="15"/>
      <c r="AB3" s="15"/>
      <c r="AC3" s="15"/>
    </row>
    <row r="4" spans="1:29" x14ac:dyDescent="0.2">
      <c r="A4" s="15"/>
      <c r="B4" s="82" t="s">
        <v>41</v>
      </c>
      <c r="C4" s="82"/>
      <c r="D4" s="82" t="s">
        <v>43</v>
      </c>
      <c r="E4" s="82"/>
      <c r="F4" s="82" t="s">
        <v>42</v>
      </c>
      <c r="G4" s="82"/>
      <c r="H4" s="82" t="s">
        <v>44</v>
      </c>
      <c r="I4" s="82"/>
      <c r="J4" s="82" t="s">
        <v>45</v>
      </c>
      <c r="K4" s="82"/>
      <c r="L4" s="82" t="s">
        <v>46</v>
      </c>
      <c r="M4" s="82"/>
      <c r="N4" s="20" t="s">
        <v>16</v>
      </c>
      <c r="O4" s="15"/>
      <c r="P4" s="15"/>
      <c r="Q4" s="82" t="s">
        <v>41</v>
      </c>
      <c r="R4" s="82"/>
      <c r="S4" s="82" t="s">
        <v>43</v>
      </c>
      <c r="T4" s="82"/>
      <c r="U4" s="82" t="s">
        <v>42</v>
      </c>
      <c r="V4" s="82"/>
      <c r="W4" s="82" t="s">
        <v>44</v>
      </c>
      <c r="X4" s="82"/>
      <c r="Y4" s="82" t="s">
        <v>45</v>
      </c>
      <c r="Z4" s="82"/>
      <c r="AA4" s="82" t="s">
        <v>46</v>
      </c>
      <c r="AB4" s="82"/>
      <c r="AC4" s="15" t="s">
        <v>16</v>
      </c>
    </row>
    <row r="5" spans="1:29" ht="32" x14ac:dyDescent="0.2">
      <c r="A5" s="15"/>
      <c r="B5" s="17" t="s">
        <v>12</v>
      </c>
      <c r="C5" s="17" t="s">
        <v>30</v>
      </c>
      <c r="D5" s="17" t="s">
        <v>12</v>
      </c>
      <c r="E5" s="17" t="s">
        <v>30</v>
      </c>
      <c r="F5" s="17" t="s">
        <v>12</v>
      </c>
      <c r="G5" s="17" t="s">
        <v>30</v>
      </c>
      <c r="H5" s="17" t="s">
        <v>12</v>
      </c>
      <c r="I5" s="17" t="s">
        <v>30</v>
      </c>
      <c r="J5" s="17" t="s">
        <v>12</v>
      </c>
      <c r="K5" s="17" t="s">
        <v>30</v>
      </c>
      <c r="L5" s="17" t="s">
        <v>12</v>
      </c>
      <c r="M5" s="17" t="s">
        <v>30</v>
      </c>
      <c r="N5" s="17"/>
      <c r="O5" s="15"/>
      <c r="P5" s="15"/>
      <c r="Q5" s="17" t="s">
        <v>12</v>
      </c>
      <c r="R5" s="17" t="s">
        <v>30</v>
      </c>
      <c r="S5" s="17" t="s">
        <v>12</v>
      </c>
      <c r="T5" s="17" t="s">
        <v>30</v>
      </c>
      <c r="U5" s="17" t="s">
        <v>12</v>
      </c>
      <c r="V5" s="17" t="s">
        <v>30</v>
      </c>
      <c r="W5" s="17" t="s">
        <v>12</v>
      </c>
      <c r="X5" s="17" t="s">
        <v>30</v>
      </c>
      <c r="Y5" s="17" t="s">
        <v>12</v>
      </c>
      <c r="Z5" s="17" t="s">
        <v>30</v>
      </c>
      <c r="AA5" s="17" t="s">
        <v>12</v>
      </c>
      <c r="AB5" s="17" t="s">
        <v>30</v>
      </c>
      <c r="AC5" s="15"/>
    </row>
    <row r="6" spans="1:29" x14ac:dyDescent="0.2">
      <c r="A6" s="15">
        <v>2005</v>
      </c>
      <c r="B6" s="18">
        <v>0</v>
      </c>
      <c r="C6" s="13">
        <v>0</v>
      </c>
      <c r="D6" s="13">
        <v>0</v>
      </c>
      <c r="E6" s="13">
        <v>0</v>
      </c>
      <c r="F6" s="13">
        <v>2</v>
      </c>
      <c r="G6" s="13">
        <v>3</v>
      </c>
      <c r="H6" s="13"/>
      <c r="I6" s="13"/>
      <c r="J6" s="13"/>
      <c r="K6" s="13"/>
      <c r="L6" s="13"/>
      <c r="M6" s="13"/>
      <c r="N6" s="13">
        <f>SUM(B6:M6)</f>
        <v>5</v>
      </c>
      <c r="O6" s="15"/>
      <c r="P6" s="15">
        <v>2005</v>
      </c>
      <c r="Q6" s="13">
        <v>2</v>
      </c>
      <c r="R6" s="13">
        <v>0</v>
      </c>
      <c r="S6" s="13">
        <v>0</v>
      </c>
      <c r="T6" s="13">
        <v>0</v>
      </c>
      <c r="U6" s="13">
        <v>4</v>
      </c>
      <c r="V6" s="13">
        <v>1</v>
      </c>
      <c r="W6" s="13">
        <v>0</v>
      </c>
      <c r="X6" s="13">
        <v>0</v>
      </c>
      <c r="Y6" s="13">
        <v>0</v>
      </c>
      <c r="Z6" s="13">
        <v>0</v>
      </c>
      <c r="AA6" s="15"/>
      <c r="AB6" s="15"/>
      <c r="AC6" s="15">
        <f>SUM(Q6:Z6)</f>
        <v>7</v>
      </c>
    </row>
    <row r="7" spans="1:29" x14ac:dyDescent="0.2">
      <c r="A7" s="15">
        <v>2006</v>
      </c>
      <c r="B7" s="18">
        <v>0</v>
      </c>
      <c r="C7" s="13">
        <v>0</v>
      </c>
      <c r="D7" s="13">
        <v>0</v>
      </c>
      <c r="E7" s="13">
        <v>0</v>
      </c>
      <c r="F7" s="13">
        <v>1</v>
      </c>
      <c r="G7" s="13">
        <v>0</v>
      </c>
      <c r="H7" s="13"/>
      <c r="I7" s="13"/>
      <c r="J7" s="13"/>
      <c r="K7" s="13"/>
      <c r="L7" s="13"/>
      <c r="M7" s="13"/>
      <c r="N7" s="13">
        <f t="shared" ref="N7:N18" si="0">SUM(B7:M7)</f>
        <v>1</v>
      </c>
      <c r="O7" s="15"/>
      <c r="P7" s="15">
        <v>2006</v>
      </c>
      <c r="Q7" s="13">
        <v>0</v>
      </c>
      <c r="R7" s="13">
        <v>3</v>
      </c>
      <c r="S7" s="13">
        <v>0</v>
      </c>
      <c r="T7" s="13">
        <v>1</v>
      </c>
      <c r="U7" s="13">
        <v>2</v>
      </c>
      <c r="V7" s="13">
        <v>0</v>
      </c>
      <c r="W7" s="13">
        <v>0</v>
      </c>
      <c r="X7" s="13">
        <v>1</v>
      </c>
      <c r="Y7" s="13">
        <v>0</v>
      </c>
      <c r="Z7" s="13">
        <v>0</v>
      </c>
      <c r="AA7" s="15"/>
      <c r="AB7" s="15"/>
      <c r="AC7" s="15">
        <f t="shared" ref="AC7:AC18" si="1">SUM(Q7:Z7)</f>
        <v>7</v>
      </c>
    </row>
    <row r="8" spans="1:29" x14ac:dyDescent="0.2">
      <c r="A8" s="15">
        <v>2007</v>
      </c>
      <c r="B8" s="18">
        <v>0</v>
      </c>
      <c r="C8" s="13">
        <v>0</v>
      </c>
      <c r="D8" s="13">
        <v>0</v>
      </c>
      <c r="E8" s="13">
        <v>1</v>
      </c>
      <c r="F8" s="13">
        <v>1</v>
      </c>
      <c r="G8" s="13">
        <v>2</v>
      </c>
      <c r="H8" s="13"/>
      <c r="I8" s="13"/>
      <c r="J8" s="13"/>
      <c r="K8" s="13"/>
      <c r="L8" s="13"/>
      <c r="M8" s="13"/>
      <c r="N8" s="13">
        <f t="shared" si="0"/>
        <v>4</v>
      </c>
      <c r="O8" s="15"/>
      <c r="P8" s="15">
        <v>2007</v>
      </c>
      <c r="Q8" s="13">
        <v>1</v>
      </c>
      <c r="R8" s="13">
        <v>3</v>
      </c>
      <c r="S8" s="13">
        <v>1</v>
      </c>
      <c r="T8" s="13">
        <v>7</v>
      </c>
      <c r="U8" s="13">
        <v>2</v>
      </c>
      <c r="V8" s="13">
        <v>1</v>
      </c>
      <c r="W8" s="13">
        <v>0</v>
      </c>
      <c r="X8" s="13">
        <v>0</v>
      </c>
      <c r="Y8" s="13">
        <v>0</v>
      </c>
      <c r="Z8" s="13">
        <v>0</v>
      </c>
      <c r="AA8" s="15"/>
      <c r="AB8" s="15"/>
      <c r="AC8" s="15">
        <f t="shared" si="1"/>
        <v>15</v>
      </c>
    </row>
    <row r="9" spans="1:29" x14ac:dyDescent="0.2">
      <c r="A9" s="15">
        <v>2008</v>
      </c>
      <c r="B9" s="18">
        <v>0</v>
      </c>
      <c r="C9" s="13">
        <v>1</v>
      </c>
      <c r="D9" s="13">
        <v>0</v>
      </c>
      <c r="E9" s="13">
        <v>0</v>
      </c>
      <c r="F9" s="13">
        <v>1</v>
      </c>
      <c r="G9" s="13">
        <v>0</v>
      </c>
      <c r="H9" s="13"/>
      <c r="I9" s="13"/>
      <c r="J9" s="13"/>
      <c r="K9" s="13"/>
      <c r="L9" s="13"/>
      <c r="M9" s="13"/>
      <c r="N9" s="13">
        <f t="shared" si="0"/>
        <v>2</v>
      </c>
      <c r="O9" s="15"/>
      <c r="P9" s="15">
        <v>2008</v>
      </c>
      <c r="Q9" s="13">
        <v>0</v>
      </c>
      <c r="R9" s="13">
        <v>3</v>
      </c>
      <c r="S9" s="13">
        <v>3</v>
      </c>
      <c r="T9" s="13">
        <v>4</v>
      </c>
      <c r="U9" s="13">
        <v>5</v>
      </c>
      <c r="V9" s="13">
        <v>0</v>
      </c>
      <c r="W9" s="13">
        <v>0</v>
      </c>
      <c r="X9" s="13">
        <v>0</v>
      </c>
      <c r="Y9" s="13">
        <v>0</v>
      </c>
      <c r="Z9" s="13">
        <v>0</v>
      </c>
      <c r="AA9" s="15"/>
      <c r="AB9" s="15"/>
      <c r="AC9" s="15">
        <f t="shared" si="1"/>
        <v>15</v>
      </c>
    </row>
    <row r="10" spans="1:29" x14ac:dyDescent="0.2">
      <c r="A10" s="15">
        <v>2009</v>
      </c>
      <c r="B10" s="18">
        <v>0</v>
      </c>
      <c r="C10" s="13">
        <v>0</v>
      </c>
      <c r="D10" s="13">
        <v>0</v>
      </c>
      <c r="E10" s="13">
        <v>0</v>
      </c>
      <c r="F10" s="13">
        <v>0</v>
      </c>
      <c r="G10" s="13">
        <v>0</v>
      </c>
      <c r="H10" s="13"/>
      <c r="I10" s="13"/>
      <c r="J10" s="13"/>
      <c r="K10" s="13"/>
      <c r="L10" s="13"/>
      <c r="M10" s="13"/>
      <c r="N10" s="13">
        <f t="shared" si="0"/>
        <v>0</v>
      </c>
      <c r="O10" s="15"/>
      <c r="P10" s="15">
        <v>2009</v>
      </c>
      <c r="Q10" s="13">
        <v>2</v>
      </c>
      <c r="R10" s="13">
        <v>0</v>
      </c>
      <c r="S10" s="13">
        <v>1</v>
      </c>
      <c r="T10" s="13">
        <v>1</v>
      </c>
      <c r="U10" s="13">
        <v>1</v>
      </c>
      <c r="V10" s="13">
        <v>0</v>
      </c>
      <c r="W10" s="13">
        <v>0</v>
      </c>
      <c r="X10" s="13">
        <v>1</v>
      </c>
      <c r="Y10" s="13">
        <v>0</v>
      </c>
      <c r="Z10" s="13">
        <v>0</v>
      </c>
      <c r="AA10" s="15"/>
      <c r="AB10" s="15"/>
      <c r="AC10" s="15">
        <f t="shared" si="1"/>
        <v>6</v>
      </c>
    </row>
    <row r="11" spans="1:29" x14ac:dyDescent="0.2">
      <c r="A11" s="15">
        <v>2010</v>
      </c>
      <c r="B11" s="18">
        <v>0</v>
      </c>
      <c r="C11" s="13">
        <v>0</v>
      </c>
      <c r="D11" s="13">
        <v>0</v>
      </c>
      <c r="E11" s="13">
        <v>0</v>
      </c>
      <c r="F11" s="13">
        <v>0</v>
      </c>
      <c r="G11" s="13">
        <v>0</v>
      </c>
      <c r="H11" s="13"/>
      <c r="I11" s="13"/>
      <c r="J11" s="13"/>
      <c r="K11" s="13"/>
      <c r="L11" s="13"/>
      <c r="M11" s="13"/>
      <c r="N11" s="13">
        <f t="shared" si="0"/>
        <v>0</v>
      </c>
      <c r="O11" s="15"/>
      <c r="P11" s="15">
        <v>2010</v>
      </c>
      <c r="Q11" s="13">
        <v>1</v>
      </c>
      <c r="R11" s="13">
        <v>5</v>
      </c>
      <c r="S11" s="13">
        <v>3</v>
      </c>
      <c r="T11" s="13">
        <v>9</v>
      </c>
      <c r="U11" s="13">
        <v>4</v>
      </c>
      <c r="V11" s="13">
        <v>1</v>
      </c>
      <c r="W11" s="13">
        <v>1</v>
      </c>
      <c r="X11" s="13">
        <v>0</v>
      </c>
      <c r="Y11" s="13">
        <v>0</v>
      </c>
      <c r="Z11" s="13">
        <v>0</v>
      </c>
      <c r="AA11" s="15"/>
      <c r="AB11" s="15"/>
      <c r="AC11" s="15">
        <f t="shared" si="1"/>
        <v>24</v>
      </c>
    </row>
    <row r="12" spans="1:29" x14ac:dyDescent="0.2">
      <c r="A12" s="15">
        <v>2011</v>
      </c>
      <c r="B12" s="18">
        <v>0</v>
      </c>
      <c r="C12" s="13">
        <v>0</v>
      </c>
      <c r="D12" s="13">
        <v>0</v>
      </c>
      <c r="E12" s="13">
        <v>0</v>
      </c>
      <c r="F12" s="13">
        <v>2</v>
      </c>
      <c r="G12" s="13">
        <v>2</v>
      </c>
      <c r="H12" s="13"/>
      <c r="I12" s="13"/>
      <c r="J12" s="13"/>
      <c r="K12" s="13"/>
      <c r="L12" s="13"/>
      <c r="M12" s="13"/>
      <c r="N12" s="13">
        <f t="shared" si="0"/>
        <v>4</v>
      </c>
      <c r="O12" s="15"/>
      <c r="P12" s="15">
        <v>2011</v>
      </c>
      <c r="Q12" s="13">
        <v>3</v>
      </c>
      <c r="R12" s="13">
        <v>4</v>
      </c>
      <c r="S12" s="13">
        <v>2</v>
      </c>
      <c r="T12" s="13">
        <v>6</v>
      </c>
      <c r="U12" s="13">
        <v>5</v>
      </c>
      <c r="V12" s="13">
        <v>4</v>
      </c>
      <c r="W12" s="13">
        <v>0</v>
      </c>
      <c r="X12" s="13">
        <v>1</v>
      </c>
      <c r="Y12" s="13">
        <v>0</v>
      </c>
      <c r="Z12" s="13">
        <v>0</v>
      </c>
      <c r="AA12" s="15"/>
      <c r="AB12" s="15"/>
      <c r="AC12" s="15">
        <f t="shared" si="1"/>
        <v>25</v>
      </c>
    </row>
    <row r="13" spans="1:29" x14ac:dyDescent="0.2">
      <c r="A13" s="15">
        <v>2012</v>
      </c>
      <c r="B13" s="18">
        <v>0</v>
      </c>
      <c r="C13" s="13">
        <v>1</v>
      </c>
      <c r="D13" s="13">
        <v>0</v>
      </c>
      <c r="E13" s="13">
        <v>0</v>
      </c>
      <c r="F13" s="13">
        <v>0</v>
      </c>
      <c r="G13" s="13">
        <v>3</v>
      </c>
      <c r="H13" s="13"/>
      <c r="I13" s="13"/>
      <c r="J13" s="13"/>
      <c r="K13" s="13"/>
      <c r="L13" s="13"/>
      <c r="M13" s="13"/>
      <c r="N13" s="13">
        <f t="shared" si="0"/>
        <v>4</v>
      </c>
      <c r="O13" s="15"/>
      <c r="P13" s="15">
        <v>2012</v>
      </c>
      <c r="Q13" s="13">
        <v>2</v>
      </c>
      <c r="R13" s="13">
        <v>5</v>
      </c>
      <c r="S13" s="13">
        <v>1</v>
      </c>
      <c r="T13" s="13">
        <v>4</v>
      </c>
      <c r="U13" s="13">
        <v>5</v>
      </c>
      <c r="V13" s="13">
        <v>5</v>
      </c>
      <c r="W13" s="13">
        <v>0</v>
      </c>
      <c r="X13" s="13">
        <v>0</v>
      </c>
      <c r="Y13" s="13">
        <v>0</v>
      </c>
      <c r="Z13" s="13">
        <v>0</v>
      </c>
      <c r="AA13" s="15"/>
      <c r="AB13" s="15"/>
      <c r="AC13" s="15">
        <f t="shared" si="1"/>
        <v>22</v>
      </c>
    </row>
    <row r="14" spans="1:29" x14ac:dyDescent="0.2">
      <c r="A14" s="15">
        <v>2013</v>
      </c>
      <c r="B14" s="18">
        <v>0</v>
      </c>
      <c r="C14" s="13">
        <v>0</v>
      </c>
      <c r="D14" s="13">
        <v>1</v>
      </c>
      <c r="E14" s="13">
        <v>1</v>
      </c>
      <c r="F14" s="13">
        <v>2</v>
      </c>
      <c r="G14" s="13">
        <v>2</v>
      </c>
      <c r="H14" s="13"/>
      <c r="I14" s="13"/>
      <c r="J14" s="13"/>
      <c r="K14" s="13"/>
      <c r="L14" s="13"/>
      <c r="M14" s="13"/>
      <c r="N14" s="13">
        <f t="shared" si="0"/>
        <v>6</v>
      </c>
      <c r="O14" s="15"/>
      <c r="P14" s="15">
        <v>2013</v>
      </c>
      <c r="Q14" s="13">
        <v>1</v>
      </c>
      <c r="R14" s="13">
        <v>3</v>
      </c>
      <c r="S14" s="13">
        <v>1</v>
      </c>
      <c r="T14" s="13">
        <v>6</v>
      </c>
      <c r="U14" s="13">
        <v>4</v>
      </c>
      <c r="V14" s="13">
        <v>7</v>
      </c>
      <c r="W14" s="13">
        <v>0</v>
      </c>
      <c r="X14" s="13">
        <v>1</v>
      </c>
      <c r="Y14" s="13">
        <v>0</v>
      </c>
      <c r="Z14" s="13">
        <v>0</v>
      </c>
      <c r="AA14" s="15"/>
      <c r="AB14" s="15"/>
      <c r="AC14" s="15">
        <f t="shared" si="1"/>
        <v>23</v>
      </c>
    </row>
    <row r="15" spans="1:29" x14ac:dyDescent="0.2">
      <c r="A15" s="15">
        <v>2014</v>
      </c>
      <c r="B15" s="18">
        <v>0</v>
      </c>
      <c r="C15" s="13">
        <v>0</v>
      </c>
      <c r="D15" s="13">
        <v>1</v>
      </c>
      <c r="E15" s="13">
        <v>1</v>
      </c>
      <c r="F15" s="13">
        <v>1</v>
      </c>
      <c r="G15" s="13">
        <v>0</v>
      </c>
      <c r="H15" s="13"/>
      <c r="I15" s="13"/>
      <c r="J15" s="13"/>
      <c r="K15" s="13"/>
      <c r="L15" s="13"/>
      <c r="M15" s="13"/>
      <c r="N15" s="13">
        <f t="shared" si="0"/>
        <v>3</v>
      </c>
      <c r="O15" s="15"/>
      <c r="P15" s="15">
        <v>2014</v>
      </c>
      <c r="Q15" s="13">
        <v>0</v>
      </c>
      <c r="R15" s="13">
        <v>0</v>
      </c>
      <c r="S15" s="13">
        <v>1</v>
      </c>
      <c r="T15" s="13">
        <v>3</v>
      </c>
      <c r="U15" s="13">
        <v>4</v>
      </c>
      <c r="V15" s="13">
        <v>2</v>
      </c>
      <c r="W15" s="13">
        <v>0</v>
      </c>
      <c r="X15" s="13">
        <v>0</v>
      </c>
      <c r="Y15" s="13">
        <v>0</v>
      </c>
      <c r="Z15" s="13">
        <v>0</v>
      </c>
      <c r="AA15" s="15"/>
      <c r="AB15" s="15"/>
      <c r="AC15" s="15">
        <f t="shared" si="1"/>
        <v>10</v>
      </c>
    </row>
    <row r="16" spans="1:29" x14ac:dyDescent="0.2">
      <c r="A16" s="15">
        <v>2015</v>
      </c>
      <c r="B16" s="18">
        <v>0</v>
      </c>
      <c r="C16" s="13">
        <v>0</v>
      </c>
      <c r="D16" s="13">
        <v>1</v>
      </c>
      <c r="E16" s="13">
        <v>1</v>
      </c>
      <c r="F16" s="13">
        <v>3</v>
      </c>
      <c r="G16" s="13">
        <v>3</v>
      </c>
      <c r="H16" s="13"/>
      <c r="I16" s="13"/>
      <c r="J16" s="13"/>
      <c r="K16" s="13"/>
      <c r="L16" s="13"/>
      <c r="M16" s="13"/>
      <c r="N16" s="13">
        <f t="shared" si="0"/>
        <v>8</v>
      </c>
      <c r="O16" s="15"/>
      <c r="P16" s="15">
        <v>2015</v>
      </c>
      <c r="Q16" s="13">
        <v>4</v>
      </c>
      <c r="R16" s="13">
        <v>5</v>
      </c>
      <c r="S16" s="13">
        <v>0</v>
      </c>
      <c r="T16" s="13">
        <v>10</v>
      </c>
      <c r="U16" s="13">
        <v>8</v>
      </c>
      <c r="V16" s="13">
        <v>12</v>
      </c>
      <c r="W16" s="13">
        <v>0</v>
      </c>
      <c r="X16" s="13">
        <v>0</v>
      </c>
      <c r="Y16" s="13">
        <v>0</v>
      </c>
      <c r="Z16" s="13">
        <v>0</v>
      </c>
      <c r="AA16" s="15"/>
      <c r="AB16" s="15"/>
      <c r="AC16" s="15">
        <f t="shared" si="1"/>
        <v>39</v>
      </c>
    </row>
    <row r="17" spans="1:29" x14ac:dyDescent="0.2">
      <c r="A17" s="15">
        <v>2016</v>
      </c>
      <c r="B17" s="18">
        <v>1</v>
      </c>
      <c r="C17" s="13">
        <v>0</v>
      </c>
      <c r="D17" s="13">
        <v>0</v>
      </c>
      <c r="E17" s="13">
        <v>2</v>
      </c>
      <c r="F17" s="13">
        <v>3</v>
      </c>
      <c r="G17" s="13">
        <v>3</v>
      </c>
      <c r="H17" s="13"/>
      <c r="I17" s="13"/>
      <c r="J17" s="13"/>
      <c r="K17" s="13"/>
      <c r="L17" s="13"/>
      <c r="M17" s="13"/>
      <c r="N17" s="13">
        <f t="shared" si="0"/>
        <v>9</v>
      </c>
      <c r="O17" s="15"/>
      <c r="P17" s="19">
        <v>2016</v>
      </c>
      <c r="Q17" s="13">
        <v>2</v>
      </c>
      <c r="R17" s="13">
        <v>8</v>
      </c>
      <c r="S17" s="13">
        <v>1</v>
      </c>
      <c r="T17" s="13">
        <v>7</v>
      </c>
      <c r="U17" s="13">
        <v>15</v>
      </c>
      <c r="V17" s="13">
        <v>14</v>
      </c>
      <c r="W17" s="13">
        <v>0</v>
      </c>
      <c r="X17" s="13">
        <v>0</v>
      </c>
      <c r="Y17" s="13">
        <v>3</v>
      </c>
      <c r="Z17" s="13">
        <v>1</v>
      </c>
      <c r="AA17" s="15"/>
      <c r="AB17" s="15"/>
      <c r="AC17" s="15">
        <f t="shared" si="1"/>
        <v>51</v>
      </c>
    </row>
    <row r="18" spans="1:29" x14ac:dyDescent="0.2">
      <c r="A18" s="15">
        <v>2017</v>
      </c>
      <c r="B18" s="18">
        <v>0</v>
      </c>
      <c r="C18" s="13">
        <v>1</v>
      </c>
      <c r="D18" s="13">
        <v>0</v>
      </c>
      <c r="E18" s="13">
        <v>5</v>
      </c>
      <c r="F18" s="13">
        <v>2</v>
      </c>
      <c r="G18" s="13">
        <v>0</v>
      </c>
      <c r="H18" s="13"/>
      <c r="I18" s="13"/>
      <c r="J18" s="13"/>
      <c r="K18" s="13"/>
      <c r="L18" s="13"/>
      <c r="M18" s="13"/>
      <c r="N18" s="13">
        <f t="shared" si="0"/>
        <v>8</v>
      </c>
      <c r="O18" s="15"/>
      <c r="P18" s="19">
        <v>2017</v>
      </c>
      <c r="Q18" s="13">
        <v>2</v>
      </c>
      <c r="R18" s="13">
        <v>3</v>
      </c>
      <c r="S18" s="13">
        <v>1</v>
      </c>
      <c r="T18" s="13">
        <v>6</v>
      </c>
      <c r="U18" s="13">
        <v>17</v>
      </c>
      <c r="V18" s="13">
        <v>12</v>
      </c>
      <c r="W18" s="13">
        <v>0</v>
      </c>
      <c r="X18" s="13">
        <v>0</v>
      </c>
      <c r="Y18" s="13">
        <v>1</v>
      </c>
      <c r="Z18" s="13">
        <v>2</v>
      </c>
      <c r="AA18" s="15"/>
      <c r="AB18" s="15"/>
      <c r="AC18" s="15">
        <f t="shared" si="1"/>
        <v>44</v>
      </c>
    </row>
    <row r="19" spans="1:29" x14ac:dyDescent="0.2">
      <c r="A19" s="15"/>
      <c r="B19" s="18"/>
      <c r="C19" s="13"/>
      <c r="D19" s="13"/>
      <c r="E19" s="13"/>
      <c r="F19" s="13"/>
      <c r="G19" s="13"/>
      <c r="H19" s="15"/>
      <c r="I19" s="15"/>
      <c r="J19" s="15"/>
      <c r="K19" s="15"/>
      <c r="L19" s="13"/>
      <c r="M19" s="13"/>
      <c r="N19" s="13"/>
      <c r="O19" s="15"/>
      <c r="P19" s="19"/>
      <c r="Q19" s="15"/>
      <c r="R19" s="15"/>
      <c r="S19" s="15"/>
      <c r="T19" s="15"/>
      <c r="U19" s="15"/>
      <c r="V19" s="15"/>
      <c r="W19" s="15"/>
      <c r="X19" s="15"/>
      <c r="Y19" s="15"/>
      <c r="Z19" s="15"/>
      <c r="AA19" s="15"/>
      <c r="AB19" s="15"/>
      <c r="AC19" s="15"/>
    </row>
    <row r="20" spans="1:29" x14ac:dyDescent="0.2">
      <c r="A20" s="16" t="s">
        <v>33</v>
      </c>
      <c r="B20" s="15"/>
      <c r="C20" s="15"/>
      <c r="D20" s="15"/>
      <c r="E20" s="15"/>
      <c r="F20" s="15"/>
      <c r="G20" s="15"/>
      <c r="H20" s="15"/>
      <c r="I20" s="15"/>
      <c r="J20" s="15"/>
      <c r="K20" s="15"/>
      <c r="L20" s="15"/>
      <c r="M20" s="15"/>
      <c r="N20" s="15"/>
      <c r="O20" s="15"/>
      <c r="P20" s="16" t="s">
        <v>34</v>
      </c>
      <c r="Q20" s="15"/>
      <c r="R20" s="15"/>
      <c r="S20" s="15"/>
      <c r="T20" s="15"/>
      <c r="U20" s="15"/>
      <c r="V20" s="15"/>
      <c r="W20" s="15"/>
      <c r="X20" s="15"/>
      <c r="Y20" s="15"/>
      <c r="Z20" s="15"/>
      <c r="AA20" s="15"/>
      <c r="AB20" s="15"/>
      <c r="AC20" s="15"/>
    </row>
    <row r="21" spans="1:29" x14ac:dyDescent="0.2">
      <c r="A21" s="15"/>
      <c r="B21" s="82" t="s">
        <v>41</v>
      </c>
      <c r="C21" s="82"/>
      <c r="D21" s="82" t="s">
        <v>43</v>
      </c>
      <c r="E21" s="82"/>
      <c r="F21" s="82" t="s">
        <v>42</v>
      </c>
      <c r="G21" s="82"/>
      <c r="H21" s="82" t="s">
        <v>44</v>
      </c>
      <c r="I21" s="82"/>
      <c r="J21" s="82" t="s">
        <v>45</v>
      </c>
      <c r="K21" s="82"/>
      <c r="L21" s="82" t="s">
        <v>46</v>
      </c>
      <c r="M21" s="82"/>
      <c r="N21" s="20" t="s">
        <v>16</v>
      </c>
      <c r="O21" s="15"/>
      <c r="P21" s="15"/>
      <c r="Q21" s="82" t="s">
        <v>41</v>
      </c>
      <c r="R21" s="82"/>
      <c r="S21" s="82" t="s">
        <v>43</v>
      </c>
      <c r="T21" s="82"/>
      <c r="U21" s="82" t="s">
        <v>42</v>
      </c>
      <c r="V21" s="82"/>
      <c r="W21" s="82" t="s">
        <v>44</v>
      </c>
      <c r="X21" s="82"/>
      <c r="Y21" s="82" t="s">
        <v>45</v>
      </c>
      <c r="Z21" s="82"/>
      <c r="AA21" s="82" t="s">
        <v>46</v>
      </c>
      <c r="AB21" s="82"/>
      <c r="AC21" s="15" t="s">
        <v>16</v>
      </c>
    </row>
    <row r="22" spans="1:29" ht="32" x14ac:dyDescent="0.2">
      <c r="A22" s="15"/>
      <c r="B22" s="17" t="s">
        <v>12</v>
      </c>
      <c r="C22" s="17" t="s">
        <v>30</v>
      </c>
      <c r="D22" s="17" t="s">
        <v>12</v>
      </c>
      <c r="E22" s="17" t="s">
        <v>30</v>
      </c>
      <c r="F22" s="17" t="s">
        <v>12</v>
      </c>
      <c r="G22" s="17" t="s">
        <v>30</v>
      </c>
      <c r="H22" s="17" t="s">
        <v>12</v>
      </c>
      <c r="I22" s="17" t="s">
        <v>30</v>
      </c>
      <c r="J22" s="17" t="s">
        <v>12</v>
      </c>
      <c r="K22" s="17" t="s">
        <v>30</v>
      </c>
      <c r="L22" s="17" t="s">
        <v>12</v>
      </c>
      <c r="M22" s="17" t="s">
        <v>30</v>
      </c>
      <c r="N22" s="17"/>
      <c r="O22" s="15"/>
      <c r="P22" s="15"/>
      <c r="Q22" s="17" t="s">
        <v>12</v>
      </c>
      <c r="R22" s="17" t="s">
        <v>30</v>
      </c>
      <c r="S22" s="17" t="s">
        <v>12</v>
      </c>
      <c r="T22" s="17" t="s">
        <v>30</v>
      </c>
      <c r="U22" s="17" t="s">
        <v>12</v>
      </c>
      <c r="V22" s="17" t="s">
        <v>30</v>
      </c>
      <c r="W22" s="17" t="s">
        <v>12</v>
      </c>
      <c r="X22" s="17" t="s">
        <v>30</v>
      </c>
      <c r="Y22" s="17" t="s">
        <v>12</v>
      </c>
      <c r="Z22" s="17" t="s">
        <v>30</v>
      </c>
      <c r="AA22" s="17" t="s">
        <v>12</v>
      </c>
      <c r="AB22" s="17" t="s">
        <v>30</v>
      </c>
      <c r="AC22" s="15"/>
    </row>
    <row r="23" spans="1:29" x14ac:dyDescent="0.2">
      <c r="A23" s="15">
        <v>2005</v>
      </c>
      <c r="B23" s="13">
        <v>0</v>
      </c>
      <c r="C23" s="13"/>
      <c r="D23" s="13"/>
      <c r="E23" s="13">
        <v>0</v>
      </c>
      <c r="F23" s="13">
        <v>0</v>
      </c>
      <c r="G23" s="13">
        <v>0</v>
      </c>
      <c r="H23" s="13">
        <v>0</v>
      </c>
      <c r="I23" s="15"/>
      <c r="J23" s="15"/>
      <c r="K23" s="15"/>
      <c r="L23" s="13"/>
      <c r="M23" s="13"/>
      <c r="N23" s="13">
        <f>SUM(B23:M23)</f>
        <v>0</v>
      </c>
      <c r="O23" s="15"/>
      <c r="P23" s="15">
        <v>2005</v>
      </c>
      <c r="Q23" s="13">
        <v>0</v>
      </c>
      <c r="R23" s="13">
        <v>0</v>
      </c>
      <c r="S23" s="13">
        <v>0</v>
      </c>
      <c r="T23" s="13">
        <v>0</v>
      </c>
      <c r="U23" s="13">
        <v>0</v>
      </c>
      <c r="V23" s="13">
        <v>0</v>
      </c>
      <c r="W23" s="13">
        <v>0</v>
      </c>
      <c r="X23" s="13">
        <v>0</v>
      </c>
      <c r="Y23" s="13">
        <v>0</v>
      </c>
      <c r="Z23" s="15"/>
      <c r="AA23" s="13">
        <v>0</v>
      </c>
      <c r="AB23" s="13">
        <v>0</v>
      </c>
      <c r="AC23" s="15">
        <f>SUM(Q23:Z23)</f>
        <v>0</v>
      </c>
    </row>
    <row r="24" spans="1:29" x14ac:dyDescent="0.2">
      <c r="A24" s="15">
        <v>2006</v>
      </c>
      <c r="B24" s="13">
        <v>0</v>
      </c>
      <c r="C24" s="13"/>
      <c r="D24" s="13"/>
      <c r="E24" s="13">
        <v>0</v>
      </c>
      <c r="F24" s="13">
        <v>0</v>
      </c>
      <c r="G24" s="13">
        <v>0</v>
      </c>
      <c r="H24" s="13">
        <v>0</v>
      </c>
      <c r="I24" s="15"/>
      <c r="J24" s="15"/>
      <c r="K24" s="15"/>
      <c r="L24" s="13"/>
      <c r="M24" s="13"/>
      <c r="N24" s="13">
        <f t="shared" ref="N24:N35" si="2">SUM(B24:M24)</f>
        <v>0</v>
      </c>
      <c r="O24" s="15"/>
      <c r="P24" s="15">
        <v>2006</v>
      </c>
      <c r="Q24" s="13">
        <v>0</v>
      </c>
      <c r="R24" s="13">
        <v>0</v>
      </c>
      <c r="S24" s="13">
        <v>0</v>
      </c>
      <c r="T24" s="13">
        <v>0</v>
      </c>
      <c r="U24" s="13">
        <v>0</v>
      </c>
      <c r="V24" s="13">
        <v>1</v>
      </c>
      <c r="W24" s="13">
        <v>1</v>
      </c>
      <c r="X24" s="13">
        <v>0</v>
      </c>
      <c r="Y24" s="13">
        <v>0</v>
      </c>
      <c r="Z24" s="15"/>
      <c r="AA24" s="13">
        <v>0</v>
      </c>
      <c r="AB24" s="13">
        <v>0</v>
      </c>
      <c r="AC24" s="15">
        <f t="shared" ref="AC24:AC35" si="3">SUM(Q24:Z24)</f>
        <v>2</v>
      </c>
    </row>
    <row r="25" spans="1:29" x14ac:dyDescent="0.2">
      <c r="A25" s="15">
        <v>2007</v>
      </c>
      <c r="B25" s="13">
        <v>0</v>
      </c>
      <c r="C25" s="13"/>
      <c r="D25" s="13"/>
      <c r="E25" s="13">
        <v>0</v>
      </c>
      <c r="F25" s="13">
        <v>0</v>
      </c>
      <c r="G25" s="13">
        <v>0</v>
      </c>
      <c r="H25" s="13">
        <v>0</v>
      </c>
      <c r="I25" s="15"/>
      <c r="J25" s="15"/>
      <c r="K25" s="15"/>
      <c r="L25" s="13"/>
      <c r="M25" s="13"/>
      <c r="N25" s="13">
        <f t="shared" si="2"/>
        <v>0</v>
      </c>
      <c r="O25" s="15"/>
      <c r="P25" s="15">
        <v>2007</v>
      </c>
      <c r="Q25" s="13">
        <v>0</v>
      </c>
      <c r="R25" s="13">
        <v>0</v>
      </c>
      <c r="S25" s="13">
        <v>0</v>
      </c>
      <c r="T25" s="13">
        <v>0</v>
      </c>
      <c r="U25" s="13">
        <v>0</v>
      </c>
      <c r="V25" s="13">
        <v>0</v>
      </c>
      <c r="W25" s="13">
        <v>0</v>
      </c>
      <c r="X25" s="13">
        <v>0</v>
      </c>
      <c r="Y25" s="13">
        <v>0</v>
      </c>
      <c r="Z25" s="15"/>
      <c r="AA25" s="13">
        <v>0</v>
      </c>
      <c r="AB25" s="13">
        <v>0</v>
      </c>
      <c r="AC25" s="15">
        <f t="shared" si="3"/>
        <v>0</v>
      </c>
    </row>
    <row r="26" spans="1:29" x14ac:dyDescent="0.2">
      <c r="A26" s="15">
        <v>2008</v>
      </c>
      <c r="B26" s="13">
        <v>1</v>
      </c>
      <c r="C26" s="13"/>
      <c r="D26" s="13"/>
      <c r="E26" s="13">
        <v>0</v>
      </c>
      <c r="F26" s="13">
        <v>0</v>
      </c>
      <c r="G26" s="13">
        <v>0</v>
      </c>
      <c r="H26" s="13">
        <v>0</v>
      </c>
      <c r="I26" s="15"/>
      <c r="J26" s="15"/>
      <c r="K26" s="15"/>
      <c r="L26" s="13"/>
      <c r="M26" s="13"/>
      <c r="N26" s="13">
        <f t="shared" si="2"/>
        <v>1</v>
      </c>
      <c r="O26" s="15"/>
      <c r="P26" s="15">
        <v>2008</v>
      </c>
      <c r="Q26" s="13">
        <v>0</v>
      </c>
      <c r="R26" s="13">
        <v>0</v>
      </c>
      <c r="S26" s="13">
        <v>0</v>
      </c>
      <c r="T26" s="13">
        <v>0</v>
      </c>
      <c r="U26" s="13">
        <v>0</v>
      </c>
      <c r="V26" s="13">
        <v>0</v>
      </c>
      <c r="W26" s="13">
        <v>0</v>
      </c>
      <c r="X26" s="13">
        <v>0</v>
      </c>
      <c r="Y26" s="13">
        <v>0</v>
      </c>
      <c r="Z26" s="15"/>
      <c r="AA26" s="13">
        <v>0</v>
      </c>
      <c r="AB26" s="13">
        <v>0</v>
      </c>
      <c r="AC26" s="15">
        <f t="shared" si="3"/>
        <v>0</v>
      </c>
    </row>
    <row r="27" spans="1:29" x14ac:dyDescent="0.2">
      <c r="A27" s="15">
        <v>2009</v>
      </c>
      <c r="B27" s="13">
        <v>0</v>
      </c>
      <c r="C27" s="13"/>
      <c r="D27" s="13"/>
      <c r="E27" s="13">
        <v>0</v>
      </c>
      <c r="F27" s="13">
        <v>0</v>
      </c>
      <c r="G27" s="13">
        <v>0</v>
      </c>
      <c r="H27" s="13">
        <v>0</v>
      </c>
      <c r="I27" s="15"/>
      <c r="J27" s="15"/>
      <c r="K27" s="15"/>
      <c r="L27" s="13"/>
      <c r="M27" s="13"/>
      <c r="N27" s="13">
        <f t="shared" si="2"/>
        <v>0</v>
      </c>
      <c r="O27" s="15"/>
      <c r="P27" s="15">
        <v>2009</v>
      </c>
      <c r="Q27" s="13">
        <v>0</v>
      </c>
      <c r="R27" s="13">
        <v>0</v>
      </c>
      <c r="S27" s="13">
        <v>0</v>
      </c>
      <c r="T27" s="13">
        <v>0</v>
      </c>
      <c r="U27" s="13">
        <v>0</v>
      </c>
      <c r="V27" s="13">
        <v>0</v>
      </c>
      <c r="W27" s="13">
        <v>0</v>
      </c>
      <c r="X27" s="13">
        <v>0</v>
      </c>
      <c r="Y27" s="13">
        <v>0</v>
      </c>
      <c r="Z27" s="15"/>
      <c r="AA27" s="13">
        <v>0</v>
      </c>
      <c r="AB27" s="13">
        <v>0</v>
      </c>
      <c r="AC27" s="15">
        <f t="shared" si="3"/>
        <v>0</v>
      </c>
    </row>
    <row r="28" spans="1:29" x14ac:dyDescent="0.2">
      <c r="A28" s="15">
        <v>2010</v>
      </c>
      <c r="B28" s="13">
        <v>0</v>
      </c>
      <c r="C28" s="13"/>
      <c r="D28" s="13"/>
      <c r="E28" s="13">
        <v>0</v>
      </c>
      <c r="F28" s="13">
        <v>0</v>
      </c>
      <c r="G28" s="13">
        <v>0</v>
      </c>
      <c r="H28" s="13">
        <v>0</v>
      </c>
      <c r="I28" s="15"/>
      <c r="J28" s="15"/>
      <c r="K28" s="15"/>
      <c r="L28" s="13"/>
      <c r="M28" s="13"/>
      <c r="N28" s="13">
        <f t="shared" si="2"/>
        <v>0</v>
      </c>
      <c r="O28" s="15"/>
      <c r="P28" s="15">
        <v>2010</v>
      </c>
      <c r="Q28" s="13">
        <v>0</v>
      </c>
      <c r="R28" s="13">
        <v>0</v>
      </c>
      <c r="S28" s="13">
        <v>0</v>
      </c>
      <c r="T28" s="13">
        <v>1</v>
      </c>
      <c r="U28" s="13">
        <v>0</v>
      </c>
      <c r="V28" s="13">
        <v>1</v>
      </c>
      <c r="W28" s="13">
        <v>1</v>
      </c>
      <c r="X28" s="13">
        <v>1</v>
      </c>
      <c r="Y28" s="13">
        <v>0</v>
      </c>
      <c r="Z28" s="15"/>
      <c r="AA28" s="13">
        <v>0</v>
      </c>
      <c r="AB28" s="13">
        <v>0</v>
      </c>
      <c r="AC28" s="15">
        <f t="shared" si="3"/>
        <v>4</v>
      </c>
    </row>
    <row r="29" spans="1:29" x14ac:dyDescent="0.2">
      <c r="A29" s="15">
        <v>2011</v>
      </c>
      <c r="B29" s="13">
        <v>0</v>
      </c>
      <c r="C29" s="13"/>
      <c r="D29" s="13"/>
      <c r="E29" s="13">
        <v>0</v>
      </c>
      <c r="F29" s="13">
        <v>0</v>
      </c>
      <c r="G29" s="13">
        <v>0</v>
      </c>
      <c r="H29" s="13">
        <v>0</v>
      </c>
      <c r="I29" s="15"/>
      <c r="J29" s="15"/>
      <c r="K29" s="15"/>
      <c r="L29" s="13"/>
      <c r="M29" s="13"/>
      <c r="N29" s="13">
        <f t="shared" si="2"/>
        <v>0</v>
      </c>
      <c r="O29" s="15"/>
      <c r="P29" s="15">
        <v>2011</v>
      </c>
      <c r="Q29" s="13">
        <v>0</v>
      </c>
      <c r="R29" s="13">
        <v>0</v>
      </c>
      <c r="S29" s="13">
        <v>1</v>
      </c>
      <c r="T29" s="13">
        <v>0</v>
      </c>
      <c r="U29" s="13">
        <v>1</v>
      </c>
      <c r="V29" s="13">
        <v>1</v>
      </c>
      <c r="W29" s="13">
        <v>0</v>
      </c>
      <c r="X29" s="13">
        <v>0</v>
      </c>
      <c r="Y29" s="13">
        <v>0</v>
      </c>
      <c r="Z29" s="15"/>
      <c r="AA29" s="13">
        <v>0</v>
      </c>
      <c r="AB29" s="13">
        <v>0</v>
      </c>
      <c r="AC29" s="15">
        <f t="shared" si="3"/>
        <v>3</v>
      </c>
    </row>
    <row r="30" spans="1:29" x14ac:dyDescent="0.2">
      <c r="A30" s="15">
        <v>2012</v>
      </c>
      <c r="B30" s="13">
        <v>0</v>
      </c>
      <c r="C30" s="13"/>
      <c r="D30" s="13"/>
      <c r="E30" s="13">
        <v>1</v>
      </c>
      <c r="F30" s="13">
        <v>1</v>
      </c>
      <c r="G30" s="13">
        <v>0</v>
      </c>
      <c r="H30" s="13">
        <v>1</v>
      </c>
      <c r="I30" s="15"/>
      <c r="J30" s="15"/>
      <c r="K30" s="15"/>
      <c r="L30" s="13"/>
      <c r="M30" s="13"/>
      <c r="N30" s="13">
        <f t="shared" si="2"/>
        <v>3</v>
      </c>
      <c r="O30" s="15"/>
      <c r="P30" s="15">
        <v>2012</v>
      </c>
      <c r="Q30" s="13">
        <v>0</v>
      </c>
      <c r="R30" s="13">
        <v>1</v>
      </c>
      <c r="S30" s="13">
        <v>0</v>
      </c>
      <c r="T30" s="13">
        <v>0</v>
      </c>
      <c r="U30" s="13">
        <v>0</v>
      </c>
      <c r="V30" s="13">
        <v>0</v>
      </c>
      <c r="W30" s="13">
        <v>0</v>
      </c>
      <c r="X30" s="13">
        <v>0</v>
      </c>
      <c r="Y30" s="13">
        <v>0</v>
      </c>
      <c r="Z30" s="15"/>
      <c r="AA30" s="13">
        <v>0</v>
      </c>
      <c r="AB30" s="13">
        <v>0</v>
      </c>
      <c r="AC30" s="15">
        <f t="shared" si="3"/>
        <v>1</v>
      </c>
    </row>
    <row r="31" spans="1:29" x14ac:dyDescent="0.2">
      <c r="A31" s="15">
        <v>2013</v>
      </c>
      <c r="B31" s="13">
        <v>0</v>
      </c>
      <c r="C31" s="13"/>
      <c r="D31" s="13"/>
      <c r="E31" s="13">
        <v>0</v>
      </c>
      <c r="F31" s="13">
        <v>0</v>
      </c>
      <c r="G31" s="13">
        <v>1</v>
      </c>
      <c r="H31" s="13">
        <v>0</v>
      </c>
      <c r="I31" s="15"/>
      <c r="J31" s="15"/>
      <c r="K31" s="15"/>
      <c r="L31" s="13"/>
      <c r="M31" s="13"/>
      <c r="N31" s="13">
        <f t="shared" si="2"/>
        <v>1</v>
      </c>
      <c r="O31" s="15"/>
      <c r="P31" s="15">
        <v>2013</v>
      </c>
      <c r="Q31" s="13">
        <v>0</v>
      </c>
      <c r="R31" s="13">
        <v>1</v>
      </c>
      <c r="S31" s="13">
        <v>0</v>
      </c>
      <c r="T31" s="13">
        <v>1</v>
      </c>
      <c r="U31" s="13">
        <v>2</v>
      </c>
      <c r="V31" s="13">
        <v>1</v>
      </c>
      <c r="W31" s="13">
        <v>0</v>
      </c>
      <c r="X31" s="13">
        <v>0</v>
      </c>
      <c r="Y31" s="13">
        <v>0</v>
      </c>
      <c r="Z31" s="15"/>
      <c r="AA31" s="13">
        <v>0</v>
      </c>
      <c r="AB31" s="13">
        <v>0</v>
      </c>
      <c r="AC31" s="15">
        <f t="shared" si="3"/>
        <v>5</v>
      </c>
    </row>
    <row r="32" spans="1:29" x14ac:dyDescent="0.2">
      <c r="A32" s="15">
        <v>2014</v>
      </c>
      <c r="B32" s="13">
        <v>0</v>
      </c>
      <c r="C32" s="13"/>
      <c r="D32" s="13"/>
      <c r="E32" s="13">
        <v>0</v>
      </c>
      <c r="F32" s="13">
        <v>0</v>
      </c>
      <c r="G32" s="13">
        <v>0</v>
      </c>
      <c r="H32" s="13">
        <v>0</v>
      </c>
      <c r="I32" s="15"/>
      <c r="J32" s="15"/>
      <c r="K32" s="15"/>
      <c r="L32" s="13"/>
      <c r="M32" s="13"/>
      <c r="N32" s="13">
        <f t="shared" si="2"/>
        <v>0</v>
      </c>
      <c r="O32" s="15"/>
      <c r="P32" s="15">
        <v>2014</v>
      </c>
      <c r="Q32" s="13">
        <v>0</v>
      </c>
      <c r="R32" s="13">
        <v>1</v>
      </c>
      <c r="S32" s="13">
        <v>0</v>
      </c>
      <c r="T32" s="13">
        <v>0</v>
      </c>
      <c r="U32" s="13">
        <v>0</v>
      </c>
      <c r="V32" s="13">
        <v>0</v>
      </c>
      <c r="W32" s="13">
        <v>0</v>
      </c>
      <c r="X32" s="13">
        <v>0</v>
      </c>
      <c r="Y32" s="13">
        <v>0</v>
      </c>
      <c r="Z32" s="15"/>
      <c r="AA32" s="13">
        <v>0</v>
      </c>
      <c r="AB32" s="13">
        <v>0</v>
      </c>
      <c r="AC32" s="15">
        <f t="shared" si="3"/>
        <v>1</v>
      </c>
    </row>
    <row r="33" spans="1:29" x14ac:dyDescent="0.2">
      <c r="A33" s="15">
        <v>2015</v>
      </c>
      <c r="B33" s="13">
        <v>0</v>
      </c>
      <c r="C33" s="13"/>
      <c r="D33" s="13"/>
      <c r="E33" s="13">
        <v>1</v>
      </c>
      <c r="F33" s="13">
        <v>0</v>
      </c>
      <c r="G33" s="13">
        <v>0</v>
      </c>
      <c r="H33" s="13">
        <v>0</v>
      </c>
      <c r="I33" s="15"/>
      <c r="J33" s="15"/>
      <c r="K33" s="15"/>
      <c r="L33" s="13"/>
      <c r="M33" s="13"/>
      <c r="N33" s="13">
        <f t="shared" si="2"/>
        <v>1</v>
      </c>
      <c r="O33" s="15"/>
      <c r="P33" s="15">
        <v>2015</v>
      </c>
      <c r="Q33" s="13">
        <v>1</v>
      </c>
      <c r="R33" s="13">
        <v>1</v>
      </c>
      <c r="S33" s="13">
        <v>1</v>
      </c>
      <c r="T33" s="13">
        <v>1</v>
      </c>
      <c r="U33" s="13">
        <v>1</v>
      </c>
      <c r="V33" s="13">
        <v>2</v>
      </c>
      <c r="W33" s="13">
        <v>0</v>
      </c>
      <c r="X33" s="13">
        <v>0</v>
      </c>
      <c r="Y33" s="13">
        <v>1</v>
      </c>
      <c r="Z33" s="15"/>
      <c r="AA33" s="13">
        <v>0</v>
      </c>
      <c r="AB33" s="13">
        <v>0</v>
      </c>
      <c r="AC33" s="15">
        <f t="shared" si="3"/>
        <v>8</v>
      </c>
    </row>
    <row r="34" spans="1:29" x14ac:dyDescent="0.2">
      <c r="A34" s="15">
        <v>2016</v>
      </c>
      <c r="B34" s="13">
        <v>0</v>
      </c>
      <c r="C34" s="13"/>
      <c r="D34" s="13"/>
      <c r="E34" s="13">
        <v>1</v>
      </c>
      <c r="F34" s="13">
        <v>0</v>
      </c>
      <c r="G34" s="13">
        <v>0</v>
      </c>
      <c r="H34" s="13">
        <v>0</v>
      </c>
      <c r="I34" s="15"/>
      <c r="J34" s="15"/>
      <c r="K34" s="15"/>
      <c r="L34" s="13"/>
      <c r="M34" s="13"/>
      <c r="N34" s="13">
        <f t="shared" si="2"/>
        <v>1</v>
      </c>
      <c r="O34" s="15"/>
      <c r="P34" s="19">
        <v>2016</v>
      </c>
      <c r="Q34" s="13">
        <v>0</v>
      </c>
      <c r="R34" s="13">
        <v>3</v>
      </c>
      <c r="S34" s="13">
        <v>2</v>
      </c>
      <c r="T34" s="13">
        <v>1</v>
      </c>
      <c r="U34" s="13">
        <v>0</v>
      </c>
      <c r="V34" s="13">
        <v>5</v>
      </c>
      <c r="W34" s="13">
        <v>0</v>
      </c>
      <c r="X34" s="13">
        <v>0</v>
      </c>
      <c r="Y34" s="13">
        <v>0</v>
      </c>
      <c r="Z34" s="15"/>
      <c r="AA34" s="13">
        <v>0</v>
      </c>
      <c r="AB34" s="13">
        <v>1</v>
      </c>
      <c r="AC34" s="15">
        <f t="shared" si="3"/>
        <v>11</v>
      </c>
    </row>
    <row r="35" spans="1:29" x14ac:dyDescent="0.2">
      <c r="A35" s="15">
        <v>2017</v>
      </c>
      <c r="B35" s="13">
        <v>0</v>
      </c>
      <c r="C35" s="13"/>
      <c r="D35" s="13"/>
      <c r="E35" s="13">
        <v>2</v>
      </c>
      <c r="F35" s="13">
        <v>0</v>
      </c>
      <c r="G35" s="13">
        <v>0</v>
      </c>
      <c r="H35" s="13">
        <v>0</v>
      </c>
      <c r="I35" s="15"/>
      <c r="J35" s="15"/>
      <c r="K35" s="15"/>
      <c r="L35" s="13"/>
      <c r="M35" s="13"/>
      <c r="N35" s="13">
        <f t="shared" si="2"/>
        <v>2</v>
      </c>
      <c r="O35" s="15"/>
      <c r="P35" s="19">
        <v>2017</v>
      </c>
      <c r="Q35" s="13">
        <v>1</v>
      </c>
      <c r="R35" s="13">
        <v>3</v>
      </c>
      <c r="S35" s="13">
        <v>1</v>
      </c>
      <c r="T35" s="13">
        <v>3</v>
      </c>
      <c r="U35" s="13">
        <v>1</v>
      </c>
      <c r="V35" s="13">
        <v>9</v>
      </c>
      <c r="W35" s="13">
        <v>0</v>
      </c>
      <c r="X35" s="13">
        <v>0</v>
      </c>
      <c r="Y35" s="13">
        <v>0</v>
      </c>
      <c r="Z35" s="15"/>
      <c r="AA35" s="13">
        <v>2</v>
      </c>
      <c r="AB35" s="13">
        <v>1</v>
      </c>
      <c r="AC35" s="15">
        <f t="shared" si="3"/>
        <v>18</v>
      </c>
    </row>
    <row r="38" spans="1:29" x14ac:dyDescent="0.2">
      <c r="A38" s="16" t="s">
        <v>88</v>
      </c>
      <c r="B38" s="15"/>
      <c r="C38" s="15"/>
      <c r="D38" s="15"/>
      <c r="E38" s="15"/>
      <c r="F38" s="15"/>
      <c r="G38" s="15"/>
      <c r="H38" s="15"/>
      <c r="I38" s="15"/>
      <c r="J38" s="15"/>
      <c r="K38" s="15"/>
      <c r="L38" s="15"/>
      <c r="M38" s="15"/>
      <c r="N38" s="15"/>
      <c r="P38" s="16" t="s">
        <v>76</v>
      </c>
      <c r="Q38" s="15"/>
      <c r="R38" s="15"/>
      <c r="S38" s="15"/>
      <c r="T38" s="15"/>
      <c r="U38" s="15"/>
      <c r="V38" s="15"/>
      <c r="W38" s="15"/>
      <c r="X38" s="15"/>
      <c r="Y38" s="15"/>
      <c r="Z38" s="15"/>
      <c r="AA38" s="15"/>
      <c r="AB38" s="15"/>
      <c r="AC38" s="15"/>
    </row>
    <row r="39" spans="1:29" x14ac:dyDescent="0.2">
      <c r="A39" s="15"/>
      <c r="B39" s="82" t="s">
        <v>41</v>
      </c>
      <c r="C39" s="82"/>
      <c r="D39" s="82" t="s">
        <v>43</v>
      </c>
      <c r="E39" s="82"/>
      <c r="F39" s="82" t="s">
        <v>42</v>
      </c>
      <c r="G39" s="82"/>
      <c r="H39" s="82" t="s">
        <v>44</v>
      </c>
      <c r="I39" s="82"/>
      <c r="J39" s="82" t="s">
        <v>45</v>
      </c>
      <c r="K39" s="82"/>
      <c r="L39" s="82" t="s">
        <v>46</v>
      </c>
      <c r="M39" s="82"/>
      <c r="N39" s="20" t="s">
        <v>16</v>
      </c>
      <c r="P39" s="15"/>
      <c r="Q39" s="82" t="s">
        <v>41</v>
      </c>
      <c r="R39" s="82"/>
      <c r="S39" s="82" t="s">
        <v>43</v>
      </c>
      <c r="T39" s="82"/>
      <c r="U39" s="82" t="s">
        <v>42</v>
      </c>
      <c r="V39" s="82"/>
      <c r="W39" s="82" t="s">
        <v>44</v>
      </c>
      <c r="X39" s="82"/>
      <c r="Y39" s="82" t="s">
        <v>45</v>
      </c>
      <c r="Z39" s="82"/>
      <c r="AA39" s="82" t="s">
        <v>46</v>
      </c>
      <c r="AB39" s="82"/>
      <c r="AC39" s="15" t="s">
        <v>16</v>
      </c>
    </row>
    <row r="40" spans="1:29" ht="32" x14ac:dyDescent="0.2">
      <c r="A40" s="15"/>
      <c r="B40" s="17" t="s">
        <v>12</v>
      </c>
      <c r="C40" s="17" t="s">
        <v>30</v>
      </c>
      <c r="D40" s="17" t="s">
        <v>12</v>
      </c>
      <c r="E40" s="17" t="s">
        <v>30</v>
      </c>
      <c r="F40" s="17" t="s">
        <v>12</v>
      </c>
      <c r="G40" s="17" t="s">
        <v>30</v>
      </c>
      <c r="H40" s="17" t="s">
        <v>12</v>
      </c>
      <c r="I40" s="17" t="s">
        <v>30</v>
      </c>
      <c r="J40" s="17" t="s">
        <v>12</v>
      </c>
      <c r="K40" s="17" t="s">
        <v>30</v>
      </c>
      <c r="L40" s="17" t="s">
        <v>12</v>
      </c>
      <c r="M40" s="17" t="s">
        <v>30</v>
      </c>
      <c r="N40" s="17"/>
      <c r="P40" s="15"/>
      <c r="Q40" s="17" t="s">
        <v>12</v>
      </c>
      <c r="R40" s="17" t="s">
        <v>30</v>
      </c>
      <c r="S40" s="17" t="s">
        <v>12</v>
      </c>
      <c r="T40" s="17" t="s">
        <v>30</v>
      </c>
      <c r="U40" s="17" t="s">
        <v>12</v>
      </c>
      <c r="V40" s="17" t="s">
        <v>30</v>
      </c>
      <c r="W40" s="17" t="s">
        <v>12</v>
      </c>
      <c r="X40" s="17" t="s">
        <v>30</v>
      </c>
      <c r="Y40" s="17" t="s">
        <v>12</v>
      </c>
      <c r="Z40" s="17" t="s">
        <v>30</v>
      </c>
      <c r="AA40" s="17" t="s">
        <v>12</v>
      </c>
      <c r="AB40" s="17" t="s">
        <v>30</v>
      </c>
      <c r="AC40" s="15"/>
    </row>
    <row r="41" spans="1:29" x14ac:dyDescent="0.2">
      <c r="A41" s="15">
        <v>2005</v>
      </c>
      <c r="B41" s="18">
        <f>B23+B6</f>
        <v>0</v>
      </c>
      <c r="C41" s="18">
        <f t="shared" ref="C41:M41" si="4">C23+C6</f>
        <v>0</v>
      </c>
      <c r="D41" s="18">
        <f t="shared" si="4"/>
        <v>0</v>
      </c>
      <c r="E41" s="18">
        <f t="shared" si="4"/>
        <v>0</v>
      </c>
      <c r="F41" s="18">
        <f t="shared" si="4"/>
        <v>2</v>
      </c>
      <c r="G41" s="18">
        <f t="shared" si="4"/>
        <v>3</v>
      </c>
      <c r="H41" s="18">
        <f t="shared" si="4"/>
        <v>0</v>
      </c>
      <c r="I41" s="18">
        <f t="shared" si="4"/>
        <v>0</v>
      </c>
      <c r="J41" s="18">
        <f t="shared" si="4"/>
        <v>0</v>
      </c>
      <c r="K41" s="18">
        <f t="shared" si="4"/>
        <v>0</v>
      </c>
      <c r="L41" s="18">
        <f t="shared" si="4"/>
        <v>0</v>
      </c>
      <c r="M41" s="18">
        <f t="shared" si="4"/>
        <v>0</v>
      </c>
      <c r="N41" s="18">
        <f>N23+N6</f>
        <v>5</v>
      </c>
      <c r="P41" s="15">
        <v>2005</v>
      </c>
      <c r="Q41" s="13">
        <f>Q23+Q6</f>
        <v>2</v>
      </c>
      <c r="R41" s="13">
        <f t="shared" ref="R41:AC41" si="5">R23+R6</f>
        <v>0</v>
      </c>
      <c r="S41" s="13">
        <f t="shared" si="5"/>
        <v>0</v>
      </c>
      <c r="T41" s="13">
        <f t="shared" si="5"/>
        <v>0</v>
      </c>
      <c r="U41" s="13">
        <f t="shared" si="5"/>
        <v>4</v>
      </c>
      <c r="V41" s="13">
        <f t="shared" si="5"/>
        <v>1</v>
      </c>
      <c r="W41" s="13">
        <f t="shared" si="5"/>
        <v>0</v>
      </c>
      <c r="X41" s="13">
        <f t="shared" si="5"/>
        <v>0</v>
      </c>
      <c r="Y41" s="13">
        <f t="shared" si="5"/>
        <v>0</v>
      </c>
      <c r="Z41" s="13">
        <f t="shared" si="5"/>
        <v>0</v>
      </c>
      <c r="AA41" s="13">
        <f t="shared" si="5"/>
        <v>0</v>
      </c>
      <c r="AB41" s="13">
        <f t="shared" si="5"/>
        <v>0</v>
      </c>
      <c r="AC41" s="13">
        <f t="shared" si="5"/>
        <v>7</v>
      </c>
    </row>
    <row r="42" spans="1:29" x14ac:dyDescent="0.2">
      <c r="A42" s="15">
        <v>2006</v>
      </c>
      <c r="B42" s="18">
        <f t="shared" ref="B42:M42" si="6">B24+B7</f>
        <v>0</v>
      </c>
      <c r="C42" s="18">
        <f t="shared" si="6"/>
        <v>0</v>
      </c>
      <c r="D42" s="18">
        <f t="shared" si="6"/>
        <v>0</v>
      </c>
      <c r="E42" s="18">
        <f t="shared" si="6"/>
        <v>0</v>
      </c>
      <c r="F42" s="18">
        <f t="shared" si="6"/>
        <v>1</v>
      </c>
      <c r="G42" s="18">
        <f t="shared" si="6"/>
        <v>0</v>
      </c>
      <c r="H42" s="18">
        <f t="shared" si="6"/>
        <v>0</v>
      </c>
      <c r="I42" s="18">
        <f t="shared" si="6"/>
        <v>0</v>
      </c>
      <c r="J42" s="18">
        <f t="shared" si="6"/>
        <v>0</v>
      </c>
      <c r="K42" s="18">
        <f t="shared" si="6"/>
        <v>0</v>
      </c>
      <c r="L42" s="18">
        <f t="shared" si="6"/>
        <v>0</v>
      </c>
      <c r="M42" s="18">
        <f t="shared" si="6"/>
        <v>0</v>
      </c>
      <c r="N42" s="18">
        <f t="shared" ref="N42" si="7">N24+N7</f>
        <v>1</v>
      </c>
      <c r="P42" s="15">
        <v>2006</v>
      </c>
      <c r="Q42" s="13">
        <f t="shared" ref="Q42:AC42" si="8">Q24+Q7</f>
        <v>0</v>
      </c>
      <c r="R42" s="13">
        <f t="shared" si="8"/>
        <v>3</v>
      </c>
      <c r="S42" s="13">
        <f t="shared" si="8"/>
        <v>0</v>
      </c>
      <c r="T42" s="13">
        <f t="shared" si="8"/>
        <v>1</v>
      </c>
      <c r="U42" s="13">
        <f t="shared" si="8"/>
        <v>2</v>
      </c>
      <c r="V42" s="13">
        <f t="shared" si="8"/>
        <v>1</v>
      </c>
      <c r="W42" s="13">
        <f t="shared" si="8"/>
        <v>1</v>
      </c>
      <c r="X42" s="13">
        <f t="shared" si="8"/>
        <v>1</v>
      </c>
      <c r="Y42" s="13">
        <f t="shared" si="8"/>
        <v>0</v>
      </c>
      <c r="Z42" s="13">
        <f t="shared" si="8"/>
        <v>0</v>
      </c>
      <c r="AA42" s="13">
        <f t="shared" si="8"/>
        <v>0</v>
      </c>
      <c r="AB42" s="13">
        <f t="shared" si="8"/>
        <v>0</v>
      </c>
      <c r="AC42" s="13">
        <f t="shared" si="8"/>
        <v>9</v>
      </c>
    </row>
    <row r="43" spans="1:29" x14ac:dyDescent="0.2">
      <c r="A43" s="15">
        <v>2007</v>
      </c>
      <c r="B43" s="18">
        <f t="shared" ref="B43:M43" si="9">B25+B8</f>
        <v>0</v>
      </c>
      <c r="C43" s="18">
        <f t="shared" si="9"/>
        <v>0</v>
      </c>
      <c r="D43" s="18">
        <f t="shared" si="9"/>
        <v>0</v>
      </c>
      <c r="E43" s="18">
        <f t="shared" si="9"/>
        <v>1</v>
      </c>
      <c r="F43" s="18">
        <f t="shared" si="9"/>
        <v>1</v>
      </c>
      <c r="G43" s="18">
        <f t="shared" si="9"/>
        <v>2</v>
      </c>
      <c r="H43" s="18">
        <f t="shared" si="9"/>
        <v>0</v>
      </c>
      <c r="I43" s="18">
        <f t="shared" si="9"/>
        <v>0</v>
      </c>
      <c r="J43" s="18">
        <f t="shared" si="9"/>
        <v>0</v>
      </c>
      <c r="K43" s="18">
        <f t="shared" si="9"/>
        <v>0</v>
      </c>
      <c r="L43" s="18">
        <f t="shared" si="9"/>
        <v>0</v>
      </c>
      <c r="M43" s="18">
        <f t="shared" si="9"/>
        <v>0</v>
      </c>
      <c r="N43" s="18">
        <f t="shared" ref="N43" si="10">N25+N8</f>
        <v>4</v>
      </c>
      <c r="P43" s="15">
        <v>2007</v>
      </c>
      <c r="Q43" s="13">
        <f t="shared" ref="Q43:AC43" si="11">Q25+Q8</f>
        <v>1</v>
      </c>
      <c r="R43" s="13">
        <f t="shared" si="11"/>
        <v>3</v>
      </c>
      <c r="S43" s="13">
        <f t="shared" si="11"/>
        <v>1</v>
      </c>
      <c r="T43" s="13">
        <f t="shared" si="11"/>
        <v>7</v>
      </c>
      <c r="U43" s="13">
        <f t="shared" si="11"/>
        <v>2</v>
      </c>
      <c r="V43" s="13">
        <f t="shared" si="11"/>
        <v>1</v>
      </c>
      <c r="W43" s="13">
        <f t="shared" si="11"/>
        <v>0</v>
      </c>
      <c r="X43" s="13">
        <f t="shared" si="11"/>
        <v>0</v>
      </c>
      <c r="Y43" s="13">
        <f t="shared" si="11"/>
        <v>0</v>
      </c>
      <c r="Z43" s="13">
        <f t="shared" si="11"/>
        <v>0</v>
      </c>
      <c r="AA43" s="13">
        <f t="shared" si="11"/>
        <v>0</v>
      </c>
      <c r="AB43" s="13">
        <f t="shared" si="11"/>
        <v>0</v>
      </c>
      <c r="AC43" s="13">
        <f t="shared" si="11"/>
        <v>15</v>
      </c>
    </row>
    <row r="44" spans="1:29" x14ac:dyDescent="0.2">
      <c r="A44" s="15">
        <v>2008</v>
      </c>
      <c r="B44" s="18">
        <f t="shared" ref="B44:M44" si="12">B26+B9</f>
        <v>1</v>
      </c>
      <c r="C44" s="18">
        <f t="shared" si="12"/>
        <v>1</v>
      </c>
      <c r="D44" s="18">
        <f t="shared" si="12"/>
        <v>0</v>
      </c>
      <c r="E44" s="18">
        <f t="shared" si="12"/>
        <v>0</v>
      </c>
      <c r="F44" s="18">
        <f t="shared" si="12"/>
        <v>1</v>
      </c>
      <c r="G44" s="18">
        <f t="shared" si="12"/>
        <v>0</v>
      </c>
      <c r="H44" s="18">
        <f t="shared" si="12"/>
        <v>0</v>
      </c>
      <c r="I44" s="18">
        <f t="shared" si="12"/>
        <v>0</v>
      </c>
      <c r="J44" s="18">
        <f t="shared" si="12"/>
        <v>0</v>
      </c>
      <c r="K44" s="18">
        <f t="shared" si="12"/>
        <v>0</v>
      </c>
      <c r="L44" s="18">
        <f t="shared" si="12"/>
        <v>0</v>
      </c>
      <c r="M44" s="18">
        <f t="shared" si="12"/>
        <v>0</v>
      </c>
      <c r="N44" s="18">
        <f t="shared" ref="N44" si="13">N26+N9</f>
        <v>3</v>
      </c>
      <c r="P44" s="15">
        <v>2008</v>
      </c>
      <c r="Q44" s="13">
        <f t="shared" ref="Q44:AC44" si="14">Q26+Q9</f>
        <v>0</v>
      </c>
      <c r="R44" s="13">
        <f t="shared" si="14"/>
        <v>3</v>
      </c>
      <c r="S44" s="13">
        <f t="shared" si="14"/>
        <v>3</v>
      </c>
      <c r="T44" s="13">
        <f t="shared" si="14"/>
        <v>4</v>
      </c>
      <c r="U44" s="13">
        <f t="shared" si="14"/>
        <v>5</v>
      </c>
      <c r="V44" s="13">
        <f t="shared" si="14"/>
        <v>0</v>
      </c>
      <c r="W44" s="13">
        <f t="shared" si="14"/>
        <v>0</v>
      </c>
      <c r="X44" s="13">
        <f t="shared" si="14"/>
        <v>0</v>
      </c>
      <c r="Y44" s="13">
        <f t="shared" si="14"/>
        <v>0</v>
      </c>
      <c r="Z44" s="13">
        <f t="shared" si="14"/>
        <v>0</v>
      </c>
      <c r="AA44" s="13">
        <f t="shared" si="14"/>
        <v>0</v>
      </c>
      <c r="AB44" s="13">
        <f t="shared" si="14"/>
        <v>0</v>
      </c>
      <c r="AC44" s="13">
        <f t="shared" si="14"/>
        <v>15</v>
      </c>
    </row>
    <row r="45" spans="1:29" x14ac:dyDescent="0.2">
      <c r="A45" s="15">
        <v>2009</v>
      </c>
      <c r="B45" s="18">
        <f t="shared" ref="B45:M45" si="15">B27+B10</f>
        <v>0</v>
      </c>
      <c r="C45" s="18">
        <f t="shared" si="15"/>
        <v>0</v>
      </c>
      <c r="D45" s="18">
        <f t="shared" si="15"/>
        <v>0</v>
      </c>
      <c r="E45" s="18">
        <f t="shared" si="15"/>
        <v>0</v>
      </c>
      <c r="F45" s="18">
        <f t="shared" si="15"/>
        <v>0</v>
      </c>
      <c r="G45" s="18">
        <f t="shared" si="15"/>
        <v>0</v>
      </c>
      <c r="H45" s="18">
        <f t="shared" si="15"/>
        <v>0</v>
      </c>
      <c r="I45" s="18">
        <f t="shared" si="15"/>
        <v>0</v>
      </c>
      <c r="J45" s="18">
        <f t="shared" si="15"/>
        <v>0</v>
      </c>
      <c r="K45" s="18">
        <f t="shared" si="15"/>
        <v>0</v>
      </c>
      <c r="L45" s="18">
        <f t="shared" si="15"/>
        <v>0</v>
      </c>
      <c r="M45" s="18">
        <f t="shared" si="15"/>
        <v>0</v>
      </c>
      <c r="N45" s="18">
        <f t="shared" ref="N45" si="16">N27+N10</f>
        <v>0</v>
      </c>
      <c r="P45" s="15">
        <v>2009</v>
      </c>
      <c r="Q45" s="13">
        <f t="shared" ref="Q45:AC45" si="17">Q27+Q10</f>
        <v>2</v>
      </c>
      <c r="R45" s="13">
        <f t="shared" si="17"/>
        <v>0</v>
      </c>
      <c r="S45" s="13">
        <f t="shared" si="17"/>
        <v>1</v>
      </c>
      <c r="T45" s="13">
        <f t="shared" si="17"/>
        <v>1</v>
      </c>
      <c r="U45" s="13">
        <f t="shared" si="17"/>
        <v>1</v>
      </c>
      <c r="V45" s="13">
        <f t="shared" si="17"/>
        <v>0</v>
      </c>
      <c r="W45" s="13">
        <f t="shared" si="17"/>
        <v>0</v>
      </c>
      <c r="X45" s="13">
        <f t="shared" si="17"/>
        <v>1</v>
      </c>
      <c r="Y45" s="13">
        <f t="shared" si="17"/>
        <v>0</v>
      </c>
      <c r="Z45" s="13">
        <f t="shared" si="17"/>
        <v>0</v>
      </c>
      <c r="AA45" s="13">
        <f t="shared" si="17"/>
        <v>0</v>
      </c>
      <c r="AB45" s="13">
        <f t="shared" si="17"/>
        <v>0</v>
      </c>
      <c r="AC45" s="13">
        <f t="shared" si="17"/>
        <v>6</v>
      </c>
    </row>
    <row r="46" spans="1:29" x14ac:dyDescent="0.2">
      <c r="A46" s="15">
        <v>2010</v>
      </c>
      <c r="B46" s="18">
        <f t="shared" ref="B46:M46" si="18">B28+B11</f>
        <v>0</v>
      </c>
      <c r="C46" s="18">
        <f t="shared" si="18"/>
        <v>0</v>
      </c>
      <c r="D46" s="18">
        <f t="shared" si="18"/>
        <v>0</v>
      </c>
      <c r="E46" s="18">
        <f t="shared" si="18"/>
        <v>0</v>
      </c>
      <c r="F46" s="18">
        <f t="shared" si="18"/>
        <v>0</v>
      </c>
      <c r="G46" s="18">
        <f t="shared" si="18"/>
        <v>0</v>
      </c>
      <c r="H46" s="18">
        <f t="shared" si="18"/>
        <v>0</v>
      </c>
      <c r="I46" s="18">
        <f t="shared" si="18"/>
        <v>0</v>
      </c>
      <c r="J46" s="18">
        <f t="shared" si="18"/>
        <v>0</v>
      </c>
      <c r="K46" s="18">
        <f t="shared" si="18"/>
        <v>0</v>
      </c>
      <c r="L46" s="18">
        <f t="shared" si="18"/>
        <v>0</v>
      </c>
      <c r="M46" s="18">
        <f t="shared" si="18"/>
        <v>0</v>
      </c>
      <c r="N46" s="18">
        <f t="shared" ref="N46" si="19">N28+N11</f>
        <v>0</v>
      </c>
      <c r="P46" s="15">
        <v>2010</v>
      </c>
      <c r="Q46" s="13">
        <f t="shared" ref="Q46:AC46" si="20">Q28+Q11</f>
        <v>1</v>
      </c>
      <c r="R46" s="13">
        <f t="shared" si="20"/>
        <v>5</v>
      </c>
      <c r="S46" s="13">
        <f t="shared" si="20"/>
        <v>3</v>
      </c>
      <c r="T46" s="13">
        <f t="shared" si="20"/>
        <v>10</v>
      </c>
      <c r="U46" s="13">
        <f t="shared" si="20"/>
        <v>4</v>
      </c>
      <c r="V46" s="13">
        <f t="shared" si="20"/>
        <v>2</v>
      </c>
      <c r="W46" s="13">
        <f t="shared" si="20"/>
        <v>2</v>
      </c>
      <c r="X46" s="13">
        <f t="shared" si="20"/>
        <v>1</v>
      </c>
      <c r="Y46" s="13">
        <f t="shared" si="20"/>
        <v>0</v>
      </c>
      <c r="Z46" s="13">
        <f t="shared" si="20"/>
        <v>0</v>
      </c>
      <c r="AA46" s="13">
        <f t="shared" si="20"/>
        <v>0</v>
      </c>
      <c r="AB46" s="13">
        <f t="shared" si="20"/>
        <v>0</v>
      </c>
      <c r="AC46" s="13">
        <f t="shared" si="20"/>
        <v>28</v>
      </c>
    </row>
    <row r="47" spans="1:29" x14ac:dyDescent="0.2">
      <c r="A47" s="15">
        <v>2011</v>
      </c>
      <c r="B47" s="18">
        <f t="shared" ref="B47:M47" si="21">B29+B12</f>
        <v>0</v>
      </c>
      <c r="C47" s="18">
        <f t="shared" si="21"/>
        <v>0</v>
      </c>
      <c r="D47" s="18">
        <f t="shared" si="21"/>
        <v>0</v>
      </c>
      <c r="E47" s="18">
        <f t="shared" si="21"/>
        <v>0</v>
      </c>
      <c r="F47" s="18">
        <f t="shared" si="21"/>
        <v>2</v>
      </c>
      <c r="G47" s="18">
        <f t="shared" si="21"/>
        <v>2</v>
      </c>
      <c r="H47" s="18">
        <f t="shared" si="21"/>
        <v>0</v>
      </c>
      <c r="I47" s="18">
        <f t="shared" si="21"/>
        <v>0</v>
      </c>
      <c r="J47" s="18">
        <f t="shared" si="21"/>
        <v>0</v>
      </c>
      <c r="K47" s="18">
        <f t="shared" si="21"/>
        <v>0</v>
      </c>
      <c r="L47" s="18">
        <f t="shared" si="21"/>
        <v>0</v>
      </c>
      <c r="M47" s="18">
        <f t="shared" si="21"/>
        <v>0</v>
      </c>
      <c r="N47" s="18">
        <f t="shared" ref="N47" si="22">N29+N12</f>
        <v>4</v>
      </c>
      <c r="P47" s="15">
        <v>2011</v>
      </c>
      <c r="Q47" s="13">
        <f t="shared" ref="Q47:AC47" si="23">Q29+Q12</f>
        <v>3</v>
      </c>
      <c r="R47" s="13">
        <f t="shared" si="23"/>
        <v>4</v>
      </c>
      <c r="S47" s="13">
        <f t="shared" si="23"/>
        <v>3</v>
      </c>
      <c r="T47" s="13">
        <f t="shared" si="23"/>
        <v>6</v>
      </c>
      <c r="U47" s="13">
        <f t="shared" si="23"/>
        <v>6</v>
      </c>
      <c r="V47" s="13">
        <f t="shared" si="23"/>
        <v>5</v>
      </c>
      <c r="W47" s="13">
        <f t="shared" si="23"/>
        <v>0</v>
      </c>
      <c r="X47" s="13">
        <f t="shared" si="23"/>
        <v>1</v>
      </c>
      <c r="Y47" s="13">
        <f t="shared" si="23"/>
        <v>0</v>
      </c>
      <c r="Z47" s="13">
        <f t="shared" si="23"/>
        <v>0</v>
      </c>
      <c r="AA47" s="13">
        <f t="shared" si="23"/>
        <v>0</v>
      </c>
      <c r="AB47" s="13">
        <f t="shared" si="23"/>
        <v>0</v>
      </c>
      <c r="AC47" s="13">
        <f t="shared" si="23"/>
        <v>28</v>
      </c>
    </row>
    <row r="48" spans="1:29" x14ac:dyDescent="0.2">
      <c r="A48" s="15">
        <v>2012</v>
      </c>
      <c r="B48" s="18">
        <f t="shared" ref="B48:M48" si="24">B30+B13</f>
        <v>0</v>
      </c>
      <c r="C48" s="18">
        <f t="shared" si="24"/>
        <v>1</v>
      </c>
      <c r="D48" s="18">
        <f t="shared" si="24"/>
        <v>0</v>
      </c>
      <c r="E48" s="18">
        <f t="shared" si="24"/>
        <v>1</v>
      </c>
      <c r="F48" s="18">
        <f t="shared" si="24"/>
        <v>1</v>
      </c>
      <c r="G48" s="18">
        <f t="shared" si="24"/>
        <v>3</v>
      </c>
      <c r="H48" s="18">
        <f t="shared" si="24"/>
        <v>1</v>
      </c>
      <c r="I48" s="18">
        <f t="shared" si="24"/>
        <v>0</v>
      </c>
      <c r="J48" s="18">
        <f t="shared" si="24"/>
        <v>0</v>
      </c>
      <c r="K48" s="18">
        <f t="shared" si="24"/>
        <v>0</v>
      </c>
      <c r="L48" s="18">
        <f t="shared" si="24"/>
        <v>0</v>
      </c>
      <c r="M48" s="18">
        <f t="shared" si="24"/>
        <v>0</v>
      </c>
      <c r="N48" s="18">
        <f t="shared" ref="N48" si="25">N30+N13</f>
        <v>7</v>
      </c>
      <c r="P48" s="15">
        <v>2012</v>
      </c>
      <c r="Q48" s="13">
        <f t="shared" ref="Q48:AC48" si="26">Q30+Q13</f>
        <v>2</v>
      </c>
      <c r="R48" s="13">
        <f t="shared" si="26"/>
        <v>6</v>
      </c>
      <c r="S48" s="13">
        <f t="shared" si="26"/>
        <v>1</v>
      </c>
      <c r="T48" s="13">
        <f t="shared" si="26"/>
        <v>4</v>
      </c>
      <c r="U48" s="13">
        <f t="shared" si="26"/>
        <v>5</v>
      </c>
      <c r="V48" s="13">
        <f t="shared" si="26"/>
        <v>5</v>
      </c>
      <c r="W48" s="13">
        <f t="shared" si="26"/>
        <v>0</v>
      </c>
      <c r="X48" s="13">
        <f t="shared" si="26"/>
        <v>0</v>
      </c>
      <c r="Y48" s="13">
        <f t="shared" si="26"/>
        <v>0</v>
      </c>
      <c r="Z48" s="13">
        <f t="shared" si="26"/>
        <v>0</v>
      </c>
      <c r="AA48" s="13">
        <f t="shared" si="26"/>
        <v>0</v>
      </c>
      <c r="AB48" s="13">
        <f t="shared" si="26"/>
        <v>0</v>
      </c>
      <c r="AC48" s="13">
        <f t="shared" si="26"/>
        <v>23</v>
      </c>
    </row>
    <row r="49" spans="1:30" x14ac:dyDescent="0.2">
      <c r="A49" s="15">
        <v>2013</v>
      </c>
      <c r="B49" s="18">
        <f t="shared" ref="B49:M49" si="27">B31+B14</f>
        <v>0</v>
      </c>
      <c r="C49" s="18">
        <f t="shared" si="27"/>
        <v>0</v>
      </c>
      <c r="D49" s="18">
        <f t="shared" si="27"/>
        <v>1</v>
      </c>
      <c r="E49" s="18">
        <f t="shared" si="27"/>
        <v>1</v>
      </c>
      <c r="F49" s="18">
        <f t="shared" si="27"/>
        <v>2</v>
      </c>
      <c r="G49" s="18">
        <f t="shared" si="27"/>
        <v>3</v>
      </c>
      <c r="H49" s="18">
        <f t="shared" si="27"/>
        <v>0</v>
      </c>
      <c r="I49" s="18">
        <f t="shared" si="27"/>
        <v>0</v>
      </c>
      <c r="J49" s="18">
        <f t="shared" si="27"/>
        <v>0</v>
      </c>
      <c r="K49" s="18">
        <f t="shared" si="27"/>
        <v>0</v>
      </c>
      <c r="L49" s="18">
        <f t="shared" si="27"/>
        <v>0</v>
      </c>
      <c r="M49" s="18">
        <f t="shared" si="27"/>
        <v>0</v>
      </c>
      <c r="N49" s="18">
        <f t="shared" ref="N49" si="28">N31+N14</f>
        <v>7</v>
      </c>
      <c r="P49" s="15">
        <v>2013</v>
      </c>
      <c r="Q49" s="13">
        <f t="shared" ref="Q49:AC49" si="29">Q31+Q14</f>
        <v>1</v>
      </c>
      <c r="R49" s="13">
        <f t="shared" si="29"/>
        <v>4</v>
      </c>
      <c r="S49" s="13">
        <f t="shared" si="29"/>
        <v>1</v>
      </c>
      <c r="T49" s="13">
        <f t="shared" si="29"/>
        <v>7</v>
      </c>
      <c r="U49" s="13">
        <f t="shared" si="29"/>
        <v>6</v>
      </c>
      <c r="V49" s="13">
        <f t="shared" si="29"/>
        <v>8</v>
      </c>
      <c r="W49" s="13">
        <f t="shared" si="29"/>
        <v>0</v>
      </c>
      <c r="X49" s="13">
        <f t="shared" si="29"/>
        <v>1</v>
      </c>
      <c r="Y49" s="13">
        <f t="shared" si="29"/>
        <v>0</v>
      </c>
      <c r="Z49" s="13">
        <f t="shared" si="29"/>
        <v>0</v>
      </c>
      <c r="AA49" s="13">
        <f t="shared" si="29"/>
        <v>0</v>
      </c>
      <c r="AB49" s="13">
        <f t="shared" si="29"/>
        <v>0</v>
      </c>
      <c r="AC49" s="13">
        <f t="shared" si="29"/>
        <v>28</v>
      </c>
    </row>
    <row r="50" spans="1:30" x14ac:dyDescent="0.2">
      <c r="A50" s="15">
        <v>2014</v>
      </c>
      <c r="B50" s="18">
        <f t="shared" ref="B50:M50" si="30">B32+B15</f>
        <v>0</v>
      </c>
      <c r="C50" s="18">
        <f t="shared" si="30"/>
        <v>0</v>
      </c>
      <c r="D50" s="18">
        <f t="shared" si="30"/>
        <v>1</v>
      </c>
      <c r="E50" s="18">
        <f t="shared" si="30"/>
        <v>1</v>
      </c>
      <c r="F50" s="18">
        <f t="shared" si="30"/>
        <v>1</v>
      </c>
      <c r="G50" s="18">
        <f t="shared" si="30"/>
        <v>0</v>
      </c>
      <c r="H50" s="18">
        <f t="shared" si="30"/>
        <v>0</v>
      </c>
      <c r="I50" s="18">
        <f t="shared" si="30"/>
        <v>0</v>
      </c>
      <c r="J50" s="18">
        <f t="shared" si="30"/>
        <v>0</v>
      </c>
      <c r="K50" s="18">
        <f t="shared" si="30"/>
        <v>0</v>
      </c>
      <c r="L50" s="18">
        <f t="shared" si="30"/>
        <v>0</v>
      </c>
      <c r="M50" s="18">
        <f t="shared" si="30"/>
        <v>0</v>
      </c>
      <c r="N50" s="18">
        <f t="shared" ref="N50" si="31">N32+N15</f>
        <v>3</v>
      </c>
      <c r="P50" s="15">
        <v>2014</v>
      </c>
      <c r="Q50" s="13">
        <f t="shared" ref="Q50:AC50" si="32">Q32+Q15</f>
        <v>0</v>
      </c>
      <c r="R50" s="13">
        <f t="shared" si="32"/>
        <v>1</v>
      </c>
      <c r="S50" s="13">
        <f t="shared" si="32"/>
        <v>1</v>
      </c>
      <c r="T50" s="13">
        <f t="shared" si="32"/>
        <v>3</v>
      </c>
      <c r="U50" s="13">
        <f t="shared" si="32"/>
        <v>4</v>
      </c>
      <c r="V50" s="13">
        <f t="shared" si="32"/>
        <v>2</v>
      </c>
      <c r="W50" s="13">
        <f t="shared" si="32"/>
        <v>0</v>
      </c>
      <c r="X50" s="13">
        <f t="shared" si="32"/>
        <v>0</v>
      </c>
      <c r="Y50" s="13">
        <f t="shared" si="32"/>
        <v>0</v>
      </c>
      <c r="Z50" s="13">
        <f t="shared" si="32"/>
        <v>0</v>
      </c>
      <c r="AA50" s="13">
        <f t="shared" si="32"/>
        <v>0</v>
      </c>
      <c r="AB50" s="13">
        <f t="shared" si="32"/>
        <v>0</v>
      </c>
      <c r="AC50" s="13">
        <f t="shared" si="32"/>
        <v>11</v>
      </c>
    </row>
    <row r="51" spans="1:30" x14ac:dyDescent="0.2">
      <c r="A51" s="15">
        <v>2015</v>
      </c>
      <c r="B51" s="18">
        <f t="shared" ref="B51:M51" si="33">B33+B16</f>
        <v>0</v>
      </c>
      <c r="C51" s="18">
        <f t="shared" si="33"/>
        <v>0</v>
      </c>
      <c r="D51" s="18">
        <f t="shared" si="33"/>
        <v>1</v>
      </c>
      <c r="E51" s="18">
        <f t="shared" si="33"/>
        <v>2</v>
      </c>
      <c r="F51" s="18">
        <f t="shared" si="33"/>
        <v>3</v>
      </c>
      <c r="G51" s="18">
        <f t="shared" si="33"/>
        <v>3</v>
      </c>
      <c r="H51" s="18">
        <f t="shared" si="33"/>
        <v>0</v>
      </c>
      <c r="I51" s="18">
        <f t="shared" si="33"/>
        <v>0</v>
      </c>
      <c r="J51" s="18">
        <f t="shared" si="33"/>
        <v>0</v>
      </c>
      <c r="K51" s="18">
        <f t="shared" si="33"/>
        <v>0</v>
      </c>
      <c r="L51" s="18">
        <f t="shared" si="33"/>
        <v>0</v>
      </c>
      <c r="M51" s="18">
        <f t="shared" si="33"/>
        <v>0</v>
      </c>
      <c r="N51" s="18">
        <f t="shared" ref="N51" si="34">N33+N16</f>
        <v>9</v>
      </c>
      <c r="P51" s="15">
        <v>2015</v>
      </c>
      <c r="Q51" s="13">
        <f t="shared" ref="Q51:AC51" si="35">Q33+Q16</f>
        <v>5</v>
      </c>
      <c r="R51" s="13">
        <f t="shared" si="35"/>
        <v>6</v>
      </c>
      <c r="S51" s="13">
        <f t="shared" si="35"/>
        <v>1</v>
      </c>
      <c r="T51" s="13">
        <f t="shared" si="35"/>
        <v>11</v>
      </c>
      <c r="U51" s="13">
        <f t="shared" si="35"/>
        <v>9</v>
      </c>
      <c r="V51" s="13">
        <f t="shared" si="35"/>
        <v>14</v>
      </c>
      <c r="W51" s="13">
        <f t="shared" si="35"/>
        <v>0</v>
      </c>
      <c r="X51" s="13">
        <f t="shared" si="35"/>
        <v>0</v>
      </c>
      <c r="Y51" s="13">
        <f t="shared" si="35"/>
        <v>1</v>
      </c>
      <c r="Z51" s="13">
        <f t="shared" si="35"/>
        <v>0</v>
      </c>
      <c r="AA51" s="13">
        <f t="shared" si="35"/>
        <v>0</v>
      </c>
      <c r="AB51" s="13">
        <f t="shared" si="35"/>
        <v>0</v>
      </c>
      <c r="AC51" s="13">
        <f t="shared" si="35"/>
        <v>47</v>
      </c>
    </row>
    <row r="52" spans="1:30" x14ac:dyDescent="0.2">
      <c r="A52" s="15">
        <v>2016</v>
      </c>
      <c r="B52" s="18">
        <f t="shared" ref="B52:M52" si="36">B34+B17</f>
        <v>1</v>
      </c>
      <c r="C52" s="18">
        <f t="shared" si="36"/>
        <v>0</v>
      </c>
      <c r="D52" s="18">
        <f t="shared" si="36"/>
        <v>0</v>
      </c>
      <c r="E52" s="18">
        <f t="shared" si="36"/>
        <v>3</v>
      </c>
      <c r="F52" s="18">
        <f t="shared" si="36"/>
        <v>3</v>
      </c>
      <c r="G52" s="18">
        <f t="shared" si="36"/>
        <v>3</v>
      </c>
      <c r="H52" s="18">
        <f t="shared" si="36"/>
        <v>0</v>
      </c>
      <c r="I52" s="18">
        <f t="shared" si="36"/>
        <v>0</v>
      </c>
      <c r="J52" s="18">
        <f t="shared" si="36"/>
        <v>0</v>
      </c>
      <c r="K52" s="18">
        <f t="shared" si="36"/>
        <v>0</v>
      </c>
      <c r="L52" s="18">
        <f t="shared" si="36"/>
        <v>0</v>
      </c>
      <c r="M52" s="18">
        <f t="shared" si="36"/>
        <v>0</v>
      </c>
      <c r="N52" s="18">
        <f t="shared" ref="N52" si="37">N34+N17</f>
        <v>10</v>
      </c>
      <c r="P52" s="19">
        <v>2016</v>
      </c>
      <c r="Q52" s="13">
        <f t="shared" ref="Q52:AC52" si="38">Q34+Q17</f>
        <v>2</v>
      </c>
      <c r="R52" s="13">
        <f t="shared" si="38"/>
        <v>11</v>
      </c>
      <c r="S52" s="13">
        <f t="shared" si="38"/>
        <v>3</v>
      </c>
      <c r="T52" s="13">
        <f t="shared" si="38"/>
        <v>8</v>
      </c>
      <c r="U52" s="13">
        <f t="shared" si="38"/>
        <v>15</v>
      </c>
      <c r="V52" s="13">
        <f t="shared" si="38"/>
        <v>19</v>
      </c>
      <c r="W52" s="13">
        <f t="shared" si="38"/>
        <v>0</v>
      </c>
      <c r="X52" s="13">
        <f t="shared" si="38"/>
        <v>0</v>
      </c>
      <c r="Y52" s="13">
        <f t="shared" si="38"/>
        <v>3</v>
      </c>
      <c r="Z52" s="13">
        <f t="shared" si="38"/>
        <v>1</v>
      </c>
      <c r="AA52" s="13">
        <f t="shared" si="38"/>
        <v>0</v>
      </c>
      <c r="AB52" s="13">
        <f t="shared" si="38"/>
        <v>1</v>
      </c>
      <c r="AC52" s="13">
        <f t="shared" si="38"/>
        <v>62</v>
      </c>
    </row>
    <row r="53" spans="1:30" x14ac:dyDescent="0.2">
      <c r="A53" s="15">
        <v>2017</v>
      </c>
      <c r="B53" s="18">
        <f t="shared" ref="B53:M53" si="39">B35+B18</f>
        <v>0</v>
      </c>
      <c r="C53" s="18">
        <f t="shared" si="39"/>
        <v>1</v>
      </c>
      <c r="D53" s="18">
        <f t="shared" si="39"/>
        <v>0</v>
      </c>
      <c r="E53" s="18">
        <f t="shared" si="39"/>
        <v>7</v>
      </c>
      <c r="F53" s="18">
        <f t="shared" si="39"/>
        <v>2</v>
      </c>
      <c r="G53" s="18">
        <f t="shared" si="39"/>
        <v>0</v>
      </c>
      <c r="H53" s="18">
        <f t="shared" si="39"/>
        <v>0</v>
      </c>
      <c r="I53" s="18">
        <f t="shared" si="39"/>
        <v>0</v>
      </c>
      <c r="J53" s="18">
        <f t="shared" si="39"/>
        <v>0</v>
      </c>
      <c r="K53" s="18">
        <f t="shared" si="39"/>
        <v>0</v>
      </c>
      <c r="L53" s="18">
        <f t="shared" si="39"/>
        <v>0</v>
      </c>
      <c r="M53" s="18">
        <f t="shared" si="39"/>
        <v>0</v>
      </c>
      <c r="N53" s="18">
        <f t="shared" ref="N53" si="40">N35+N18</f>
        <v>10</v>
      </c>
      <c r="P53" s="19">
        <v>2017</v>
      </c>
      <c r="Q53" s="13">
        <f t="shared" ref="Q53:AC53" si="41">Q35+Q18</f>
        <v>3</v>
      </c>
      <c r="R53" s="13">
        <f t="shared" si="41"/>
        <v>6</v>
      </c>
      <c r="S53" s="13">
        <f t="shared" si="41"/>
        <v>2</v>
      </c>
      <c r="T53" s="13">
        <f t="shared" si="41"/>
        <v>9</v>
      </c>
      <c r="U53" s="13">
        <f t="shared" si="41"/>
        <v>18</v>
      </c>
      <c r="V53" s="13">
        <f t="shared" si="41"/>
        <v>21</v>
      </c>
      <c r="W53" s="13">
        <f t="shared" si="41"/>
        <v>0</v>
      </c>
      <c r="X53" s="13">
        <f t="shared" si="41"/>
        <v>0</v>
      </c>
      <c r="Y53" s="13">
        <f t="shared" si="41"/>
        <v>1</v>
      </c>
      <c r="Z53" s="13">
        <f t="shared" si="41"/>
        <v>2</v>
      </c>
      <c r="AA53" s="13">
        <f t="shared" si="41"/>
        <v>2</v>
      </c>
      <c r="AB53" s="13">
        <f t="shared" si="41"/>
        <v>1</v>
      </c>
      <c r="AC53" s="13">
        <f t="shared" si="41"/>
        <v>62</v>
      </c>
    </row>
    <row r="56" spans="1:30" ht="17" thickBot="1" x14ac:dyDescent="0.25">
      <c r="A56" s="16" t="s">
        <v>88</v>
      </c>
      <c r="B56" s="15"/>
      <c r="C56" s="15"/>
      <c r="D56" s="15"/>
      <c r="E56" s="15"/>
      <c r="F56" s="15"/>
      <c r="G56" s="15"/>
      <c r="H56" s="15"/>
      <c r="I56" s="15"/>
      <c r="J56" s="15"/>
      <c r="K56" s="15"/>
      <c r="L56" s="15"/>
      <c r="M56" s="15"/>
      <c r="N56" s="15"/>
      <c r="P56" s="16" t="s">
        <v>76</v>
      </c>
      <c r="Q56" s="15"/>
      <c r="R56" s="15"/>
      <c r="S56" s="15"/>
      <c r="T56" s="15"/>
      <c r="U56" s="15"/>
      <c r="V56" s="15"/>
      <c r="W56" s="15"/>
      <c r="X56" s="15"/>
      <c r="AA56" s="31" t="s">
        <v>82</v>
      </c>
    </row>
    <row r="57" spans="1:30" x14ac:dyDescent="0.2">
      <c r="A57" s="15"/>
      <c r="B57" s="82" t="s">
        <v>41</v>
      </c>
      <c r="C57" s="82"/>
      <c r="D57" s="82" t="s">
        <v>43</v>
      </c>
      <c r="E57" s="82"/>
      <c r="F57" s="82" t="s">
        <v>42</v>
      </c>
      <c r="G57" s="82"/>
      <c r="H57" s="83" t="s">
        <v>79</v>
      </c>
      <c r="I57" s="84"/>
      <c r="J57" s="85"/>
      <c r="K57" s="23"/>
      <c r="L57" s="82"/>
      <c r="M57" s="82"/>
      <c r="N57" s="20"/>
      <c r="P57" s="15"/>
      <c r="Q57" s="82" t="s">
        <v>41</v>
      </c>
      <c r="R57" s="82"/>
      <c r="S57" s="82" t="s">
        <v>43</v>
      </c>
      <c r="T57" s="82"/>
      <c r="U57" s="82" t="s">
        <v>42</v>
      </c>
      <c r="V57" s="82"/>
      <c r="W57" s="83" t="s">
        <v>79</v>
      </c>
      <c r="X57" s="84"/>
      <c r="Y57" s="85"/>
      <c r="AB57" s="83" t="s">
        <v>79</v>
      </c>
      <c r="AC57" s="84"/>
      <c r="AD57" s="85"/>
    </row>
    <row r="58" spans="1:30" ht="32" x14ac:dyDescent="0.2">
      <c r="A58" s="15"/>
      <c r="B58" s="17" t="s">
        <v>78</v>
      </c>
      <c r="C58" s="17" t="s">
        <v>77</v>
      </c>
      <c r="D58" s="17" t="s">
        <v>78</v>
      </c>
      <c r="E58" s="17" t="s">
        <v>77</v>
      </c>
      <c r="F58" s="17" t="s">
        <v>78</v>
      </c>
      <c r="G58" s="17" t="s">
        <v>77</v>
      </c>
      <c r="H58" s="33" t="s">
        <v>78</v>
      </c>
      <c r="I58" s="17" t="s">
        <v>77</v>
      </c>
      <c r="J58" s="34" t="s">
        <v>65</v>
      </c>
      <c r="K58" s="17"/>
      <c r="L58" s="17"/>
      <c r="M58" s="17"/>
      <c r="N58" s="17"/>
      <c r="P58" s="15"/>
      <c r="Q58" s="17" t="s">
        <v>78</v>
      </c>
      <c r="R58" s="17" t="s">
        <v>77</v>
      </c>
      <c r="S58" s="17" t="s">
        <v>78</v>
      </c>
      <c r="T58" s="17" t="s">
        <v>77</v>
      </c>
      <c r="U58" s="17" t="s">
        <v>78</v>
      </c>
      <c r="V58" s="17" t="s">
        <v>77</v>
      </c>
      <c r="W58" s="33" t="s">
        <v>78</v>
      </c>
      <c r="X58" s="17" t="s">
        <v>77</v>
      </c>
      <c r="Y58" s="40" t="s">
        <v>65</v>
      </c>
      <c r="AB58" s="33" t="s">
        <v>78</v>
      </c>
      <c r="AC58" s="17" t="s">
        <v>77</v>
      </c>
      <c r="AD58" s="40" t="s">
        <v>65</v>
      </c>
    </row>
    <row r="59" spans="1:30" x14ac:dyDescent="0.2">
      <c r="A59" s="15">
        <v>2005</v>
      </c>
      <c r="B59" s="18">
        <f>B41+C41</f>
        <v>0</v>
      </c>
      <c r="C59" s="18">
        <v>0</v>
      </c>
      <c r="D59" s="18">
        <f>D41+E41</f>
        <v>0</v>
      </c>
      <c r="E59" s="18">
        <v>2</v>
      </c>
      <c r="F59" s="18">
        <f>F41+G41</f>
        <v>5</v>
      </c>
      <c r="G59" s="18">
        <v>5</v>
      </c>
      <c r="H59" s="35">
        <f>F59+D59+B59</f>
        <v>5</v>
      </c>
      <c r="I59" s="18">
        <f>G59+E59+C59</f>
        <v>7</v>
      </c>
      <c r="J59" s="36">
        <f>(H59/I59)*100</f>
        <v>71.428571428571431</v>
      </c>
      <c r="K59" s="18"/>
      <c r="L59" s="18"/>
      <c r="M59" s="18"/>
      <c r="N59" s="18"/>
      <c r="P59" s="15">
        <v>2005</v>
      </c>
      <c r="Q59" s="18">
        <f>Q41+R41</f>
        <v>2</v>
      </c>
      <c r="R59" s="18">
        <v>16</v>
      </c>
      <c r="S59" s="18">
        <f>S41+T41</f>
        <v>0</v>
      </c>
      <c r="T59" s="18">
        <v>53</v>
      </c>
      <c r="U59" s="18">
        <f>U41+V41</f>
        <v>5</v>
      </c>
      <c r="V59" s="18">
        <v>35</v>
      </c>
      <c r="W59" s="35">
        <f>U59+S59+Q59</f>
        <v>7</v>
      </c>
      <c r="X59" s="18">
        <f>V59+T59+R59</f>
        <v>104</v>
      </c>
      <c r="Y59" s="41">
        <f>(W59/X59)*100</f>
        <v>6.7307692307692308</v>
      </c>
      <c r="AA59" s="15">
        <v>2005</v>
      </c>
      <c r="AB59" s="43">
        <f>W59+H59</f>
        <v>12</v>
      </c>
      <c r="AC59" s="15">
        <f>X59+I59</f>
        <v>111</v>
      </c>
      <c r="AD59" s="41">
        <f>(AB59/AC59)*100</f>
        <v>10.810810810810811</v>
      </c>
    </row>
    <row r="60" spans="1:30" x14ac:dyDescent="0.2">
      <c r="A60" s="15">
        <v>2006</v>
      </c>
      <c r="B60" s="18">
        <f t="shared" ref="B60:B71" si="42">B42+C42</f>
        <v>0</v>
      </c>
      <c r="C60" s="18">
        <v>1</v>
      </c>
      <c r="D60" s="18">
        <f t="shared" ref="D60:D70" si="43">D42+E42</f>
        <v>0</v>
      </c>
      <c r="E60" s="18">
        <v>0</v>
      </c>
      <c r="F60" s="18">
        <f t="shared" ref="F60:F71" si="44">F42+G42</f>
        <v>1</v>
      </c>
      <c r="G60" s="18">
        <v>6</v>
      </c>
      <c r="H60" s="35">
        <f t="shared" ref="H60:H71" si="45">F60+D60+B60</f>
        <v>1</v>
      </c>
      <c r="I60" s="18">
        <f t="shared" ref="I60:I70" si="46">G60+E60+C60</f>
        <v>7</v>
      </c>
      <c r="J60" s="36">
        <f t="shared" ref="J60:J70" si="47">(H60/I60)*100</f>
        <v>14.285714285714285</v>
      </c>
      <c r="K60" s="18"/>
      <c r="L60" s="18"/>
      <c r="M60" s="18"/>
      <c r="N60" s="18"/>
      <c r="P60" s="15">
        <v>2006</v>
      </c>
      <c r="Q60" s="18">
        <f t="shared" ref="Q60:Q71" si="48">Q42+R42</f>
        <v>3</v>
      </c>
      <c r="R60" s="18">
        <v>19</v>
      </c>
      <c r="S60" s="18">
        <f t="shared" ref="S60:S71" si="49">S42+T42</f>
        <v>1</v>
      </c>
      <c r="T60" s="18">
        <v>43</v>
      </c>
      <c r="U60" s="18">
        <f t="shared" ref="U60:U71" si="50">U42+V42</f>
        <v>3</v>
      </c>
      <c r="V60" s="18">
        <v>33</v>
      </c>
      <c r="W60" s="35">
        <f t="shared" ref="W60:W71" si="51">U60+S60+Q60</f>
        <v>7</v>
      </c>
      <c r="X60" s="18">
        <f t="shared" ref="X60:X70" si="52">V60+T60+R60</f>
        <v>95</v>
      </c>
      <c r="Y60" s="41">
        <f t="shared" ref="Y60:Y70" si="53">(W60/X60)*100</f>
        <v>7.3684210526315779</v>
      </c>
      <c r="AA60" s="15">
        <v>2006</v>
      </c>
      <c r="AB60" s="43">
        <f t="shared" ref="AB60:AB71" si="54">W60+H60</f>
        <v>8</v>
      </c>
      <c r="AC60" s="15">
        <f t="shared" ref="AC60:AC70" si="55">X60+I60</f>
        <v>102</v>
      </c>
      <c r="AD60" s="41">
        <f t="shared" ref="AD60:AD70" si="56">(AB60/AC60)*100</f>
        <v>7.8431372549019605</v>
      </c>
    </row>
    <row r="61" spans="1:30" x14ac:dyDescent="0.2">
      <c r="A61" s="15">
        <v>2007</v>
      </c>
      <c r="B61" s="18">
        <f t="shared" si="42"/>
        <v>0</v>
      </c>
      <c r="C61" s="18">
        <v>0</v>
      </c>
      <c r="D61" s="18">
        <f t="shared" si="43"/>
        <v>1</v>
      </c>
      <c r="E61" s="18">
        <v>0</v>
      </c>
      <c r="F61" s="18">
        <f t="shared" si="44"/>
        <v>3</v>
      </c>
      <c r="G61" s="18">
        <v>3</v>
      </c>
      <c r="H61" s="55">
        <f t="shared" si="45"/>
        <v>4</v>
      </c>
      <c r="I61" s="54">
        <f>G61+E61+C61</f>
        <v>3</v>
      </c>
      <c r="J61" s="56">
        <f t="shared" si="47"/>
        <v>133.33333333333331</v>
      </c>
      <c r="K61" s="32" t="s">
        <v>92</v>
      </c>
      <c r="L61" s="18"/>
      <c r="M61" s="18"/>
      <c r="N61" s="18"/>
      <c r="P61" s="15">
        <v>2007</v>
      </c>
      <c r="Q61" s="18">
        <f t="shared" si="48"/>
        <v>4</v>
      </c>
      <c r="R61" s="18">
        <v>23</v>
      </c>
      <c r="S61" s="18">
        <f t="shared" si="49"/>
        <v>8</v>
      </c>
      <c r="T61" s="18">
        <v>46</v>
      </c>
      <c r="U61" s="18">
        <f t="shared" si="50"/>
        <v>3</v>
      </c>
      <c r="V61" s="18">
        <v>41</v>
      </c>
      <c r="W61" s="35">
        <f t="shared" si="51"/>
        <v>15</v>
      </c>
      <c r="X61" s="18">
        <f t="shared" si="52"/>
        <v>110</v>
      </c>
      <c r="Y61" s="41">
        <f t="shared" si="53"/>
        <v>13.636363636363635</v>
      </c>
      <c r="AA61" s="15">
        <v>2007</v>
      </c>
      <c r="AB61" s="43">
        <f t="shared" si="54"/>
        <v>19</v>
      </c>
      <c r="AC61" s="15">
        <f t="shared" si="55"/>
        <v>113</v>
      </c>
      <c r="AD61" s="41">
        <f t="shared" si="56"/>
        <v>16.814159292035399</v>
      </c>
    </row>
    <row r="62" spans="1:30" x14ac:dyDescent="0.2">
      <c r="A62" s="15">
        <v>2008</v>
      </c>
      <c r="B62" s="18">
        <f t="shared" si="42"/>
        <v>2</v>
      </c>
      <c r="C62" s="18">
        <v>0</v>
      </c>
      <c r="D62" s="18">
        <f t="shared" si="43"/>
        <v>0</v>
      </c>
      <c r="E62" s="18">
        <v>1</v>
      </c>
      <c r="F62" s="18">
        <f t="shared" si="44"/>
        <v>1</v>
      </c>
      <c r="G62" s="18">
        <v>2</v>
      </c>
      <c r="H62" s="35">
        <f t="shared" si="45"/>
        <v>3</v>
      </c>
      <c r="I62" s="18">
        <f t="shared" si="46"/>
        <v>3</v>
      </c>
      <c r="J62" s="36">
        <f t="shared" si="47"/>
        <v>100</v>
      </c>
      <c r="K62" s="18"/>
      <c r="L62" s="18"/>
      <c r="M62" s="18"/>
      <c r="N62" s="18"/>
      <c r="P62" s="15">
        <v>2008</v>
      </c>
      <c r="Q62" s="18">
        <f t="shared" si="48"/>
        <v>3</v>
      </c>
      <c r="R62" s="18">
        <v>35</v>
      </c>
      <c r="S62" s="18">
        <f t="shared" si="49"/>
        <v>7</v>
      </c>
      <c r="T62" s="18">
        <v>55</v>
      </c>
      <c r="U62" s="18">
        <f t="shared" si="50"/>
        <v>5</v>
      </c>
      <c r="V62" s="18">
        <v>56</v>
      </c>
      <c r="W62" s="35">
        <f t="shared" si="51"/>
        <v>15</v>
      </c>
      <c r="X62" s="18">
        <f t="shared" si="52"/>
        <v>146</v>
      </c>
      <c r="Y62" s="41">
        <f t="shared" si="53"/>
        <v>10.273972602739725</v>
      </c>
      <c r="AA62" s="15">
        <v>2008</v>
      </c>
      <c r="AB62" s="43">
        <f t="shared" si="54"/>
        <v>18</v>
      </c>
      <c r="AC62" s="15">
        <f t="shared" si="55"/>
        <v>149</v>
      </c>
      <c r="AD62" s="41">
        <f t="shared" si="56"/>
        <v>12.080536912751679</v>
      </c>
    </row>
    <row r="63" spans="1:30" x14ac:dyDescent="0.2">
      <c r="A63" s="15">
        <v>2009</v>
      </c>
      <c r="B63" s="18">
        <f t="shared" si="42"/>
        <v>0</v>
      </c>
      <c r="C63" s="18">
        <v>1</v>
      </c>
      <c r="D63" s="18">
        <f t="shared" si="43"/>
        <v>0</v>
      </c>
      <c r="E63" s="18">
        <v>1</v>
      </c>
      <c r="F63" s="18">
        <f t="shared" si="44"/>
        <v>0</v>
      </c>
      <c r="G63" s="18">
        <v>0</v>
      </c>
      <c r="H63" s="35">
        <f t="shared" si="45"/>
        <v>0</v>
      </c>
      <c r="I63" s="18">
        <f t="shared" si="46"/>
        <v>2</v>
      </c>
      <c r="J63" s="36">
        <f t="shared" si="47"/>
        <v>0</v>
      </c>
      <c r="K63" s="18"/>
      <c r="L63" s="18"/>
      <c r="M63" s="18"/>
      <c r="N63" s="18"/>
      <c r="P63" s="15">
        <v>2009</v>
      </c>
      <c r="Q63" s="18">
        <f t="shared" si="48"/>
        <v>2</v>
      </c>
      <c r="R63" s="18">
        <v>41</v>
      </c>
      <c r="S63" s="18">
        <f t="shared" si="49"/>
        <v>2</v>
      </c>
      <c r="T63" s="18">
        <v>59</v>
      </c>
      <c r="U63" s="18">
        <f t="shared" si="50"/>
        <v>1</v>
      </c>
      <c r="V63" s="18">
        <v>48</v>
      </c>
      <c r="W63" s="35">
        <f t="shared" si="51"/>
        <v>5</v>
      </c>
      <c r="X63" s="18">
        <f t="shared" si="52"/>
        <v>148</v>
      </c>
      <c r="Y63" s="41">
        <f t="shared" si="53"/>
        <v>3.3783783783783785</v>
      </c>
      <c r="AA63" s="15">
        <v>2009</v>
      </c>
      <c r="AB63" s="43">
        <f t="shared" si="54"/>
        <v>5</v>
      </c>
      <c r="AC63" s="15">
        <f t="shared" si="55"/>
        <v>150</v>
      </c>
      <c r="AD63" s="41">
        <f t="shared" si="56"/>
        <v>3.3333333333333335</v>
      </c>
    </row>
    <row r="64" spans="1:30" x14ac:dyDescent="0.2">
      <c r="A64" s="15">
        <v>2010</v>
      </c>
      <c r="B64" s="18">
        <f t="shared" si="42"/>
        <v>0</v>
      </c>
      <c r="C64" s="18">
        <v>2</v>
      </c>
      <c r="D64" s="18">
        <f t="shared" si="43"/>
        <v>0</v>
      </c>
      <c r="E64" s="18">
        <v>4</v>
      </c>
      <c r="F64" s="18">
        <f t="shared" si="44"/>
        <v>0</v>
      </c>
      <c r="G64" s="18">
        <v>6</v>
      </c>
      <c r="H64" s="35">
        <f t="shared" si="45"/>
        <v>0</v>
      </c>
      <c r="I64" s="18">
        <f t="shared" si="46"/>
        <v>12</v>
      </c>
      <c r="J64" s="36">
        <f t="shared" si="47"/>
        <v>0</v>
      </c>
      <c r="K64" s="18"/>
      <c r="L64" s="18"/>
      <c r="M64" s="18"/>
      <c r="N64" s="18"/>
      <c r="P64" s="15">
        <v>2010</v>
      </c>
      <c r="Q64" s="18">
        <f t="shared" si="48"/>
        <v>6</v>
      </c>
      <c r="R64" s="18">
        <v>50</v>
      </c>
      <c r="S64" s="18">
        <f t="shared" si="49"/>
        <v>13</v>
      </c>
      <c r="T64" s="18">
        <v>83</v>
      </c>
      <c r="U64" s="18">
        <f t="shared" si="50"/>
        <v>6</v>
      </c>
      <c r="V64" s="18">
        <v>76</v>
      </c>
      <c r="W64" s="35">
        <f t="shared" si="51"/>
        <v>25</v>
      </c>
      <c r="X64" s="18">
        <f t="shared" si="52"/>
        <v>209</v>
      </c>
      <c r="Y64" s="41">
        <f t="shared" si="53"/>
        <v>11.961722488038278</v>
      </c>
      <c r="AA64" s="15">
        <v>2010</v>
      </c>
      <c r="AB64" s="43">
        <f t="shared" si="54"/>
        <v>25</v>
      </c>
      <c r="AC64" s="15">
        <f t="shared" si="55"/>
        <v>221</v>
      </c>
      <c r="AD64" s="41">
        <f t="shared" si="56"/>
        <v>11.312217194570136</v>
      </c>
    </row>
    <row r="65" spans="1:30" x14ac:dyDescent="0.2">
      <c r="A65" s="15">
        <v>2011</v>
      </c>
      <c r="B65" s="18">
        <f t="shared" si="42"/>
        <v>0</v>
      </c>
      <c r="C65" s="18">
        <v>2</v>
      </c>
      <c r="D65" s="18">
        <f t="shared" si="43"/>
        <v>0</v>
      </c>
      <c r="E65" s="18">
        <v>4</v>
      </c>
      <c r="F65" s="18">
        <f t="shared" si="44"/>
        <v>4</v>
      </c>
      <c r="G65" s="18">
        <v>2</v>
      </c>
      <c r="H65" s="35">
        <f t="shared" si="45"/>
        <v>4</v>
      </c>
      <c r="I65" s="18">
        <f t="shared" si="46"/>
        <v>8</v>
      </c>
      <c r="J65" s="36">
        <f t="shared" si="47"/>
        <v>50</v>
      </c>
      <c r="K65" s="18"/>
      <c r="L65" s="18"/>
      <c r="M65" s="18"/>
      <c r="N65" s="18"/>
      <c r="P65" s="15">
        <v>2011</v>
      </c>
      <c r="Q65" s="18">
        <f t="shared" si="48"/>
        <v>7</v>
      </c>
      <c r="R65" s="18">
        <v>36</v>
      </c>
      <c r="S65" s="18">
        <f t="shared" si="49"/>
        <v>9</v>
      </c>
      <c r="T65" s="18">
        <v>65</v>
      </c>
      <c r="U65" s="18">
        <f t="shared" si="50"/>
        <v>11</v>
      </c>
      <c r="V65" s="18">
        <v>93</v>
      </c>
      <c r="W65" s="35">
        <f t="shared" si="51"/>
        <v>27</v>
      </c>
      <c r="X65" s="18">
        <f t="shared" si="52"/>
        <v>194</v>
      </c>
      <c r="Y65" s="41">
        <f t="shared" si="53"/>
        <v>13.917525773195877</v>
      </c>
      <c r="AA65" s="15">
        <v>2011</v>
      </c>
      <c r="AB65" s="43">
        <f t="shared" si="54"/>
        <v>31</v>
      </c>
      <c r="AC65" s="15">
        <f t="shared" si="55"/>
        <v>202</v>
      </c>
      <c r="AD65" s="41">
        <f t="shared" si="56"/>
        <v>15.346534653465346</v>
      </c>
    </row>
    <row r="66" spans="1:30" x14ac:dyDescent="0.2">
      <c r="A66" s="15">
        <v>2012</v>
      </c>
      <c r="B66" s="18">
        <f t="shared" si="42"/>
        <v>1</v>
      </c>
      <c r="C66" s="18">
        <v>1</v>
      </c>
      <c r="D66" s="18">
        <f t="shared" si="43"/>
        <v>1</v>
      </c>
      <c r="E66" s="18">
        <v>4</v>
      </c>
      <c r="F66" s="18">
        <f t="shared" si="44"/>
        <v>4</v>
      </c>
      <c r="G66" s="18">
        <v>5</v>
      </c>
      <c r="H66" s="35">
        <f t="shared" si="45"/>
        <v>6</v>
      </c>
      <c r="I66" s="18">
        <f t="shared" si="46"/>
        <v>10</v>
      </c>
      <c r="J66" s="36">
        <f t="shared" si="47"/>
        <v>60</v>
      </c>
      <c r="K66" s="18"/>
      <c r="L66" s="18"/>
      <c r="M66" s="18"/>
      <c r="N66" s="18"/>
      <c r="P66" s="15">
        <v>2012</v>
      </c>
      <c r="Q66" s="18">
        <f t="shared" si="48"/>
        <v>8</v>
      </c>
      <c r="R66" s="18">
        <v>48</v>
      </c>
      <c r="S66" s="18">
        <f t="shared" si="49"/>
        <v>5</v>
      </c>
      <c r="T66" s="18">
        <v>98</v>
      </c>
      <c r="U66" s="18">
        <f t="shared" si="50"/>
        <v>10</v>
      </c>
      <c r="V66" s="18">
        <v>96</v>
      </c>
      <c r="W66" s="35">
        <f t="shared" si="51"/>
        <v>23</v>
      </c>
      <c r="X66" s="18">
        <f t="shared" si="52"/>
        <v>242</v>
      </c>
      <c r="Y66" s="41">
        <f t="shared" si="53"/>
        <v>9.5041322314049594</v>
      </c>
      <c r="AA66" s="15">
        <v>2012</v>
      </c>
      <c r="AB66" s="43">
        <f t="shared" si="54"/>
        <v>29</v>
      </c>
      <c r="AC66" s="15">
        <f t="shared" si="55"/>
        <v>252</v>
      </c>
      <c r="AD66" s="41">
        <f t="shared" si="56"/>
        <v>11.507936507936508</v>
      </c>
    </row>
    <row r="67" spans="1:30" x14ac:dyDescent="0.2">
      <c r="A67" s="15">
        <v>2013</v>
      </c>
      <c r="B67" s="18">
        <f t="shared" si="42"/>
        <v>0</v>
      </c>
      <c r="C67" s="18">
        <v>1</v>
      </c>
      <c r="D67" s="18">
        <f t="shared" si="43"/>
        <v>2</v>
      </c>
      <c r="E67" s="18">
        <v>6</v>
      </c>
      <c r="F67" s="18">
        <f t="shared" si="44"/>
        <v>5</v>
      </c>
      <c r="G67" s="18">
        <v>9</v>
      </c>
      <c r="H67" s="35">
        <f t="shared" si="45"/>
        <v>7</v>
      </c>
      <c r="I67" s="18">
        <f t="shared" si="46"/>
        <v>16</v>
      </c>
      <c r="J67" s="36">
        <f t="shared" si="47"/>
        <v>43.75</v>
      </c>
      <c r="K67" s="18"/>
      <c r="L67" s="18"/>
      <c r="M67" s="18"/>
      <c r="N67" s="18"/>
      <c r="P67" s="15">
        <v>2013</v>
      </c>
      <c r="Q67" s="18">
        <f t="shared" si="48"/>
        <v>5</v>
      </c>
      <c r="R67" s="18">
        <v>60</v>
      </c>
      <c r="S67" s="18">
        <f t="shared" si="49"/>
        <v>8</v>
      </c>
      <c r="T67" s="18">
        <v>153</v>
      </c>
      <c r="U67" s="18">
        <f t="shared" si="50"/>
        <v>14</v>
      </c>
      <c r="V67" s="18">
        <v>160</v>
      </c>
      <c r="W67" s="35">
        <f t="shared" si="51"/>
        <v>27</v>
      </c>
      <c r="X67" s="18">
        <f t="shared" si="52"/>
        <v>373</v>
      </c>
      <c r="Y67" s="41">
        <f t="shared" si="53"/>
        <v>7.2386058981233248</v>
      </c>
      <c r="AA67" s="15">
        <v>2013</v>
      </c>
      <c r="AB67" s="43">
        <f t="shared" si="54"/>
        <v>34</v>
      </c>
      <c r="AC67" s="15">
        <f t="shared" si="55"/>
        <v>389</v>
      </c>
      <c r="AD67" s="41">
        <f t="shared" si="56"/>
        <v>8.7403598971722367</v>
      </c>
    </row>
    <row r="68" spans="1:30" x14ac:dyDescent="0.2">
      <c r="A68" s="15">
        <v>2014</v>
      </c>
      <c r="B68" s="18">
        <f t="shared" si="42"/>
        <v>0</v>
      </c>
      <c r="C68" s="18">
        <v>3</v>
      </c>
      <c r="D68" s="18">
        <f t="shared" si="43"/>
        <v>2</v>
      </c>
      <c r="E68" s="18">
        <v>7</v>
      </c>
      <c r="F68" s="18">
        <f t="shared" si="44"/>
        <v>1</v>
      </c>
      <c r="G68" s="18">
        <v>9</v>
      </c>
      <c r="H68" s="35">
        <f t="shared" si="45"/>
        <v>3</v>
      </c>
      <c r="I68" s="18">
        <f t="shared" si="46"/>
        <v>19</v>
      </c>
      <c r="J68" s="36">
        <f t="shared" si="47"/>
        <v>15.789473684210526</v>
      </c>
      <c r="K68" s="18"/>
      <c r="L68" s="18"/>
      <c r="M68" s="18"/>
      <c r="N68" s="18"/>
      <c r="P68" s="15">
        <v>2014</v>
      </c>
      <c r="Q68" s="18">
        <f t="shared" si="48"/>
        <v>1</v>
      </c>
      <c r="R68" s="18">
        <v>61</v>
      </c>
      <c r="S68" s="18">
        <f t="shared" si="49"/>
        <v>4</v>
      </c>
      <c r="T68" s="18">
        <v>108</v>
      </c>
      <c r="U68" s="18">
        <f t="shared" si="50"/>
        <v>6</v>
      </c>
      <c r="V68" s="18">
        <v>141</v>
      </c>
      <c r="W68" s="35">
        <f t="shared" si="51"/>
        <v>11</v>
      </c>
      <c r="X68" s="18">
        <f t="shared" si="52"/>
        <v>310</v>
      </c>
      <c r="Y68" s="41">
        <f t="shared" si="53"/>
        <v>3.5483870967741935</v>
      </c>
      <c r="AA68" s="15">
        <v>2014</v>
      </c>
      <c r="AB68" s="43">
        <f t="shared" si="54"/>
        <v>14</v>
      </c>
      <c r="AC68" s="15">
        <f t="shared" si="55"/>
        <v>329</v>
      </c>
      <c r="AD68" s="41">
        <f t="shared" si="56"/>
        <v>4.2553191489361701</v>
      </c>
    </row>
    <row r="69" spans="1:30" x14ac:dyDescent="0.2">
      <c r="A69" s="15">
        <v>2015</v>
      </c>
      <c r="B69" s="18">
        <f t="shared" si="42"/>
        <v>0</v>
      </c>
      <c r="C69" s="18">
        <v>4</v>
      </c>
      <c r="D69" s="18">
        <f t="shared" si="43"/>
        <v>3</v>
      </c>
      <c r="E69" s="18">
        <v>5</v>
      </c>
      <c r="F69" s="18">
        <f t="shared" si="44"/>
        <v>6</v>
      </c>
      <c r="G69" s="18">
        <v>9</v>
      </c>
      <c r="H69" s="35">
        <f t="shared" si="45"/>
        <v>9</v>
      </c>
      <c r="I69" s="18">
        <f t="shared" si="46"/>
        <v>18</v>
      </c>
      <c r="J69" s="36">
        <f t="shared" si="47"/>
        <v>50</v>
      </c>
      <c r="K69" s="18"/>
      <c r="L69" s="18"/>
      <c r="M69" s="18"/>
      <c r="N69" s="18"/>
      <c r="P69" s="15">
        <v>2015</v>
      </c>
      <c r="Q69" s="18">
        <f t="shared" si="48"/>
        <v>11</v>
      </c>
      <c r="R69" s="18">
        <v>76</v>
      </c>
      <c r="S69" s="18">
        <f t="shared" si="49"/>
        <v>12</v>
      </c>
      <c r="T69" s="18">
        <v>146</v>
      </c>
      <c r="U69" s="18">
        <f t="shared" si="50"/>
        <v>23</v>
      </c>
      <c r="V69" s="18">
        <v>172</v>
      </c>
      <c r="W69" s="35">
        <f t="shared" si="51"/>
        <v>46</v>
      </c>
      <c r="X69" s="18">
        <f t="shared" si="52"/>
        <v>394</v>
      </c>
      <c r="Y69" s="41">
        <f t="shared" si="53"/>
        <v>11.6751269035533</v>
      </c>
      <c r="AA69" s="15">
        <v>2015</v>
      </c>
      <c r="AB69" s="43">
        <f t="shared" si="54"/>
        <v>55</v>
      </c>
      <c r="AC69" s="15">
        <f t="shared" si="55"/>
        <v>412</v>
      </c>
      <c r="AD69" s="41">
        <f t="shared" si="56"/>
        <v>13.349514563106796</v>
      </c>
    </row>
    <row r="70" spans="1:30" x14ac:dyDescent="0.2">
      <c r="A70" s="15">
        <v>2016</v>
      </c>
      <c r="B70" s="18">
        <f t="shared" si="42"/>
        <v>1</v>
      </c>
      <c r="C70" s="18">
        <v>6</v>
      </c>
      <c r="D70" s="18">
        <f t="shared" si="43"/>
        <v>3</v>
      </c>
      <c r="E70" s="18">
        <v>3</v>
      </c>
      <c r="F70" s="18">
        <f t="shared" si="44"/>
        <v>6</v>
      </c>
      <c r="G70" s="18">
        <v>21</v>
      </c>
      <c r="H70" s="35">
        <f t="shared" si="45"/>
        <v>10</v>
      </c>
      <c r="I70" s="18">
        <f t="shared" si="46"/>
        <v>30</v>
      </c>
      <c r="J70" s="36">
        <f t="shared" si="47"/>
        <v>33.333333333333329</v>
      </c>
      <c r="K70" s="18"/>
      <c r="L70" s="18"/>
      <c r="M70" s="18"/>
      <c r="N70" s="18"/>
      <c r="P70" s="15">
        <v>2016</v>
      </c>
      <c r="Q70" s="18">
        <f t="shared" si="48"/>
        <v>13</v>
      </c>
      <c r="R70" s="18">
        <v>79</v>
      </c>
      <c r="S70" s="18">
        <f t="shared" si="49"/>
        <v>11</v>
      </c>
      <c r="T70" s="18">
        <v>176</v>
      </c>
      <c r="U70" s="18">
        <f t="shared" si="50"/>
        <v>34</v>
      </c>
      <c r="V70" s="18">
        <v>228</v>
      </c>
      <c r="W70" s="35">
        <f t="shared" si="51"/>
        <v>58</v>
      </c>
      <c r="X70" s="18">
        <f t="shared" si="52"/>
        <v>483</v>
      </c>
      <c r="Y70" s="41">
        <f t="shared" si="53"/>
        <v>12.008281573498964</v>
      </c>
      <c r="AA70" s="15">
        <v>2016</v>
      </c>
      <c r="AB70" s="43">
        <f t="shared" si="54"/>
        <v>68</v>
      </c>
      <c r="AC70" s="15">
        <f t="shared" si="55"/>
        <v>513</v>
      </c>
      <c r="AD70" s="41">
        <f t="shared" si="56"/>
        <v>13.255360623781677</v>
      </c>
    </row>
    <row r="71" spans="1:30" ht="17" thickBot="1" x14ac:dyDescent="0.25">
      <c r="A71" s="15">
        <v>2017</v>
      </c>
      <c r="B71" s="18">
        <f t="shared" si="42"/>
        <v>1</v>
      </c>
      <c r="C71" s="18"/>
      <c r="D71" s="18">
        <f>D53+E53</f>
        <v>7</v>
      </c>
      <c r="E71" s="18"/>
      <c r="F71" s="18">
        <f t="shared" si="44"/>
        <v>2</v>
      </c>
      <c r="G71" s="18"/>
      <c r="H71" s="37">
        <f t="shared" si="45"/>
        <v>10</v>
      </c>
      <c r="I71" s="38"/>
      <c r="J71" s="39"/>
      <c r="K71" s="18"/>
      <c r="L71" s="18"/>
      <c r="M71" s="18"/>
      <c r="N71" s="18"/>
      <c r="P71" s="15">
        <v>2017</v>
      </c>
      <c r="Q71" s="18">
        <f t="shared" si="48"/>
        <v>9</v>
      </c>
      <c r="R71" s="18"/>
      <c r="S71" s="18">
        <f t="shared" si="49"/>
        <v>11</v>
      </c>
      <c r="T71" s="18"/>
      <c r="U71" s="18">
        <f t="shared" si="50"/>
        <v>39</v>
      </c>
      <c r="V71" s="18"/>
      <c r="W71" s="37">
        <f t="shared" si="51"/>
        <v>59</v>
      </c>
      <c r="X71" s="38"/>
      <c r="Y71" s="42"/>
      <c r="AA71" s="15">
        <v>2017</v>
      </c>
      <c r="AB71" s="44">
        <f t="shared" si="54"/>
        <v>69</v>
      </c>
      <c r="AC71" s="45"/>
      <c r="AD71" s="42"/>
    </row>
  </sheetData>
  <mergeCells count="46">
    <mergeCell ref="AA4:AB4"/>
    <mergeCell ref="B4:C4"/>
    <mergeCell ref="D4:E4"/>
    <mergeCell ref="F4:G4"/>
    <mergeCell ref="H4:I4"/>
    <mergeCell ref="J4:K4"/>
    <mergeCell ref="L4:M4"/>
    <mergeCell ref="Q4:R4"/>
    <mergeCell ref="S4:T4"/>
    <mergeCell ref="U4:V4"/>
    <mergeCell ref="W4:X4"/>
    <mergeCell ref="Y4:Z4"/>
    <mergeCell ref="AA21:AB21"/>
    <mergeCell ref="B21:C21"/>
    <mergeCell ref="D21:E21"/>
    <mergeCell ref="F21:G21"/>
    <mergeCell ref="H21:I21"/>
    <mergeCell ref="J21:K21"/>
    <mergeCell ref="L21:M21"/>
    <mergeCell ref="Q21:R21"/>
    <mergeCell ref="S21:T21"/>
    <mergeCell ref="U21:V21"/>
    <mergeCell ref="W21:X21"/>
    <mergeCell ref="Y21:Z21"/>
    <mergeCell ref="AA39:AB39"/>
    <mergeCell ref="B39:C39"/>
    <mergeCell ref="D39:E39"/>
    <mergeCell ref="F39:G39"/>
    <mergeCell ref="H39:I39"/>
    <mergeCell ref="J39:K39"/>
    <mergeCell ref="L39:M39"/>
    <mergeCell ref="Q39:R39"/>
    <mergeCell ref="S39:T39"/>
    <mergeCell ref="U39:V39"/>
    <mergeCell ref="W39:X39"/>
    <mergeCell ref="Y39:Z39"/>
    <mergeCell ref="H57:J57"/>
    <mergeCell ref="B57:C57"/>
    <mergeCell ref="D57:E57"/>
    <mergeCell ref="F57:G57"/>
    <mergeCell ref="L57:M57"/>
    <mergeCell ref="AB57:AD57"/>
    <mergeCell ref="Q57:R57"/>
    <mergeCell ref="S57:T57"/>
    <mergeCell ref="U57:V57"/>
    <mergeCell ref="W57:Y5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73"/>
  <sheetViews>
    <sheetView topLeftCell="L53" workbookViewId="0">
      <selection activeCell="X59" sqref="X59:X70"/>
    </sheetView>
  </sheetViews>
  <sheetFormatPr baseColWidth="10" defaultRowHeight="16" x14ac:dyDescent="0.2"/>
  <sheetData>
    <row r="2" spans="1:29" ht="24" x14ac:dyDescent="0.3">
      <c r="A2" s="14" t="s">
        <v>32</v>
      </c>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row>
    <row r="3" spans="1:29" x14ac:dyDescent="0.2">
      <c r="A3" s="16" t="s">
        <v>29</v>
      </c>
      <c r="B3" s="15"/>
      <c r="C3" s="15"/>
      <c r="D3" s="15"/>
      <c r="E3" s="15"/>
      <c r="F3" s="15"/>
      <c r="G3" s="15"/>
      <c r="H3" s="15"/>
      <c r="I3" s="15"/>
      <c r="J3" s="15"/>
      <c r="K3" s="15"/>
      <c r="L3" s="15"/>
      <c r="M3" s="15"/>
      <c r="N3" s="15"/>
      <c r="O3" s="15"/>
      <c r="P3" s="16" t="s">
        <v>31</v>
      </c>
      <c r="Q3" s="15"/>
      <c r="R3" s="15"/>
      <c r="S3" s="15"/>
      <c r="T3" s="15"/>
      <c r="U3" s="15"/>
      <c r="V3" s="15"/>
      <c r="W3" s="15"/>
      <c r="X3" s="15"/>
      <c r="Y3" s="15"/>
      <c r="Z3" s="15"/>
      <c r="AA3" s="15"/>
      <c r="AB3" s="15"/>
      <c r="AC3" s="15"/>
    </row>
    <row r="4" spans="1:29" x14ac:dyDescent="0.2">
      <c r="A4" s="15"/>
      <c r="B4" s="82" t="s">
        <v>41</v>
      </c>
      <c r="C4" s="82"/>
      <c r="D4" s="82" t="s">
        <v>43</v>
      </c>
      <c r="E4" s="82"/>
      <c r="F4" s="82" t="s">
        <v>42</v>
      </c>
      <c r="G4" s="82"/>
      <c r="H4" s="82" t="s">
        <v>44</v>
      </c>
      <c r="I4" s="82"/>
      <c r="J4" s="82" t="s">
        <v>45</v>
      </c>
      <c r="K4" s="82"/>
      <c r="L4" s="82" t="s">
        <v>46</v>
      </c>
      <c r="M4" s="82"/>
      <c r="N4" s="20" t="s">
        <v>16</v>
      </c>
      <c r="O4" s="15"/>
      <c r="P4" s="15"/>
      <c r="Q4" s="82" t="s">
        <v>41</v>
      </c>
      <c r="R4" s="82"/>
      <c r="S4" s="82" t="s">
        <v>43</v>
      </c>
      <c r="T4" s="82"/>
      <c r="U4" s="82" t="s">
        <v>42</v>
      </c>
      <c r="V4" s="82"/>
      <c r="W4" s="82" t="s">
        <v>44</v>
      </c>
      <c r="X4" s="82"/>
      <c r="Y4" s="82" t="s">
        <v>45</v>
      </c>
      <c r="Z4" s="82"/>
      <c r="AA4" s="82" t="s">
        <v>46</v>
      </c>
      <c r="AB4" s="82"/>
      <c r="AC4" s="15" t="s">
        <v>16</v>
      </c>
    </row>
    <row r="5" spans="1:29" ht="32" x14ac:dyDescent="0.2">
      <c r="A5" s="15"/>
      <c r="B5" s="17" t="s">
        <v>12</v>
      </c>
      <c r="C5" s="17" t="s">
        <v>30</v>
      </c>
      <c r="D5" s="17" t="s">
        <v>12</v>
      </c>
      <c r="E5" s="17" t="s">
        <v>30</v>
      </c>
      <c r="F5" s="17" t="s">
        <v>12</v>
      </c>
      <c r="G5" s="17" t="s">
        <v>30</v>
      </c>
      <c r="H5" s="17" t="s">
        <v>12</v>
      </c>
      <c r="I5" s="17" t="s">
        <v>30</v>
      </c>
      <c r="J5" s="17" t="s">
        <v>12</v>
      </c>
      <c r="K5" s="17" t="s">
        <v>30</v>
      </c>
      <c r="L5" s="17" t="s">
        <v>12</v>
      </c>
      <c r="M5" s="17" t="s">
        <v>30</v>
      </c>
      <c r="N5" s="17"/>
      <c r="O5" s="15"/>
      <c r="P5" s="15"/>
      <c r="Q5" s="17" t="s">
        <v>12</v>
      </c>
      <c r="R5" s="17" t="s">
        <v>30</v>
      </c>
      <c r="S5" s="17" t="s">
        <v>12</v>
      </c>
      <c r="T5" s="17" t="s">
        <v>30</v>
      </c>
      <c r="U5" s="17" t="s">
        <v>12</v>
      </c>
      <c r="V5" s="17" t="s">
        <v>30</v>
      </c>
      <c r="W5" s="17" t="s">
        <v>12</v>
      </c>
      <c r="X5" s="17" t="s">
        <v>30</v>
      </c>
      <c r="Y5" s="17" t="s">
        <v>12</v>
      </c>
      <c r="Z5" s="17" t="s">
        <v>30</v>
      </c>
      <c r="AA5" s="17" t="s">
        <v>12</v>
      </c>
      <c r="AB5" s="17" t="s">
        <v>30</v>
      </c>
      <c r="AC5" s="15"/>
    </row>
    <row r="6" spans="1:29" x14ac:dyDescent="0.2">
      <c r="A6" s="15">
        <v>2005</v>
      </c>
      <c r="B6" s="13">
        <v>0</v>
      </c>
      <c r="C6" s="13">
        <v>1</v>
      </c>
      <c r="D6" s="13">
        <v>0</v>
      </c>
      <c r="E6" s="13">
        <v>0</v>
      </c>
      <c r="F6" s="13">
        <v>0</v>
      </c>
      <c r="G6" s="13">
        <v>0</v>
      </c>
      <c r="H6" s="15"/>
      <c r="I6" s="13">
        <v>1</v>
      </c>
      <c r="J6" s="15"/>
      <c r="K6" s="15"/>
      <c r="L6" s="13"/>
      <c r="M6" s="13"/>
      <c r="N6" s="13">
        <f>SUM(B6:M6)</f>
        <v>2</v>
      </c>
      <c r="O6" s="15"/>
      <c r="P6" s="15">
        <v>2005</v>
      </c>
      <c r="Q6" s="13">
        <v>0</v>
      </c>
      <c r="R6" s="13">
        <v>2</v>
      </c>
      <c r="S6" s="13">
        <v>0</v>
      </c>
      <c r="T6" s="13">
        <v>2</v>
      </c>
      <c r="U6" s="13">
        <v>0</v>
      </c>
      <c r="V6" s="13">
        <v>0</v>
      </c>
      <c r="W6" s="13">
        <v>0</v>
      </c>
      <c r="X6" s="13">
        <v>1</v>
      </c>
      <c r="Y6" s="15"/>
      <c r="Z6" s="15"/>
      <c r="AA6" s="13">
        <v>0</v>
      </c>
      <c r="AB6" s="13">
        <v>0</v>
      </c>
      <c r="AC6" s="15">
        <f>SUM(Q6:Z6)</f>
        <v>5</v>
      </c>
    </row>
    <row r="7" spans="1:29" x14ac:dyDescent="0.2">
      <c r="A7" s="15">
        <v>2006</v>
      </c>
      <c r="B7" s="13">
        <v>0</v>
      </c>
      <c r="C7" s="13">
        <v>0</v>
      </c>
      <c r="D7" s="13">
        <v>0</v>
      </c>
      <c r="E7" s="13">
        <v>0</v>
      </c>
      <c r="F7" s="13">
        <v>0</v>
      </c>
      <c r="G7" s="13">
        <v>0</v>
      </c>
      <c r="H7" s="15"/>
      <c r="I7" s="13">
        <v>0</v>
      </c>
      <c r="J7" s="15"/>
      <c r="K7" s="15"/>
      <c r="L7" s="13"/>
      <c r="M7" s="13"/>
      <c r="N7" s="13">
        <f t="shared" ref="N7:N18" si="0">SUM(B7:M7)</f>
        <v>0</v>
      </c>
      <c r="O7" s="15"/>
      <c r="P7" s="15">
        <v>2006</v>
      </c>
      <c r="Q7" s="13">
        <v>0</v>
      </c>
      <c r="R7" s="13">
        <v>1</v>
      </c>
      <c r="S7" s="13">
        <v>1</v>
      </c>
      <c r="T7" s="13">
        <v>4</v>
      </c>
      <c r="U7" s="13">
        <v>0</v>
      </c>
      <c r="V7" s="13">
        <v>1</v>
      </c>
      <c r="W7" s="13">
        <v>0</v>
      </c>
      <c r="X7" s="13">
        <v>0</v>
      </c>
      <c r="Y7" s="15"/>
      <c r="Z7" s="15"/>
      <c r="AA7" s="13">
        <v>0</v>
      </c>
      <c r="AB7" s="13">
        <v>0</v>
      </c>
      <c r="AC7" s="15">
        <f t="shared" ref="AC7:AC18" si="1">SUM(Q7:Z7)</f>
        <v>7</v>
      </c>
    </row>
    <row r="8" spans="1:29" x14ac:dyDescent="0.2">
      <c r="A8" s="15">
        <v>2007</v>
      </c>
      <c r="B8" s="13">
        <v>0</v>
      </c>
      <c r="C8" s="13">
        <v>0</v>
      </c>
      <c r="D8" s="13">
        <v>0</v>
      </c>
      <c r="E8" s="13">
        <v>0</v>
      </c>
      <c r="F8" s="13">
        <v>0</v>
      </c>
      <c r="G8" s="13">
        <v>1</v>
      </c>
      <c r="H8" s="15"/>
      <c r="I8" s="13">
        <v>0</v>
      </c>
      <c r="J8" s="15"/>
      <c r="K8" s="15"/>
      <c r="L8" s="13"/>
      <c r="M8" s="13"/>
      <c r="N8" s="13">
        <f t="shared" si="0"/>
        <v>1</v>
      </c>
      <c r="O8" s="15"/>
      <c r="P8" s="15">
        <v>2007</v>
      </c>
      <c r="Q8" s="13">
        <v>1</v>
      </c>
      <c r="R8" s="13">
        <v>3</v>
      </c>
      <c r="S8" s="13">
        <v>0</v>
      </c>
      <c r="T8" s="13">
        <v>5</v>
      </c>
      <c r="U8" s="13">
        <v>4</v>
      </c>
      <c r="V8" s="13">
        <v>3</v>
      </c>
      <c r="W8" s="13">
        <v>1</v>
      </c>
      <c r="X8" s="13">
        <v>0</v>
      </c>
      <c r="Y8" s="15"/>
      <c r="Z8" s="15"/>
      <c r="AA8" s="13">
        <v>0</v>
      </c>
      <c r="AB8" s="13">
        <v>0</v>
      </c>
      <c r="AC8" s="15">
        <f t="shared" si="1"/>
        <v>17</v>
      </c>
    </row>
    <row r="9" spans="1:29" x14ac:dyDescent="0.2">
      <c r="A9" s="15">
        <v>2008</v>
      </c>
      <c r="B9" s="13">
        <v>0</v>
      </c>
      <c r="C9" s="13">
        <v>0</v>
      </c>
      <c r="D9" s="13">
        <v>0</v>
      </c>
      <c r="E9" s="13">
        <v>0</v>
      </c>
      <c r="F9" s="13">
        <v>1</v>
      </c>
      <c r="G9" s="13">
        <v>0</v>
      </c>
      <c r="H9" s="15"/>
      <c r="I9" s="13">
        <v>0</v>
      </c>
      <c r="J9" s="15"/>
      <c r="K9" s="15"/>
      <c r="L9" s="13"/>
      <c r="M9" s="13"/>
      <c r="N9" s="13">
        <f t="shared" si="0"/>
        <v>1</v>
      </c>
      <c r="O9" s="15"/>
      <c r="P9" s="15">
        <v>2008</v>
      </c>
      <c r="Q9" s="13">
        <v>2</v>
      </c>
      <c r="R9" s="13">
        <v>3</v>
      </c>
      <c r="S9" s="13">
        <v>1</v>
      </c>
      <c r="T9" s="13">
        <v>1</v>
      </c>
      <c r="U9" s="13">
        <v>8</v>
      </c>
      <c r="V9" s="13">
        <v>7</v>
      </c>
      <c r="W9" s="13">
        <v>0</v>
      </c>
      <c r="X9" s="13">
        <v>0</v>
      </c>
      <c r="Y9" s="15"/>
      <c r="Z9" s="15"/>
      <c r="AA9" s="13">
        <v>0</v>
      </c>
      <c r="AB9" s="13">
        <v>1</v>
      </c>
      <c r="AC9" s="15">
        <f t="shared" si="1"/>
        <v>22</v>
      </c>
    </row>
    <row r="10" spans="1:29" x14ac:dyDescent="0.2">
      <c r="A10" s="15">
        <v>2009</v>
      </c>
      <c r="B10" s="13">
        <v>1</v>
      </c>
      <c r="C10" s="13">
        <v>0</v>
      </c>
      <c r="D10" s="13">
        <v>0</v>
      </c>
      <c r="E10" s="13">
        <v>0</v>
      </c>
      <c r="F10" s="13">
        <v>0</v>
      </c>
      <c r="G10" s="13">
        <v>0</v>
      </c>
      <c r="H10" s="15"/>
      <c r="I10" s="13">
        <v>0</v>
      </c>
      <c r="J10" s="15"/>
      <c r="K10" s="15"/>
      <c r="L10" s="13"/>
      <c r="M10" s="13"/>
      <c r="N10" s="13">
        <f t="shared" si="0"/>
        <v>1</v>
      </c>
      <c r="O10" s="15"/>
      <c r="P10" s="15">
        <v>2009</v>
      </c>
      <c r="Q10" s="13">
        <v>1</v>
      </c>
      <c r="R10" s="13">
        <v>3</v>
      </c>
      <c r="S10" s="13">
        <v>2</v>
      </c>
      <c r="T10" s="13">
        <v>10</v>
      </c>
      <c r="U10" s="13">
        <v>6</v>
      </c>
      <c r="V10" s="13">
        <v>3</v>
      </c>
      <c r="W10" s="13">
        <v>0</v>
      </c>
      <c r="X10" s="13">
        <v>1</v>
      </c>
      <c r="Y10" s="15"/>
      <c r="Z10" s="15"/>
      <c r="AA10" s="13">
        <v>0</v>
      </c>
      <c r="AB10" s="13">
        <v>0</v>
      </c>
      <c r="AC10" s="15">
        <f t="shared" si="1"/>
        <v>26</v>
      </c>
    </row>
    <row r="11" spans="1:29" x14ac:dyDescent="0.2">
      <c r="A11" s="15">
        <v>2010</v>
      </c>
      <c r="B11" s="13">
        <v>0</v>
      </c>
      <c r="C11" s="13">
        <v>1</v>
      </c>
      <c r="D11" s="13">
        <v>1</v>
      </c>
      <c r="E11" s="13">
        <v>1</v>
      </c>
      <c r="F11" s="13">
        <v>0</v>
      </c>
      <c r="G11" s="13">
        <v>0</v>
      </c>
      <c r="H11" s="15"/>
      <c r="I11" s="13">
        <v>0</v>
      </c>
      <c r="J11" s="15"/>
      <c r="K11" s="15"/>
      <c r="L11" s="13"/>
      <c r="M11" s="13"/>
      <c r="N11" s="13">
        <f t="shared" si="0"/>
        <v>3</v>
      </c>
      <c r="O11" s="15"/>
      <c r="P11" s="15">
        <v>2010</v>
      </c>
      <c r="Q11" s="13">
        <v>1</v>
      </c>
      <c r="R11" s="13">
        <v>3</v>
      </c>
      <c r="S11" s="13">
        <v>2</v>
      </c>
      <c r="T11" s="13">
        <v>7</v>
      </c>
      <c r="U11" s="13">
        <v>6</v>
      </c>
      <c r="V11" s="13">
        <v>6</v>
      </c>
      <c r="W11" s="13">
        <v>0</v>
      </c>
      <c r="X11" s="13">
        <v>1</v>
      </c>
      <c r="Y11" s="15"/>
      <c r="Z11" s="15"/>
      <c r="AA11" s="13">
        <v>1</v>
      </c>
      <c r="AB11" s="13">
        <v>0</v>
      </c>
      <c r="AC11" s="15">
        <f t="shared" si="1"/>
        <v>26</v>
      </c>
    </row>
    <row r="12" spans="1:29" x14ac:dyDescent="0.2">
      <c r="A12" s="15">
        <v>2011</v>
      </c>
      <c r="B12" s="13">
        <v>0</v>
      </c>
      <c r="C12" s="13">
        <v>0</v>
      </c>
      <c r="D12" s="13">
        <v>0</v>
      </c>
      <c r="E12" s="13">
        <v>1</v>
      </c>
      <c r="F12" s="13">
        <v>0</v>
      </c>
      <c r="G12" s="13">
        <v>0</v>
      </c>
      <c r="H12" s="15"/>
      <c r="I12" s="13">
        <v>0</v>
      </c>
      <c r="J12" s="15"/>
      <c r="K12" s="15"/>
      <c r="L12" s="13"/>
      <c r="M12" s="13"/>
      <c r="N12" s="13">
        <f t="shared" si="0"/>
        <v>1</v>
      </c>
      <c r="O12" s="15"/>
      <c r="P12" s="15">
        <v>2011</v>
      </c>
      <c r="Q12" s="13">
        <v>0</v>
      </c>
      <c r="R12" s="13">
        <v>2</v>
      </c>
      <c r="S12" s="13">
        <v>1</v>
      </c>
      <c r="T12" s="13">
        <v>3</v>
      </c>
      <c r="U12" s="13">
        <v>6</v>
      </c>
      <c r="V12" s="13">
        <v>10</v>
      </c>
      <c r="W12" s="13">
        <v>2</v>
      </c>
      <c r="X12" s="13">
        <v>0</v>
      </c>
      <c r="Y12" s="15"/>
      <c r="Z12" s="15"/>
      <c r="AA12" s="13">
        <v>0</v>
      </c>
      <c r="AB12" s="13">
        <v>0</v>
      </c>
      <c r="AC12" s="15">
        <f t="shared" si="1"/>
        <v>24</v>
      </c>
    </row>
    <row r="13" spans="1:29" x14ac:dyDescent="0.2">
      <c r="A13" s="15">
        <v>2012</v>
      </c>
      <c r="B13" s="13">
        <v>0</v>
      </c>
      <c r="C13" s="13">
        <v>0</v>
      </c>
      <c r="D13" s="13">
        <v>1</v>
      </c>
      <c r="E13" s="13">
        <v>0</v>
      </c>
      <c r="F13" s="13">
        <v>0</v>
      </c>
      <c r="G13" s="13">
        <v>1</v>
      </c>
      <c r="H13" s="15"/>
      <c r="I13" s="13">
        <v>0</v>
      </c>
      <c r="J13" s="15"/>
      <c r="K13" s="15"/>
      <c r="L13" s="13"/>
      <c r="M13" s="13"/>
      <c r="N13" s="13">
        <f t="shared" si="0"/>
        <v>2</v>
      </c>
      <c r="O13" s="15"/>
      <c r="P13" s="15">
        <v>2012</v>
      </c>
      <c r="Q13" s="13">
        <v>0</v>
      </c>
      <c r="R13" s="13">
        <v>3</v>
      </c>
      <c r="S13" s="13">
        <v>2</v>
      </c>
      <c r="T13" s="13">
        <v>13</v>
      </c>
      <c r="U13" s="13">
        <v>5</v>
      </c>
      <c r="V13" s="13">
        <v>7</v>
      </c>
      <c r="W13" s="13">
        <v>2</v>
      </c>
      <c r="X13" s="13">
        <v>0</v>
      </c>
      <c r="Y13" s="15"/>
      <c r="Z13" s="15"/>
      <c r="AA13" s="13">
        <v>0</v>
      </c>
      <c r="AB13" s="13">
        <v>0</v>
      </c>
      <c r="AC13" s="15">
        <f t="shared" si="1"/>
        <v>32</v>
      </c>
    </row>
    <row r="14" spans="1:29" x14ac:dyDescent="0.2">
      <c r="A14" s="15">
        <v>2013</v>
      </c>
      <c r="B14" s="13">
        <v>0</v>
      </c>
      <c r="C14" s="13">
        <v>1</v>
      </c>
      <c r="D14" s="13">
        <v>1</v>
      </c>
      <c r="E14" s="13">
        <v>0</v>
      </c>
      <c r="F14" s="13">
        <v>0</v>
      </c>
      <c r="G14" s="13">
        <v>4</v>
      </c>
      <c r="H14" s="15"/>
      <c r="I14" s="13">
        <v>0</v>
      </c>
      <c r="J14" s="15"/>
      <c r="K14" s="15"/>
      <c r="L14" s="13"/>
      <c r="M14" s="13"/>
      <c r="N14" s="13">
        <f t="shared" si="0"/>
        <v>6</v>
      </c>
      <c r="O14" s="15"/>
      <c r="P14" s="15">
        <v>2013</v>
      </c>
      <c r="Q14" s="13">
        <v>1</v>
      </c>
      <c r="R14" s="13">
        <v>7</v>
      </c>
      <c r="S14" s="13">
        <v>3</v>
      </c>
      <c r="T14" s="13">
        <v>7</v>
      </c>
      <c r="U14" s="13">
        <v>11</v>
      </c>
      <c r="V14" s="13">
        <v>11</v>
      </c>
      <c r="W14" s="13">
        <v>0</v>
      </c>
      <c r="X14" s="13">
        <v>1</v>
      </c>
      <c r="Y14" s="15"/>
      <c r="Z14" s="15"/>
      <c r="AA14" s="13">
        <v>0</v>
      </c>
      <c r="AB14" s="13">
        <v>0</v>
      </c>
      <c r="AC14" s="15">
        <f t="shared" si="1"/>
        <v>41</v>
      </c>
    </row>
    <row r="15" spans="1:29" x14ac:dyDescent="0.2">
      <c r="A15" s="15">
        <v>2014</v>
      </c>
      <c r="B15" s="13">
        <v>0</v>
      </c>
      <c r="C15" s="13">
        <v>0</v>
      </c>
      <c r="D15" s="13">
        <v>0</v>
      </c>
      <c r="E15" s="13">
        <v>0</v>
      </c>
      <c r="F15" s="13">
        <v>0</v>
      </c>
      <c r="G15" s="13">
        <v>0</v>
      </c>
      <c r="H15" s="15"/>
      <c r="I15" s="13">
        <v>0</v>
      </c>
      <c r="J15" s="15"/>
      <c r="K15" s="15"/>
      <c r="L15" s="13"/>
      <c r="M15" s="13"/>
      <c r="N15" s="13">
        <f t="shared" si="0"/>
        <v>0</v>
      </c>
      <c r="O15" s="15"/>
      <c r="P15" s="15">
        <v>2014</v>
      </c>
      <c r="Q15" s="13">
        <v>0</v>
      </c>
      <c r="R15" s="13">
        <v>0</v>
      </c>
      <c r="S15" s="13">
        <v>1</v>
      </c>
      <c r="T15" s="13">
        <v>0</v>
      </c>
      <c r="U15" s="13">
        <v>2</v>
      </c>
      <c r="V15" s="13">
        <v>0</v>
      </c>
      <c r="W15" s="13">
        <v>0</v>
      </c>
      <c r="X15" s="13">
        <v>0</v>
      </c>
      <c r="Y15" s="15"/>
      <c r="Z15" s="15"/>
      <c r="AA15" s="13">
        <v>0</v>
      </c>
      <c r="AB15" s="13">
        <v>0</v>
      </c>
      <c r="AC15" s="15">
        <f t="shared" si="1"/>
        <v>3</v>
      </c>
    </row>
    <row r="16" spans="1:29" x14ac:dyDescent="0.2">
      <c r="A16" s="15">
        <v>2015</v>
      </c>
      <c r="B16" s="13">
        <v>0</v>
      </c>
      <c r="C16" s="13">
        <v>0</v>
      </c>
      <c r="D16" s="13">
        <v>2</v>
      </c>
      <c r="E16" s="13">
        <v>0</v>
      </c>
      <c r="F16" s="13">
        <v>0</v>
      </c>
      <c r="G16" s="13">
        <v>0</v>
      </c>
      <c r="H16" s="15"/>
      <c r="I16" s="13">
        <v>0</v>
      </c>
      <c r="J16" s="15"/>
      <c r="K16" s="15"/>
      <c r="L16" s="13"/>
      <c r="M16" s="13"/>
      <c r="N16" s="13">
        <f t="shared" si="0"/>
        <v>2</v>
      </c>
      <c r="O16" s="15"/>
      <c r="P16" s="15">
        <v>2015</v>
      </c>
      <c r="Q16" s="13">
        <v>0</v>
      </c>
      <c r="R16" s="13">
        <v>1</v>
      </c>
      <c r="S16" s="13">
        <v>0</v>
      </c>
      <c r="T16" s="13">
        <v>0</v>
      </c>
      <c r="U16" s="13">
        <v>5</v>
      </c>
      <c r="V16" s="13">
        <v>0</v>
      </c>
      <c r="W16" s="13">
        <v>0</v>
      </c>
      <c r="X16" s="13">
        <v>0</v>
      </c>
      <c r="Y16" s="15"/>
      <c r="Z16" s="15"/>
      <c r="AA16" s="13">
        <v>0</v>
      </c>
      <c r="AB16" s="13">
        <v>1</v>
      </c>
      <c r="AC16" s="15">
        <f t="shared" si="1"/>
        <v>6</v>
      </c>
    </row>
    <row r="17" spans="1:29" x14ac:dyDescent="0.2">
      <c r="A17" s="15">
        <v>2016</v>
      </c>
      <c r="B17" s="13">
        <v>0</v>
      </c>
      <c r="C17" s="13">
        <v>0</v>
      </c>
      <c r="D17" s="13">
        <v>0</v>
      </c>
      <c r="E17" s="13">
        <v>0</v>
      </c>
      <c r="F17" s="13">
        <v>0</v>
      </c>
      <c r="G17" s="13">
        <v>0</v>
      </c>
      <c r="H17" s="15"/>
      <c r="I17" s="13">
        <v>0</v>
      </c>
      <c r="J17" s="15"/>
      <c r="K17" s="15"/>
      <c r="L17" s="13"/>
      <c r="M17" s="13"/>
      <c r="N17" s="13">
        <f t="shared" si="0"/>
        <v>0</v>
      </c>
      <c r="O17" s="15"/>
      <c r="P17" s="19">
        <v>2016</v>
      </c>
      <c r="Q17" s="13">
        <v>0</v>
      </c>
      <c r="R17" s="13">
        <v>0</v>
      </c>
      <c r="S17" s="13">
        <v>0</v>
      </c>
      <c r="T17" s="13">
        <v>3</v>
      </c>
      <c r="U17" s="13">
        <v>4</v>
      </c>
      <c r="V17" s="13">
        <v>2</v>
      </c>
      <c r="W17" s="13">
        <v>0</v>
      </c>
      <c r="X17" s="13">
        <v>0</v>
      </c>
      <c r="Y17" s="15"/>
      <c r="Z17" s="15"/>
      <c r="AA17" s="13">
        <v>0</v>
      </c>
      <c r="AB17" s="13">
        <v>1</v>
      </c>
      <c r="AC17" s="15">
        <f t="shared" si="1"/>
        <v>9</v>
      </c>
    </row>
    <row r="18" spans="1:29" x14ac:dyDescent="0.2">
      <c r="A18" s="15">
        <v>2017</v>
      </c>
      <c r="B18" s="13">
        <v>0</v>
      </c>
      <c r="C18" s="13">
        <v>0</v>
      </c>
      <c r="D18" s="13">
        <v>0</v>
      </c>
      <c r="E18" s="13">
        <v>0</v>
      </c>
      <c r="F18" s="13">
        <v>0</v>
      </c>
      <c r="G18" s="13">
        <v>0</v>
      </c>
      <c r="H18" s="15"/>
      <c r="I18" s="13">
        <v>0</v>
      </c>
      <c r="J18" s="15"/>
      <c r="K18" s="15"/>
      <c r="L18" s="13"/>
      <c r="M18" s="13"/>
      <c r="N18" s="13">
        <f t="shared" si="0"/>
        <v>0</v>
      </c>
      <c r="O18" s="15"/>
      <c r="P18" s="19">
        <v>2017</v>
      </c>
      <c r="Q18" s="13">
        <v>0</v>
      </c>
      <c r="R18" s="13">
        <v>1</v>
      </c>
      <c r="S18" s="13">
        <v>0</v>
      </c>
      <c r="T18" s="13">
        <v>4</v>
      </c>
      <c r="U18" s="13">
        <v>4</v>
      </c>
      <c r="V18" s="13">
        <v>3</v>
      </c>
      <c r="W18" s="13">
        <v>0</v>
      </c>
      <c r="X18" s="13">
        <v>0</v>
      </c>
      <c r="Y18" s="15"/>
      <c r="Z18" s="15"/>
      <c r="AA18" s="13">
        <v>1</v>
      </c>
      <c r="AB18" s="13">
        <v>0</v>
      </c>
      <c r="AC18" s="15">
        <f t="shared" si="1"/>
        <v>12</v>
      </c>
    </row>
    <row r="19" spans="1:29" x14ac:dyDescent="0.2">
      <c r="A19" s="15"/>
      <c r="B19" s="13"/>
      <c r="C19" s="13"/>
      <c r="D19" s="13"/>
      <c r="E19" s="13"/>
      <c r="F19" s="13"/>
      <c r="G19" s="13"/>
      <c r="H19" s="15"/>
      <c r="I19" s="15"/>
      <c r="J19" s="15"/>
      <c r="K19" s="15"/>
      <c r="L19" s="13"/>
      <c r="M19" s="13"/>
      <c r="N19" s="13"/>
      <c r="O19" s="15"/>
      <c r="P19" s="19"/>
      <c r="Q19" s="15"/>
      <c r="R19" s="15"/>
      <c r="S19" s="15"/>
      <c r="T19" s="15"/>
      <c r="U19" s="15"/>
      <c r="V19" s="15"/>
      <c r="W19" s="15"/>
      <c r="X19" s="15"/>
      <c r="Y19" s="15"/>
      <c r="Z19" s="15"/>
      <c r="AA19" s="15"/>
      <c r="AB19" s="15"/>
      <c r="AC19" s="15"/>
    </row>
    <row r="20" spans="1:29" x14ac:dyDescent="0.2">
      <c r="A20" s="16" t="s">
        <v>33</v>
      </c>
      <c r="B20" s="15"/>
      <c r="C20" s="15"/>
      <c r="D20" s="15"/>
      <c r="E20" s="15"/>
      <c r="F20" s="15"/>
      <c r="G20" s="15"/>
      <c r="H20" s="15"/>
      <c r="I20" s="15"/>
      <c r="J20" s="15"/>
      <c r="K20" s="15"/>
      <c r="L20" s="15"/>
      <c r="M20" s="15"/>
      <c r="N20" s="15"/>
      <c r="O20" s="15"/>
      <c r="P20" s="16" t="s">
        <v>34</v>
      </c>
      <c r="Q20" s="15"/>
      <c r="R20" s="15"/>
      <c r="S20" s="15"/>
      <c r="T20" s="15"/>
      <c r="U20" s="15"/>
      <c r="V20" s="15"/>
      <c r="W20" s="15"/>
      <c r="X20" s="15"/>
      <c r="Y20" s="15"/>
      <c r="Z20" s="15"/>
      <c r="AA20" s="15"/>
      <c r="AB20" s="15"/>
      <c r="AC20" s="15"/>
    </row>
    <row r="21" spans="1:29" x14ac:dyDescent="0.2">
      <c r="A21" s="15"/>
      <c r="B21" s="82" t="s">
        <v>41</v>
      </c>
      <c r="C21" s="82"/>
      <c r="D21" s="82" t="s">
        <v>43</v>
      </c>
      <c r="E21" s="82"/>
      <c r="F21" s="82" t="s">
        <v>42</v>
      </c>
      <c r="G21" s="82"/>
      <c r="H21" s="82" t="s">
        <v>44</v>
      </c>
      <c r="I21" s="82"/>
      <c r="J21" s="82" t="s">
        <v>45</v>
      </c>
      <c r="K21" s="82"/>
      <c r="L21" s="82" t="s">
        <v>46</v>
      </c>
      <c r="M21" s="82"/>
      <c r="N21" s="20" t="s">
        <v>16</v>
      </c>
      <c r="O21" s="15"/>
      <c r="P21" s="15"/>
      <c r="Q21" s="82" t="s">
        <v>41</v>
      </c>
      <c r="R21" s="82"/>
      <c r="S21" s="82" t="s">
        <v>43</v>
      </c>
      <c r="T21" s="82"/>
      <c r="U21" s="82" t="s">
        <v>42</v>
      </c>
      <c r="V21" s="82"/>
      <c r="W21" s="82" t="s">
        <v>44</v>
      </c>
      <c r="X21" s="82"/>
      <c r="Y21" s="82" t="s">
        <v>45</v>
      </c>
      <c r="Z21" s="82"/>
      <c r="AA21" s="82" t="s">
        <v>46</v>
      </c>
      <c r="AB21" s="82"/>
      <c r="AC21" s="25" t="s">
        <v>16</v>
      </c>
    </row>
    <row r="22" spans="1:29" ht="32" x14ac:dyDescent="0.2">
      <c r="A22" s="15"/>
      <c r="B22" s="17" t="s">
        <v>12</v>
      </c>
      <c r="C22" s="17" t="s">
        <v>30</v>
      </c>
      <c r="D22" s="17" t="s">
        <v>12</v>
      </c>
      <c r="E22" s="17" t="s">
        <v>30</v>
      </c>
      <c r="F22" s="17" t="s">
        <v>12</v>
      </c>
      <c r="G22" s="17" t="s">
        <v>30</v>
      </c>
      <c r="H22" s="17" t="s">
        <v>12</v>
      </c>
      <c r="I22" s="17" t="s">
        <v>30</v>
      </c>
      <c r="J22" s="17" t="s">
        <v>12</v>
      </c>
      <c r="K22" s="17" t="s">
        <v>30</v>
      </c>
      <c r="L22" s="17" t="s">
        <v>12</v>
      </c>
      <c r="M22" s="17" t="s">
        <v>30</v>
      </c>
      <c r="N22" s="17"/>
      <c r="O22" s="15"/>
      <c r="P22" s="15"/>
      <c r="Q22" s="17" t="s">
        <v>12</v>
      </c>
      <c r="R22" s="17" t="s">
        <v>30</v>
      </c>
      <c r="S22" s="17" t="s">
        <v>12</v>
      </c>
      <c r="T22" s="17" t="s">
        <v>30</v>
      </c>
      <c r="U22" s="17" t="s">
        <v>12</v>
      </c>
      <c r="V22" s="17" t="s">
        <v>30</v>
      </c>
      <c r="W22" s="17" t="s">
        <v>12</v>
      </c>
      <c r="X22" s="17" t="s">
        <v>30</v>
      </c>
      <c r="Y22" s="17" t="s">
        <v>12</v>
      </c>
      <c r="Z22" s="17" t="s">
        <v>30</v>
      </c>
      <c r="AA22" s="17" t="s">
        <v>12</v>
      </c>
      <c r="AB22" s="17" t="s">
        <v>30</v>
      </c>
      <c r="AC22" s="26" t="s">
        <v>59</v>
      </c>
    </row>
    <row r="23" spans="1:29" x14ac:dyDescent="0.2">
      <c r="A23" s="15">
        <v>2005</v>
      </c>
      <c r="B23" s="13">
        <v>0</v>
      </c>
      <c r="C23" s="13"/>
      <c r="D23" s="13"/>
      <c r="E23" s="13">
        <v>0</v>
      </c>
      <c r="F23" s="13"/>
      <c r="G23" s="13">
        <v>0</v>
      </c>
      <c r="H23" s="15"/>
      <c r="I23" s="15"/>
      <c r="J23" s="15"/>
      <c r="K23" s="15"/>
      <c r="L23" s="13"/>
      <c r="M23" s="13"/>
      <c r="N23" s="13">
        <f>SUM(B23:M23)</f>
        <v>0</v>
      </c>
      <c r="O23" s="15"/>
      <c r="P23" s="15">
        <v>2005</v>
      </c>
      <c r="Q23" s="13">
        <v>0</v>
      </c>
      <c r="R23" s="13">
        <v>0</v>
      </c>
      <c r="S23" s="13">
        <v>0</v>
      </c>
      <c r="T23" s="13">
        <v>0</v>
      </c>
      <c r="U23" s="13">
        <v>0</v>
      </c>
      <c r="V23" s="13">
        <v>0</v>
      </c>
      <c r="W23" s="13">
        <v>0</v>
      </c>
      <c r="X23" s="15"/>
      <c r="Y23" s="15"/>
      <c r="Z23" s="15"/>
      <c r="AA23" s="15"/>
      <c r="AB23" s="13">
        <v>0</v>
      </c>
      <c r="AC23" s="25">
        <v>0</v>
      </c>
    </row>
    <row r="24" spans="1:29" x14ac:dyDescent="0.2">
      <c r="A24" s="15">
        <v>2006</v>
      </c>
      <c r="B24" s="13">
        <v>1</v>
      </c>
      <c r="C24" s="13"/>
      <c r="D24" s="13"/>
      <c r="E24" s="13">
        <v>0</v>
      </c>
      <c r="F24" s="13"/>
      <c r="G24" s="13">
        <v>0</v>
      </c>
      <c r="H24" s="15"/>
      <c r="I24" s="15"/>
      <c r="J24" s="15"/>
      <c r="K24" s="15"/>
      <c r="L24" s="13"/>
      <c r="M24" s="13"/>
      <c r="N24" s="13">
        <f t="shared" ref="N24:N35" si="2">SUM(B24:M24)</f>
        <v>1</v>
      </c>
      <c r="O24" s="15"/>
      <c r="P24" s="15">
        <v>2006</v>
      </c>
      <c r="Q24" s="13">
        <v>0</v>
      </c>
      <c r="R24" s="13">
        <v>0</v>
      </c>
      <c r="S24" s="13">
        <v>0</v>
      </c>
      <c r="T24" s="13">
        <v>0</v>
      </c>
      <c r="U24" s="13" t="s">
        <v>15</v>
      </c>
      <c r="V24" s="13" t="s">
        <v>15</v>
      </c>
      <c r="W24" s="13">
        <v>0</v>
      </c>
      <c r="X24" s="15"/>
      <c r="Y24" s="15"/>
      <c r="Z24" s="15"/>
      <c r="AA24" s="15"/>
      <c r="AB24" s="13">
        <v>0</v>
      </c>
      <c r="AC24" s="25">
        <v>0</v>
      </c>
    </row>
    <row r="25" spans="1:29" x14ac:dyDescent="0.2">
      <c r="A25" s="15">
        <v>2007</v>
      </c>
      <c r="B25" s="13">
        <v>0</v>
      </c>
      <c r="C25" s="13"/>
      <c r="D25" s="13"/>
      <c r="E25" s="13">
        <v>0</v>
      </c>
      <c r="F25" s="13"/>
      <c r="G25" s="13">
        <v>0</v>
      </c>
      <c r="H25" s="15"/>
      <c r="I25" s="15"/>
      <c r="J25" s="15"/>
      <c r="K25" s="15"/>
      <c r="L25" s="13"/>
      <c r="M25" s="13"/>
      <c r="N25" s="13">
        <f t="shared" si="2"/>
        <v>0</v>
      </c>
      <c r="O25" s="15"/>
      <c r="P25" s="15">
        <v>2007</v>
      </c>
      <c r="Q25" s="13">
        <v>0</v>
      </c>
      <c r="R25" s="13" t="s">
        <v>15</v>
      </c>
      <c r="S25" s="13">
        <v>0</v>
      </c>
      <c r="T25" s="13">
        <v>0</v>
      </c>
      <c r="U25" s="13" t="s">
        <v>15</v>
      </c>
      <c r="V25" s="13" t="s">
        <v>15</v>
      </c>
      <c r="W25" s="13" t="s">
        <v>15</v>
      </c>
      <c r="X25" s="15"/>
      <c r="Y25" s="15"/>
      <c r="Z25" s="15"/>
      <c r="AA25" s="15"/>
      <c r="AB25" s="13">
        <v>0</v>
      </c>
      <c r="AC25" s="25">
        <v>0</v>
      </c>
    </row>
    <row r="26" spans="1:29" x14ac:dyDescent="0.2">
      <c r="A26" s="15">
        <v>2008</v>
      </c>
      <c r="B26" s="13">
        <v>0</v>
      </c>
      <c r="C26" s="13"/>
      <c r="D26" s="13"/>
      <c r="E26" s="13">
        <v>1</v>
      </c>
      <c r="F26" s="13"/>
      <c r="G26" s="13">
        <v>0</v>
      </c>
      <c r="H26" s="15"/>
      <c r="I26" s="15"/>
      <c r="J26" s="15"/>
      <c r="K26" s="15"/>
      <c r="L26" s="13"/>
      <c r="M26" s="13"/>
      <c r="N26" s="13">
        <f t="shared" si="2"/>
        <v>1</v>
      </c>
      <c r="O26" s="15"/>
      <c r="P26" s="15">
        <v>2008</v>
      </c>
      <c r="Q26" s="13">
        <v>0</v>
      </c>
      <c r="R26" s="13" t="s">
        <v>15</v>
      </c>
      <c r="S26" s="13">
        <v>0</v>
      </c>
      <c r="T26" s="13" t="s">
        <v>15</v>
      </c>
      <c r="U26" s="13" t="s">
        <v>15</v>
      </c>
      <c r="V26" s="13" t="s">
        <v>15</v>
      </c>
      <c r="W26" s="13">
        <v>0</v>
      </c>
      <c r="X26" s="15"/>
      <c r="Y26" s="15"/>
      <c r="Z26" s="15"/>
      <c r="AA26" s="15"/>
      <c r="AB26" s="13">
        <v>0</v>
      </c>
      <c r="AC26" s="25">
        <v>1</v>
      </c>
    </row>
    <row r="27" spans="1:29" x14ac:dyDescent="0.2">
      <c r="A27" s="15">
        <v>2009</v>
      </c>
      <c r="B27" s="13">
        <v>0</v>
      </c>
      <c r="C27" s="13"/>
      <c r="D27" s="13"/>
      <c r="E27" s="13">
        <v>0</v>
      </c>
      <c r="F27" s="13"/>
      <c r="G27" s="13">
        <v>0</v>
      </c>
      <c r="H27" s="15"/>
      <c r="I27" s="15"/>
      <c r="J27" s="15"/>
      <c r="K27" s="15"/>
      <c r="L27" s="13"/>
      <c r="M27" s="13"/>
      <c r="N27" s="13">
        <f t="shared" si="2"/>
        <v>0</v>
      </c>
      <c r="O27" s="15"/>
      <c r="P27" s="15">
        <v>2009</v>
      </c>
      <c r="Q27" s="13">
        <v>0</v>
      </c>
      <c r="R27" s="13" t="s">
        <v>15</v>
      </c>
      <c r="S27" s="13">
        <v>0</v>
      </c>
      <c r="T27" s="13" t="s">
        <v>15</v>
      </c>
      <c r="U27" s="13" t="s">
        <v>15</v>
      </c>
      <c r="V27" s="13" t="s">
        <v>15</v>
      </c>
      <c r="W27" s="13">
        <v>0</v>
      </c>
      <c r="X27" s="15"/>
      <c r="Y27" s="15"/>
      <c r="Z27" s="15"/>
      <c r="AA27" s="15"/>
      <c r="AB27" s="13">
        <v>0</v>
      </c>
      <c r="AC27" s="25">
        <v>0</v>
      </c>
    </row>
    <row r="28" spans="1:29" x14ac:dyDescent="0.2">
      <c r="A28" s="15">
        <v>2010</v>
      </c>
      <c r="B28" s="13">
        <v>0</v>
      </c>
      <c r="C28" s="13"/>
      <c r="D28" s="13"/>
      <c r="E28" s="13">
        <v>0</v>
      </c>
      <c r="F28" s="13"/>
      <c r="G28" s="13">
        <v>0</v>
      </c>
      <c r="H28" s="15"/>
      <c r="I28" s="15"/>
      <c r="J28" s="15"/>
      <c r="K28" s="15"/>
      <c r="L28" s="13"/>
      <c r="M28" s="13"/>
      <c r="N28" s="13">
        <f t="shared" si="2"/>
        <v>0</v>
      </c>
      <c r="O28" s="15"/>
      <c r="P28" s="15">
        <v>2010</v>
      </c>
      <c r="Q28" s="13">
        <v>0</v>
      </c>
      <c r="R28" s="13" t="s">
        <v>15</v>
      </c>
      <c r="S28" s="13">
        <v>0</v>
      </c>
      <c r="T28" s="13" t="s">
        <v>15</v>
      </c>
      <c r="U28" s="13" t="s">
        <v>15</v>
      </c>
      <c r="V28" s="13">
        <v>0</v>
      </c>
      <c r="W28" s="13">
        <v>0</v>
      </c>
      <c r="X28" s="15"/>
      <c r="Y28" s="15"/>
      <c r="Z28" s="15"/>
      <c r="AA28" s="15"/>
      <c r="AB28" s="13" t="s">
        <v>15</v>
      </c>
      <c r="AC28" s="25">
        <v>1</v>
      </c>
    </row>
    <row r="29" spans="1:29" x14ac:dyDescent="0.2">
      <c r="A29" s="15">
        <v>2011</v>
      </c>
      <c r="B29" s="13">
        <v>0</v>
      </c>
      <c r="C29" s="13"/>
      <c r="D29" s="13"/>
      <c r="E29" s="13">
        <v>1</v>
      </c>
      <c r="F29" s="13"/>
      <c r="G29" s="13">
        <v>0</v>
      </c>
      <c r="H29" s="15"/>
      <c r="I29" s="15"/>
      <c r="J29" s="15"/>
      <c r="K29" s="15"/>
      <c r="L29" s="13"/>
      <c r="M29" s="13"/>
      <c r="N29" s="13">
        <f t="shared" si="2"/>
        <v>1</v>
      </c>
      <c r="O29" s="15"/>
      <c r="P29" s="15">
        <v>2011</v>
      </c>
      <c r="Q29" s="13">
        <v>0</v>
      </c>
      <c r="R29" s="13" t="s">
        <v>15</v>
      </c>
      <c r="S29" s="13">
        <v>0</v>
      </c>
      <c r="T29" s="13" t="s">
        <v>15</v>
      </c>
      <c r="U29" s="13" t="s">
        <v>15</v>
      </c>
      <c r="V29" s="13" t="s">
        <v>15</v>
      </c>
      <c r="W29" s="13">
        <v>0</v>
      </c>
      <c r="X29" s="15"/>
      <c r="Y29" s="15"/>
      <c r="Z29" s="15"/>
      <c r="AA29" s="15"/>
      <c r="AB29" s="13">
        <v>0</v>
      </c>
      <c r="AC29" s="25">
        <v>0</v>
      </c>
    </row>
    <row r="30" spans="1:29" x14ac:dyDescent="0.2">
      <c r="A30" s="15">
        <v>2012</v>
      </c>
      <c r="B30" s="13">
        <v>0</v>
      </c>
      <c r="C30" s="13"/>
      <c r="D30" s="13"/>
      <c r="E30" s="13">
        <v>0</v>
      </c>
      <c r="F30" s="13"/>
      <c r="G30" s="13">
        <v>0</v>
      </c>
      <c r="H30" s="15"/>
      <c r="I30" s="15"/>
      <c r="J30" s="15"/>
      <c r="K30" s="15"/>
      <c r="L30" s="13"/>
      <c r="M30" s="13"/>
      <c r="N30" s="13">
        <f t="shared" si="2"/>
        <v>0</v>
      </c>
      <c r="O30" s="15"/>
      <c r="P30" s="15">
        <v>2012</v>
      </c>
      <c r="Q30" s="13" t="s">
        <v>15</v>
      </c>
      <c r="R30" s="13" t="s">
        <v>15</v>
      </c>
      <c r="S30" s="13">
        <v>0</v>
      </c>
      <c r="T30" s="13" t="s">
        <v>15</v>
      </c>
      <c r="U30" s="13" t="s">
        <v>15</v>
      </c>
      <c r="V30" s="13" t="s">
        <v>15</v>
      </c>
      <c r="W30" s="13">
        <v>0</v>
      </c>
      <c r="X30" s="15"/>
      <c r="Y30" s="15"/>
      <c r="Z30" s="15"/>
      <c r="AA30" s="15"/>
      <c r="AB30" s="13">
        <v>0</v>
      </c>
      <c r="AC30" s="25">
        <v>0</v>
      </c>
    </row>
    <row r="31" spans="1:29" x14ac:dyDescent="0.2">
      <c r="A31" s="15">
        <v>2013</v>
      </c>
      <c r="B31" s="13">
        <v>0</v>
      </c>
      <c r="C31" s="13"/>
      <c r="D31" s="13"/>
      <c r="E31" s="13">
        <v>1</v>
      </c>
      <c r="F31" s="13"/>
      <c r="G31" s="13">
        <v>1</v>
      </c>
      <c r="H31" s="15"/>
      <c r="I31" s="15"/>
      <c r="J31" s="15"/>
      <c r="K31" s="15"/>
      <c r="L31" s="13"/>
      <c r="M31" s="13"/>
      <c r="N31" s="13">
        <f t="shared" si="2"/>
        <v>2</v>
      </c>
      <c r="O31" s="15"/>
      <c r="P31" s="15">
        <v>2013</v>
      </c>
      <c r="Q31" s="13" t="s">
        <v>15</v>
      </c>
      <c r="R31" s="13" t="s">
        <v>15</v>
      </c>
      <c r="S31" s="13" t="s">
        <v>15</v>
      </c>
      <c r="T31" s="13" t="s">
        <v>15</v>
      </c>
      <c r="U31" s="13" t="s">
        <v>15</v>
      </c>
      <c r="V31" s="13" t="s">
        <v>15</v>
      </c>
      <c r="W31" s="13">
        <v>0</v>
      </c>
      <c r="X31" s="15"/>
      <c r="Y31" s="15"/>
      <c r="Z31" s="15"/>
      <c r="AA31" s="15"/>
      <c r="AB31" s="13">
        <v>0</v>
      </c>
      <c r="AC31" s="25">
        <v>0</v>
      </c>
    </row>
    <row r="32" spans="1:29" x14ac:dyDescent="0.2">
      <c r="A32" s="15">
        <v>2014</v>
      </c>
      <c r="B32" s="13">
        <v>0</v>
      </c>
      <c r="C32" s="13"/>
      <c r="D32" s="13"/>
      <c r="E32" s="13">
        <v>0</v>
      </c>
      <c r="F32" s="13"/>
      <c r="G32" s="13">
        <v>0</v>
      </c>
      <c r="H32" s="15"/>
      <c r="I32" s="15"/>
      <c r="J32" s="15"/>
      <c r="K32" s="15"/>
      <c r="L32" s="13"/>
      <c r="M32" s="13"/>
      <c r="N32" s="13">
        <f t="shared" si="2"/>
        <v>0</v>
      </c>
      <c r="O32" s="15"/>
      <c r="P32" s="15">
        <v>2014</v>
      </c>
      <c r="Q32" s="13">
        <v>0</v>
      </c>
      <c r="R32" s="13">
        <v>0</v>
      </c>
      <c r="S32" s="13">
        <v>0</v>
      </c>
      <c r="T32" s="13">
        <v>0</v>
      </c>
      <c r="U32" s="13">
        <v>0</v>
      </c>
      <c r="V32" s="13">
        <v>0</v>
      </c>
      <c r="W32" s="13">
        <v>0</v>
      </c>
      <c r="X32" s="15"/>
      <c r="Y32" s="15"/>
      <c r="Z32" s="15"/>
      <c r="AA32" s="15"/>
      <c r="AB32" s="13">
        <v>0</v>
      </c>
      <c r="AC32" s="25">
        <v>0</v>
      </c>
    </row>
    <row r="33" spans="1:29" x14ac:dyDescent="0.2">
      <c r="A33" s="15">
        <v>2015</v>
      </c>
      <c r="B33" s="13">
        <v>0</v>
      </c>
      <c r="C33" s="13"/>
      <c r="D33" s="13"/>
      <c r="E33" s="13">
        <v>0</v>
      </c>
      <c r="F33" s="13"/>
      <c r="G33" s="13">
        <v>0</v>
      </c>
      <c r="H33" s="15"/>
      <c r="I33" s="15"/>
      <c r="J33" s="15"/>
      <c r="K33" s="15"/>
      <c r="L33" s="13"/>
      <c r="M33" s="13"/>
      <c r="N33" s="13">
        <f t="shared" si="2"/>
        <v>0</v>
      </c>
      <c r="O33" s="15"/>
      <c r="P33" s="15">
        <v>2015</v>
      </c>
      <c r="Q33" s="13" t="s">
        <v>15</v>
      </c>
      <c r="R33" s="13" t="s">
        <v>15</v>
      </c>
      <c r="S33" s="13">
        <v>0</v>
      </c>
      <c r="T33" s="13">
        <v>0</v>
      </c>
      <c r="U33" s="13">
        <v>0</v>
      </c>
      <c r="V33" s="13">
        <v>0</v>
      </c>
      <c r="W33" s="13">
        <v>0</v>
      </c>
      <c r="X33" s="15"/>
      <c r="Y33" s="15"/>
      <c r="Z33" s="15"/>
      <c r="AA33" s="15"/>
      <c r="AB33" s="13">
        <v>0</v>
      </c>
      <c r="AC33" s="25">
        <v>1</v>
      </c>
    </row>
    <row r="34" spans="1:29" x14ac:dyDescent="0.2">
      <c r="A34" s="15">
        <v>2016</v>
      </c>
      <c r="B34" s="13">
        <v>0</v>
      </c>
      <c r="C34" s="13"/>
      <c r="D34" s="13"/>
      <c r="E34" s="13">
        <v>0</v>
      </c>
      <c r="F34" s="13"/>
      <c r="G34" s="13">
        <v>0</v>
      </c>
      <c r="H34" s="15"/>
      <c r="I34" s="15"/>
      <c r="J34" s="15"/>
      <c r="K34" s="15"/>
      <c r="L34" s="13"/>
      <c r="M34" s="13"/>
      <c r="N34" s="13">
        <f t="shared" si="2"/>
        <v>0</v>
      </c>
      <c r="O34" s="15"/>
      <c r="P34" s="19">
        <v>2016</v>
      </c>
      <c r="Q34" s="13">
        <v>0</v>
      </c>
      <c r="R34" s="13" t="s">
        <v>15</v>
      </c>
      <c r="S34" s="13">
        <v>0</v>
      </c>
      <c r="T34" s="13">
        <v>0</v>
      </c>
      <c r="U34" s="13" t="s">
        <v>15</v>
      </c>
      <c r="V34" s="13">
        <v>0</v>
      </c>
      <c r="W34" s="13">
        <v>0</v>
      </c>
      <c r="X34" s="15"/>
      <c r="Y34" s="15"/>
      <c r="Z34" s="15"/>
      <c r="AA34" s="15"/>
      <c r="AB34" s="13">
        <v>0</v>
      </c>
      <c r="AC34" s="25">
        <v>1</v>
      </c>
    </row>
    <row r="35" spans="1:29" x14ac:dyDescent="0.2">
      <c r="A35" s="15">
        <v>2017</v>
      </c>
      <c r="B35" s="13">
        <v>0</v>
      </c>
      <c r="C35" s="13"/>
      <c r="D35" s="13"/>
      <c r="E35" s="13">
        <v>0</v>
      </c>
      <c r="F35" s="13"/>
      <c r="G35" s="13">
        <v>0</v>
      </c>
      <c r="H35" s="15"/>
      <c r="I35" s="15"/>
      <c r="J35" s="15"/>
      <c r="K35" s="15"/>
      <c r="L35" s="13"/>
      <c r="M35" s="13"/>
      <c r="N35" s="13">
        <f t="shared" si="2"/>
        <v>0</v>
      </c>
      <c r="O35" s="15"/>
      <c r="P35" s="19">
        <v>2017</v>
      </c>
      <c r="Q35" s="13">
        <v>0</v>
      </c>
      <c r="R35" s="13">
        <v>0</v>
      </c>
      <c r="S35" s="13">
        <v>0</v>
      </c>
      <c r="T35" s="13" t="s">
        <v>15</v>
      </c>
      <c r="U35" s="13" t="s">
        <v>15</v>
      </c>
      <c r="V35" s="13">
        <v>0</v>
      </c>
      <c r="W35" s="13">
        <v>0</v>
      </c>
      <c r="X35" s="15"/>
      <c r="Y35" s="15"/>
      <c r="Z35" s="15"/>
      <c r="AA35" s="15"/>
      <c r="AB35" s="13">
        <v>0</v>
      </c>
      <c r="AC35" s="25">
        <v>4</v>
      </c>
    </row>
    <row r="38" spans="1:29" x14ac:dyDescent="0.2">
      <c r="A38" s="16" t="s">
        <v>88</v>
      </c>
      <c r="B38" s="15"/>
      <c r="C38" s="15"/>
      <c r="D38" s="15"/>
      <c r="E38" s="15"/>
      <c r="F38" s="15"/>
      <c r="G38" s="15"/>
      <c r="H38" s="15"/>
      <c r="I38" s="15"/>
      <c r="J38" s="15"/>
      <c r="K38" s="15"/>
      <c r="L38" s="15"/>
      <c r="M38" s="15"/>
      <c r="N38" s="15"/>
      <c r="P38" s="16" t="s">
        <v>76</v>
      </c>
      <c r="Q38" s="15"/>
      <c r="R38" s="15"/>
      <c r="S38" s="15"/>
      <c r="T38" s="15"/>
      <c r="U38" s="15"/>
      <c r="V38" s="15"/>
      <c r="W38" s="15"/>
      <c r="X38" s="15"/>
      <c r="Y38" s="15"/>
      <c r="Z38" s="15"/>
      <c r="AA38" s="15"/>
      <c r="AB38" s="15"/>
      <c r="AC38" s="15"/>
    </row>
    <row r="39" spans="1:29" x14ac:dyDescent="0.2">
      <c r="A39" s="15"/>
      <c r="B39" s="82" t="s">
        <v>41</v>
      </c>
      <c r="C39" s="82"/>
      <c r="D39" s="82" t="s">
        <v>43</v>
      </c>
      <c r="E39" s="82"/>
      <c r="F39" s="82" t="s">
        <v>42</v>
      </c>
      <c r="G39" s="82"/>
      <c r="H39" s="82" t="s">
        <v>44</v>
      </c>
      <c r="I39" s="82"/>
      <c r="J39" s="82" t="s">
        <v>45</v>
      </c>
      <c r="K39" s="82"/>
      <c r="L39" s="82" t="s">
        <v>46</v>
      </c>
      <c r="M39" s="82"/>
      <c r="N39" s="20" t="s">
        <v>16</v>
      </c>
      <c r="P39" s="15"/>
      <c r="Q39" s="82" t="s">
        <v>41</v>
      </c>
      <c r="R39" s="82"/>
      <c r="S39" s="82" t="s">
        <v>43</v>
      </c>
      <c r="T39" s="82"/>
      <c r="U39" s="82" t="s">
        <v>42</v>
      </c>
      <c r="V39" s="82"/>
      <c r="W39" s="82" t="s">
        <v>44</v>
      </c>
      <c r="X39" s="82"/>
      <c r="Y39" s="82" t="s">
        <v>45</v>
      </c>
      <c r="Z39" s="82"/>
      <c r="AA39" s="82" t="s">
        <v>46</v>
      </c>
      <c r="AB39" s="82"/>
      <c r="AC39" s="15" t="s">
        <v>16</v>
      </c>
    </row>
    <row r="40" spans="1:29" ht="32" x14ac:dyDescent="0.2">
      <c r="A40" s="15"/>
      <c r="B40" s="17" t="s">
        <v>12</v>
      </c>
      <c r="C40" s="17" t="s">
        <v>30</v>
      </c>
      <c r="D40" s="17" t="s">
        <v>12</v>
      </c>
      <c r="E40" s="17" t="s">
        <v>30</v>
      </c>
      <c r="F40" s="17" t="s">
        <v>12</v>
      </c>
      <c r="G40" s="17" t="s">
        <v>30</v>
      </c>
      <c r="H40" s="17" t="s">
        <v>12</v>
      </c>
      <c r="I40" s="17" t="s">
        <v>30</v>
      </c>
      <c r="J40" s="17" t="s">
        <v>12</v>
      </c>
      <c r="K40" s="17" t="s">
        <v>30</v>
      </c>
      <c r="L40" s="17" t="s">
        <v>12</v>
      </c>
      <c r="M40" s="17" t="s">
        <v>30</v>
      </c>
      <c r="N40" s="17"/>
      <c r="P40" s="15"/>
      <c r="Q40" s="17" t="s">
        <v>12</v>
      </c>
      <c r="R40" s="17" t="s">
        <v>30</v>
      </c>
      <c r="S40" s="17" t="s">
        <v>12</v>
      </c>
      <c r="T40" s="17" t="s">
        <v>30</v>
      </c>
      <c r="U40" s="17" t="s">
        <v>12</v>
      </c>
      <c r="V40" s="17" t="s">
        <v>30</v>
      </c>
      <c r="W40" s="17" t="s">
        <v>12</v>
      </c>
      <c r="X40" s="17" t="s">
        <v>30</v>
      </c>
      <c r="Y40" s="17" t="s">
        <v>12</v>
      </c>
      <c r="Z40" s="17" t="s">
        <v>30</v>
      </c>
      <c r="AA40" s="17" t="s">
        <v>12</v>
      </c>
      <c r="AB40" s="17" t="s">
        <v>30</v>
      </c>
      <c r="AC40" s="15"/>
    </row>
    <row r="41" spans="1:29" x14ac:dyDescent="0.2">
      <c r="A41" s="15">
        <v>2005</v>
      </c>
      <c r="B41" s="18">
        <f>B23+B6</f>
        <v>0</v>
      </c>
      <c r="C41" s="18">
        <f t="shared" ref="C41:M41" si="3">C23+C6</f>
        <v>1</v>
      </c>
      <c r="D41" s="18">
        <f t="shared" si="3"/>
        <v>0</v>
      </c>
      <c r="E41" s="18">
        <f t="shared" si="3"/>
        <v>0</v>
      </c>
      <c r="F41" s="18">
        <f t="shared" si="3"/>
        <v>0</v>
      </c>
      <c r="G41" s="18">
        <f t="shared" si="3"/>
        <v>0</v>
      </c>
      <c r="H41" s="18">
        <f t="shared" si="3"/>
        <v>0</v>
      </c>
      <c r="I41" s="18">
        <f t="shared" si="3"/>
        <v>1</v>
      </c>
      <c r="J41" s="18">
        <f t="shared" si="3"/>
        <v>0</v>
      </c>
      <c r="K41" s="18">
        <f t="shared" si="3"/>
        <v>0</v>
      </c>
      <c r="L41" s="18">
        <f t="shared" si="3"/>
        <v>0</v>
      </c>
      <c r="M41" s="18">
        <f t="shared" si="3"/>
        <v>0</v>
      </c>
      <c r="N41" s="18">
        <f>N23+N6</f>
        <v>2</v>
      </c>
      <c r="P41" s="15">
        <v>2005</v>
      </c>
      <c r="Q41" s="13">
        <f>Q23+Q6</f>
        <v>0</v>
      </c>
      <c r="R41" s="13">
        <f t="shared" ref="R41:AC41" si="4">R23+R6</f>
        <v>2</v>
      </c>
      <c r="S41" s="13">
        <f t="shared" si="4"/>
        <v>0</v>
      </c>
      <c r="T41" s="13">
        <f t="shared" si="4"/>
        <v>2</v>
      </c>
      <c r="U41" s="13">
        <f t="shared" si="4"/>
        <v>0</v>
      </c>
      <c r="V41" s="13">
        <f t="shared" si="4"/>
        <v>0</v>
      </c>
      <c r="W41" s="13">
        <f t="shared" si="4"/>
        <v>0</v>
      </c>
      <c r="X41" s="13">
        <f t="shared" si="4"/>
        <v>1</v>
      </c>
      <c r="Y41" s="13">
        <f t="shared" si="4"/>
        <v>0</v>
      </c>
      <c r="Z41" s="13">
        <f t="shared" si="4"/>
        <v>0</v>
      </c>
      <c r="AA41" s="13">
        <f t="shared" si="4"/>
        <v>0</v>
      </c>
      <c r="AB41" s="13">
        <f t="shared" si="4"/>
        <v>0</v>
      </c>
      <c r="AC41" s="13">
        <f t="shared" si="4"/>
        <v>5</v>
      </c>
    </row>
    <row r="42" spans="1:29" x14ac:dyDescent="0.2">
      <c r="A42" s="15">
        <v>2006</v>
      </c>
      <c r="B42" s="18">
        <f t="shared" ref="B42:N53" si="5">B24+B7</f>
        <v>1</v>
      </c>
      <c r="C42" s="18">
        <f t="shared" si="5"/>
        <v>0</v>
      </c>
      <c r="D42" s="18">
        <f t="shared" si="5"/>
        <v>0</v>
      </c>
      <c r="E42" s="18">
        <f t="shared" si="5"/>
        <v>0</v>
      </c>
      <c r="F42" s="18">
        <f t="shared" si="5"/>
        <v>0</v>
      </c>
      <c r="G42" s="18">
        <f t="shared" si="5"/>
        <v>0</v>
      </c>
      <c r="H42" s="18">
        <f t="shared" si="5"/>
        <v>0</v>
      </c>
      <c r="I42" s="18">
        <f t="shared" si="5"/>
        <v>0</v>
      </c>
      <c r="J42" s="18">
        <f t="shared" si="5"/>
        <v>0</v>
      </c>
      <c r="K42" s="18">
        <f t="shared" si="5"/>
        <v>0</v>
      </c>
      <c r="L42" s="18">
        <f t="shared" si="5"/>
        <v>0</v>
      </c>
      <c r="M42" s="18">
        <f t="shared" si="5"/>
        <v>0</v>
      </c>
      <c r="N42" s="18">
        <f t="shared" si="5"/>
        <v>1</v>
      </c>
      <c r="P42" s="15">
        <v>2006</v>
      </c>
      <c r="Q42" s="13">
        <f t="shared" ref="Q42:AC53" si="6">Q24+Q7</f>
        <v>0</v>
      </c>
      <c r="R42" s="13">
        <f t="shared" si="6"/>
        <v>1</v>
      </c>
      <c r="S42" s="13">
        <f t="shared" si="6"/>
        <v>1</v>
      </c>
      <c r="T42" s="13">
        <f t="shared" si="6"/>
        <v>4</v>
      </c>
      <c r="U42" s="13" t="e">
        <f t="shared" si="6"/>
        <v>#VALUE!</v>
      </c>
      <c r="V42" s="13" t="e">
        <f t="shared" si="6"/>
        <v>#VALUE!</v>
      </c>
      <c r="W42" s="13">
        <f t="shared" si="6"/>
        <v>0</v>
      </c>
      <c r="X42" s="13">
        <f t="shared" si="6"/>
        <v>0</v>
      </c>
      <c r="Y42" s="13">
        <f t="shared" si="6"/>
        <v>0</v>
      </c>
      <c r="Z42" s="13">
        <f t="shared" si="6"/>
        <v>0</v>
      </c>
      <c r="AA42" s="13">
        <f t="shared" si="6"/>
        <v>0</v>
      </c>
      <c r="AB42" s="13">
        <f t="shared" si="6"/>
        <v>0</v>
      </c>
      <c r="AC42" s="13">
        <f t="shared" si="6"/>
        <v>7</v>
      </c>
    </row>
    <row r="43" spans="1:29" x14ac:dyDescent="0.2">
      <c r="A43" s="15">
        <v>2007</v>
      </c>
      <c r="B43" s="18">
        <f t="shared" si="5"/>
        <v>0</v>
      </c>
      <c r="C43" s="18">
        <f t="shared" si="5"/>
        <v>0</v>
      </c>
      <c r="D43" s="18">
        <f t="shared" si="5"/>
        <v>0</v>
      </c>
      <c r="E43" s="18">
        <f t="shared" si="5"/>
        <v>0</v>
      </c>
      <c r="F43" s="18">
        <f t="shared" si="5"/>
        <v>0</v>
      </c>
      <c r="G43" s="18">
        <f t="shared" si="5"/>
        <v>1</v>
      </c>
      <c r="H43" s="18">
        <f t="shared" si="5"/>
        <v>0</v>
      </c>
      <c r="I43" s="18">
        <f t="shared" si="5"/>
        <v>0</v>
      </c>
      <c r="J43" s="18">
        <f t="shared" si="5"/>
        <v>0</v>
      </c>
      <c r="K43" s="18">
        <f t="shared" si="5"/>
        <v>0</v>
      </c>
      <c r="L43" s="18">
        <f t="shared" si="5"/>
        <v>0</v>
      </c>
      <c r="M43" s="18">
        <f t="shared" si="5"/>
        <v>0</v>
      </c>
      <c r="N43" s="18">
        <f t="shared" si="5"/>
        <v>1</v>
      </c>
      <c r="P43" s="15">
        <v>2007</v>
      </c>
      <c r="Q43" s="13">
        <f t="shared" si="6"/>
        <v>1</v>
      </c>
      <c r="R43" s="13" t="e">
        <f t="shared" si="6"/>
        <v>#VALUE!</v>
      </c>
      <c r="S43" s="13">
        <f t="shared" si="6"/>
        <v>0</v>
      </c>
      <c r="T43" s="13">
        <f t="shared" si="6"/>
        <v>5</v>
      </c>
      <c r="U43" s="13" t="e">
        <f t="shared" si="6"/>
        <v>#VALUE!</v>
      </c>
      <c r="V43" s="13" t="e">
        <f t="shared" si="6"/>
        <v>#VALUE!</v>
      </c>
      <c r="W43" s="13" t="e">
        <f t="shared" si="6"/>
        <v>#VALUE!</v>
      </c>
      <c r="X43" s="13">
        <f t="shared" si="6"/>
        <v>0</v>
      </c>
      <c r="Y43" s="13">
        <f t="shared" si="6"/>
        <v>0</v>
      </c>
      <c r="Z43" s="13">
        <f t="shared" si="6"/>
        <v>0</v>
      </c>
      <c r="AA43" s="13">
        <f t="shared" si="6"/>
        <v>0</v>
      </c>
      <c r="AB43" s="13">
        <f t="shared" si="6"/>
        <v>0</v>
      </c>
      <c r="AC43" s="13">
        <f t="shared" si="6"/>
        <v>17</v>
      </c>
    </row>
    <row r="44" spans="1:29" x14ac:dyDescent="0.2">
      <c r="A44" s="15">
        <v>2008</v>
      </c>
      <c r="B44" s="18">
        <f t="shared" si="5"/>
        <v>0</v>
      </c>
      <c r="C44" s="18">
        <f t="shared" si="5"/>
        <v>0</v>
      </c>
      <c r="D44" s="18">
        <f t="shared" si="5"/>
        <v>0</v>
      </c>
      <c r="E44" s="18">
        <f t="shared" si="5"/>
        <v>1</v>
      </c>
      <c r="F44" s="18">
        <f t="shared" si="5"/>
        <v>1</v>
      </c>
      <c r="G44" s="18">
        <f t="shared" si="5"/>
        <v>0</v>
      </c>
      <c r="H44" s="18">
        <f t="shared" si="5"/>
        <v>0</v>
      </c>
      <c r="I44" s="18">
        <f t="shared" si="5"/>
        <v>0</v>
      </c>
      <c r="J44" s="18">
        <f t="shared" si="5"/>
        <v>0</v>
      </c>
      <c r="K44" s="18">
        <f t="shared" si="5"/>
        <v>0</v>
      </c>
      <c r="L44" s="18">
        <f t="shared" si="5"/>
        <v>0</v>
      </c>
      <c r="M44" s="18">
        <f t="shared" si="5"/>
        <v>0</v>
      </c>
      <c r="N44" s="18">
        <f t="shared" si="5"/>
        <v>2</v>
      </c>
      <c r="P44" s="15">
        <v>2008</v>
      </c>
      <c r="Q44" s="13">
        <f t="shared" si="6"/>
        <v>2</v>
      </c>
      <c r="R44" s="13" t="e">
        <f t="shared" si="6"/>
        <v>#VALUE!</v>
      </c>
      <c r="S44" s="13">
        <f t="shared" si="6"/>
        <v>1</v>
      </c>
      <c r="T44" s="13" t="e">
        <f t="shared" si="6"/>
        <v>#VALUE!</v>
      </c>
      <c r="U44" s="13" t="e">
        <f t="shared" si="6"/>
        <v>#VALUE!</v>
      </c>
      <c r="V44" s="13" t="e">
        <f t="shared" si="6"/>
        <v>#VALUE!</v>
      </c>
      <c r="W44" s="13">
        <f t="shared" si="6"/>
        <v>0</v>
      </c>
      <c r="X44" s="13">
        <f t="shared" si="6"/>
        <v>0</v>
      </c>
      <c r="Y44" s="13">
        <f t="shared" si="6"/>
        <v>0</v>
      </c>
      <c r="Z44" s="13">
        <f t="shared" si="6"/>
        <v>0</v>
      </c>
      <c r="AA44" s="13">
        <f t="shared" si="6"/>
        <v>0</v>
      </c>
      <c r="AB44" s="13">
        <f t="shared" si="6"/>
        <v>1</v>
      </c>
      <c r="AC44" s="13">
        <f t="shared" si="6"/>
        <v>23</v>
      </c>
    </row>
    <row r="45" spans="1:29" x14ac:dyDescent="0.2">
      <c r="A45" s="15">
        <v>2009</v>
      </c>
      <c r="B45" s="18">
        <f t="shared" si="5"/>
        <v>1</v>
      </c>
      <c r="C45" s="18">
        <f t="shared" si="5"/>
        <v>0</v>
      </c>
      <c r="D45" s="18">
        <f t="shared" si="5"/>
        <v>0</v>
      </c>
      <c r="E45" s="18">
        <f t="shared" si="5"/>
        <v>0</v>
      </c>
      <c r="F45" s="18">
        <f t="shared" si="5"/>
        <v>0</v>
      </c>
      <c r="G45" s="18">
        <f t="shared" si="5"/>
        <v>0</v>
      </c>
      <c r="H45" s="18">
        <f t="shared" si="5"/>
        <v>0</v>
      </c>
      <c r="I45" s="18">
        <f t="shared" si="5"/>
        <v>0</v>
      </c>
      <c r="J45" s="18">
        <f t="shared" si="5"/>
        <v>0</v>
      </c>
      <c r="K45" s="18">
        <f t="shared" si="5"/>
        <v>0</v>
      </c>
      <c r="L45" s="18">
        <f t="shared" si="5"/>
        <v>0</v>
      </c>
      <c r="M45" s="18">
        <f t="shared" si="5"/>
        <v>0</v>
      </c>
      <c r="N45" s="18">
        <f t="shared" si="5"/>
        <v>1</v>
      </c>
      <c r="P45" s="15">
        <v>2009</v>
      </c>
      <c r="Q45" s="13">
        <f t="shared" si="6"/>
        <v>1</v>
      </c>
      <c r="R45" s="13" t="e">
        <f t="shared" si="6"/>
        <v>#VALUE!</v>
      </c>
      <c r="S45" s="13">
        <f t="shared" si="6"/>
        <v>2</v>
      </c>
      <c r="T45" s="13" t="e">
        <f t="shared" si="6"/>
        <v>#VALUE!</v>
      </c>
      <c r="U45" s="13" t="e">
        <f t="shared" si="6"/>
        <v>#VALUE!</v>
      </c>
      <c r="V45" s="13" t="e">
        <f t="shared" si="6"/>
        <v>#VALUE!</v>
      </c>
      <c r="W45" s="13">
        <f t="shared" si="6"/>
        <v>0</v>
      </c>
      <c r="X45" s="13">
        <f t="shared" si="6"/>
        <v>1</v>
      </c>
      <c r="Y45" s="13">
        <f t="shared" si="6"/>
        <v>0</v>
      </c>
      <c r="Z45" s="13">
        <f t="shared" si="6"/>
        <v>0</v>
      </c>
      <c r="AA45" s="13">
        <f t="shared" si="6"/>
        <v>0</v>
      </c>
      <c r="AB45" s="13">
        <f t="shared" si="6"/>
        <v>0</v>
      </c>
      <c r="AC45" s="13">
        <f t="shared" si="6"/>
        <v>26</v>
      </c>
    </row>
    <row r="46" spans="1:29" x14ac:dyDescent="0.2">
      <c r="A46" s="15">
        <v>2010</v>
      </c>
      <c r="B46" s="18">
        <f t="shared" si="5"/>
        <v>0</v>
      </c>
      <c r="C46" s="18">
        <f t="shared" si="5"/>
        <v>1</v>
      </c>
      <c r="D46" s="18">
        <f t="shared" si="5"/>
        <v>1</v>
      </c>
      <c r="E46" s="18">
        <f t="shared" si="5"/>
        <v>1</v>
      </c>
      <c r="F46" s="18">
        <f t="shared" si="5"/>
        <v>0</v>
      </c>
      <c r="G46" s="18">
        <f t="shared" si="5"/>
        <v>0</v>
      </c>
      <c r="H46" s="18">
        <f t="shared" si="5"/>
        <v>0</v>
      </c>
      <c r="I46" s="18">
        <f t="shared" si="5"/>
        <v>0</v>
      </c>
      <c r="J46" s="18">
        <f t="shared" si="5"/>
        <v>0</v>
      </c>
      <c r="K46" s="18">
        <f t="shared" si="5"/>
        <v>0</v>
      </c>
      <c r="L46" s="18">
        <f t="shared" si="5"/>
        <v>0</v>
      </c>
      <c r="M46" s="18">
        <f t="shared" si="5"/>
        <v>0</v>
      </c>
      <c r="N46" s="18">
        <f t="shared" si="5"/>
        <v>3</v>
      </c>
      <c r="P46" s="15">
        <v>2010</v>
      </c>
      <c r="Q46" s="13">
        <f t="shared" si="6"/>
        <v>1</v>
      </c>
      <c r="R46" s="13" t="e">
        <f t="shared" si="6"/>
        <v>#VALUE!</v>
      </c>
      <c r="S46" s="13">
        <f t="shared" si="6"/>
        <v>2</v>
      </c>
      <c r="T46" s="13" t="e">
        <f t="shared" si="6"/>
        <v>#VALUE!</v>
      </c>
      <c r="U46" s="13" t="e">
        <f t="shared" si="6"/>
        <v>#VALUE!</v>
      </c>
      <c r="V46" s="13">
        <f t="shared" si="6"/>
        <v>6</v>
      </c>
      <c r="W46" s="13">
        <f t="shared" si="6"/>
        <v>0</v>
      </c>
      <c r="X46" s="13">
        <f t="shared" si="6"/>
        <v>1</v>
      </c>
      <c r="Y46" s="13">
        <f t="shared" si="6"/>
        <v>0</v>
      </c>
      <c r="Z46" s="13">
        <f t="shared" si="6"/>
        <v>0</v>
      </c>
      <c r="AA46" s="13">
        <f t="shared" si="6"/>
        <v>1</v>
      </c>
      <c r="AB46" s="13" t="e">
        <f t="shared" si="6"/>
        <v>#VALUE!</v>
      </c>
      <c r="AC46" s="13">
        <f t="shared" si="6"/>
        <v>27</v>
      </c>
    </row>
    <row r="47" spans="1:29" x14ac:dyDescent="0.2">
      <c r="A47" s="15">
        <v>2011</v>
      </c>
      <c r="B47" s="18">
        <f t="shared" si="5"/>
        <v>0</v>
      </c>
      <c r="C47" s="18">
        <f t="shared" si="5"/>
        <v>0</v>
      </c>
      <c r="D47" s="18">
        <f t="shared" si="5"/>
        <v>0</v>
      </c>
      <c r="E47" s="18">
        <f t="shared" si="5"/>
        <v>2</v>
      </c>
      <c r="F47" s="18">
        <f t="shared" si="5"/>
        <v>0</v>
      </c>
      <c r="G47" s="18">
        <f t="shared" si="5"/>
        <v>0</v>
      </c>
      <c r="H47" s="18">
        <f t="shared" si="5"/>
        <v>0</v>
      </c>
      <c r="I47" s="18">
        <f t="shared" si="5"/>
        <v>0</v>
      </c>
      <c r="J47" s="18">
        <f t="shared" si="5"/>
        <v>0</v>
      </c>
      <c r="K47" s="18">
        <f t="shared" si="5"/>
        <v>0</v>
      </c>
      <c r="L47" s="18">
        <f t="shared" si="5"/>
        <v>0</v>
      </c>
      <c r="M47" s="18">
        <f t="shared" si="5"/>
        <v>0</v>
      </c>
      <c r="N47" s="18">
        <f t="shared" si="5"/>
        <v>2</v>
      </c>
      <c r="P47" s="15">
        <v>2011</v>
      </c>
      <c r="Q47" s="13">
        <f t="shared" si="6"/>
        <v>0</v>
      </c>
      <c r="R47" s="13" t="e">
        <f t="shared" si="6"/>
        <v>#VALUE!</v>
      </c>
      <c r="S47" s="13">
        <f t="shared" si="6"/>
        <v>1</v>
      </c>
      <c r="T47" s="13" t="e">
        <f t="shared" si="6"/>
        <v>#VALUE!</v>
      </c>
      <c r="U47" s="13" t="e">
        <f t="shared" si="6"/>
        <v>#VALUE!</v>
      </c>
      <c r="V47" s="13" t="e">
        <f t="shared" si="6"/>
        <v>#VALUE!</v>
      </c>
      <c r="W47" s="13">
        <f t="shared" si="6"/>
        <v>2</v>
      </c>
      <c r="X47" s="13">
        <f t="shared" si="6"/>
        <v>0</v>
      </c>
      <c r="Y47" s="13">
        <f t="shared" si="6"/>
        <v>0</v>
      </c>
      <c r="Z47" s="13">
        <f t="shared" si="6"/>
        <v>0</v>
      </c>
      <c r="AA47" s="13">
        <f t="shared" si="6"/>
        <v>0</v>
      </c>
      <c r="AB47" s="13">
        <f t="shared" si="6"/>
        <v>0</v>
      </c>
      <c r="AC47" s="13">
        <f t="shared" si="6"/>
        <v>24</v>
      </c>
    </row>
    <row r="48" spans="1:29" x14ac:dyDescent="0.2">
      <c r="A48" s="15">
        <v>2012</v>
      </c>
      <c r="B48" s="18">
        <f t="shared" si="5"/>
        <v>0</v>
      </c>
      <c r="C48" s="18">
        <f t="shared" si="5"/>
        <v>0</v>
      </c>
      <c r="D48" s="18">
        <f t="shared" si="5"/>
        <v>1</v>
      </c>
      <c r="E48" s="18">
        <f t="shared" si="5"/>
        <v>0</v>
      </c>
      <c r="F48" s="18">
        <f t="shared" si="5"/>
        <v>0</v>
      </c>
      <c r="G48" s="18">
        <f t="shared" si="5"/>
        <v>1</v>
      </c>
      <c r="H48" s="18">
        <f t="shared" si="5"/>
        <v>0</v>
      </c>
      <c r="I48" s="18">
        <f t="shared" si="5"/>
        <v>0</v>
      </c>
      <c r="J48" s="18">
        <f t="shared" si="5"/>
        <v>0</v>
      </c>
      <c r="K48" s="18">
        <f t="shared" si="5"/>
        <v>0</v>
      </c>
      <c r="L48" s="18">
        <f t="shared" si="5"/>
        <v>0</v>
      </c>
      <c r="M48" s="18">
        <f t="shared" si="5"/>
        <v>0</v>
      </c>
      <c r="N48" s="18">
        <f t="shared" si="5"/>
        <v>2</v>
      </c>
      <c r="P48" s="15">
        <v>2012</v>
      </c>
      <c r="Q48" s="13" t="e">
        <f t="shared" si="6"/>
        <v>#VALUE!</v>
      </c>
      <c r="R48" s="13" t="e">
        <f t="shared" si="6"/>
        <v>#VALUE!</v>
      </c>
      <c r="S48" s="13">
        <f t="shared" si="6"/>
        <v>2</v>
      </c>
      <c r="T48" s="13" t="e">
        <f t="shared" si="6"/>
        <v>#VALUE!</v>
      </c>
      <c r="U48" s="13" t="e">
        <f t="shared" si="6"/>
        <v>#VALUE!</v>
      </c>
      <c r="V48" s="13" t="e">
        <f t="shared" si="6"/>
        <v>#VALUE!</v>
      </c>
      <c r="W48" s="13">
        <f t="shared" si="6"/>
        <v>2</v>
      </c>
      <c r="X48" s="13">
        <f t="shared" si="6"/>
        <v>0</v>
      </c>
      <c r="Y48" s="13">
        <f t="shared" si="6"/>
        <v>0</v>
      </c>
      <c r="Z48" s="13">
        <f t="shared" si="6"/>
        <v>0</v>
      </c>
      <c r="AA48" s="13">
        <f t="shared" si="6"/>
        <v>0</v>
      </c>
      <c r="AB48" s="13">
        <f t="shared" si="6"/>
        <v>0</v>
      </c>
      <c r="AC48" s="13">
        <f t="shared" si="6"/>
        <v>32</v>
      </c>
    </row>
    <row r="49" spans="1:30" x14ac:dyDescent="0.2">
      <c r="A49" s="15">
        <v>2013</v>
      </c>
      <c r="B49" s="18">
        <f t="shared" si="5"/>
        <v>0</v>
      </c>
      <c r="C49" s="18">
        <f t="shared" si="5"/>
        <v>1</v>
      </c>
      <c r="D49" s="18">
        <f t="shared" si="5"/>
        <v>1</v>
      </c>
      <c r="E49" s="18">
        <f t="shared" si="5"/>
        <v>1</v>
      </c>
      <c r="F49" s="18">
        <f t="shared" si="5"/>
        <v>0</v>
      </c>
      <c r="G49" s="18">
        <f t="shared" si="5"/>
        <v>5</v>
      </c>
      <c r="H49" s="18">
        <f t="shared" si="5"/>
        <v>0</v>
      </c>
      <c r="I49" s="18">
        <f t="shared" si="5"/>
        <v>0</v>
      </c>
      <c r="J49" s="18">
        <f t="shared" si="5"/>
        <v>0</v>
      </c>
      <c r="K49" s="18">
        <f t="shared" si="5"/>
        <v>0</v>
      </c>
      <c r="L49" s="18">
        <f t="shared" si="5"/>
        <v>0</v>
      </c>
      <c r="M49" s="18">
        <f t="shared" si="5"/>
        <v>0</v>
      </c>
      <c r="N49" s="18">
        <f t="shared" si="5"/>
        <v>8</v>
      </c>
      <c r="P49" s="15">
        <v>2013</v>
      </c>
      <c r="Q49" s="13" t="e">
        <f t="shared" si="6"/>
        <v>#VALUE!</v>
      </c>
      <c r="R49" s="13" t="e">
        <f t="shared" si="6"/>
        <v>#VALUE!</v>
      </c>
      <c r="S49" s="13" t="e">
        <f t="shared" si="6"/>
        <v>#VALUE!</v>
      </c>
      <c r="T49" s="13" t="e">
        <f t="shared" si="6"/>
        <v>#VALUE!</v>
      </c>
      <c r="U49" s="13" t="e">
        <f t="shared" si="6"/>
        <v>#VALUE!</v>
      </c>
      <c r="V49" s="13" t="e">
        <f t="shared" si="6"/>
        <v>#VALUE!</v>
      </c>
      <c r="W49" s="13">
        <f t="shared" si="6"/>
        <v>0</v>
      </c>
      <c r="X49" s="13">
        <f t="shared" si="6"/>
        <v>1</v>
      </c>
      <c r="Y49" s="13">
        <f t="shared" si="6"/>
        <v>0</v>
      </c>
      <c r="Z49" s="13">
        <f t="shared" si="6"/>
        <v>0</v>
      </c>
      <c r="AA49" s="13">
        <f t="shared" si="6"/>
        <v>0</v>
      </c>
      <c r="AB49" s="13">
        <f t="shared" si="6"/>
        <v>0</v>
      </c>
      <c r="AC49" s="13">
        <f t="shared" si="6"/>
        <v>41</v>
      </c>
    </row>
    <row r="50" spans="1:30" x14ac:dyDescent="0.2">
      <c r="A50" s="15">
        <v>2014</v>
      </c>
      <c r="B50" s="18">
        <f t="shared" si="5"/>
        <v>0</v>
      </c>
      <c r="C50" s="18">
        <f t="shared" si="5"/>
        <v>0</v>
      </c>
      <c r="D50" s="18">
        <f t="shared" si="5"/>
        <v>0</v>
      </c>
      <c r="E50" s="18">
        <f t="shared" si="5"/>
        <v>0</v>
      </c>
      <c r="F50" s="18">
        <f t="shared" si="5"/>
        <v>0</v>
      </c>
      <c r="G50" s="18">
        <f t="shared" si="5"/>
        <v>0</v>
      </c>
      <c r="H50" s="18">
        <f t="shared" si="5"/>
        <v>0</v>
      </c>
      <c r="I50" s="18">
        <f t="shared" si="5"/>
        <v>0</v>
      </c>
      <c r="J50" s="18">
        <f t="shared" si="5"/>
        <v>0</v>
      </c>
      <c r="K50" s="18">
        <f t="shared" si="5"/>
        <v>0</v>
      </c>
      <c r="L50" s="18">
        <f t="shared" si="5"/>
        <v>0</v>
      </c>
      <c r="M50" s="18">
        <f t="shared" si="5"/>
        <v>0</v>
      </c>
      <c r="N50" s="18">
        <f t="shared" si="5"/>
        <v>0</v>
      </c>
      <c r="P50" s="15">
        <v>2014</v>
      </c>
      <c r="Q50" s="13">
        <f t="shared" si="6"/>
        <v>0</v>
      </c>
      <c r="R50" s="13">
        <f t="shared" si="6"/>
        <v>0</v>
      </c>
      <c r="S50" s="13">
        <f t="shared" si="6"/>
        <v>1</v>
      </c>
      <c r="T50" s="13">
        <f t="shared" si="6"/>
        <v>0</v>
      </c>
      <c r="U50" s="13">
        <f t="shared" si="6"/>
        <v>2</v>
      </c>
      <c r="V50" s="13">
        <f t="shared" si="6"/>
        <v>0</v>
      </c>
      <c r="W50" s="13">
        <f t="shared" si="6"/>
        <v>0</v>
      </c>
      <c r="X50" s="13">
        <f t="shared" si="6"/>
        <v>0</v>
      </c>
      <c r="Y50" s="13">
        <f t="shared" si="6"/>
        <v>0</v>
      </c>
      <c r="Z50" s="13">
        <f t="shared" si="6"/>
        <v>0</v>
      </c>
      <c r="AA50" s="13">
        <f t="shared" si="6"/>
        <v>0</v>
      </c>
      <c r="AB50" s="13">
        <f t="shared" si="6"/>
        <v>0</v>
      </c>
      <c r="AC50" s="13">
        <f t="shared" si="6"/>
        <v>3</v>
      </c>
    </row>
    <row r="51" spans="1:30" x14ac:dyDescent="0.2">
      <c r="A51" s="15">
        <v>2015</v>
      </c>
      <c r="B51" s="18">
        <f t="shared" si="5"/>
        <v>0</v>
      </c>
      <c r="C51" s="18">
        <f t="shared" si="5"/>
        <v>0</v>
      </c>
      <c r="D51" s="18">
        <f t="shared" si="5"/>
        <v>2</v>
      </c>
      <c r="E51" s="18">
        <f t="shared" si="5"/>
        <v>0</v>
      </c>
      <c r="F51" s="18">
        <f t="shared" si="5"/>
        <v>0</v>
      </c>
      <c r="G51" s="18">
        <f t="shared" si="5"/>
        <v>0</v>
      </c>
      <c r="H51" s="18">
        <f t="shared" si="5"/>
        <v>0</v>
      </c>
      <c r="I51" s="18">
        <f t="shared" si="5"/>
        <v>0</v>
      </c>
      <c r="J51" s="18">
        <f t="shared" si="5"/>
        <v>0</v>
      </c>
      <c r="K51" s="18">
        <f t="shared" si="5"/>
        <v>0</v>
      </c>
      <c r="L51" s="18">
        <f t="shared" si="5"/>
        <v>0</v>
      </c>
      <c r="M51" s="18">
        <f t="shared" si="5"/>
        <v>0</v>
      </c>
      <c r="N51" s="18">
        <f t="shared" si="5"/>
        <v>2</v>
      </c>
      <c r="P51" s="15">
        <v>2015</v>
      </c>
      <c r="Q51" s="13" t="e">
        <f t="shared" si="6"/>
        <v>#VALUE!</v>
      </c>
      <c r="R51" s="13" t="e">
        <f t="shared" si="6"/>
        <v>#VALUE!</v>
      </c>
      <c r="S51" s="13">
        <f t="shared" si="6"/>
        <v>0</v>
      </c>
      <c r="T51" s="13">
        <f t="shared" si="6"/>
        <v>0</v>
      </c>
      <c r="U51" s="13">
        <f t="shared" si="6"/>
        <v>5</v>
      </c>
      <c r="V51" s="13">
        <f t="shared" si="6"/>
        <v>0</v>
      </c>
      <c r="W51" s="13">
        <f t="shared" si="6"/>
        <v>0</v>
      </c>
      <c r="X51" s="13">
        <f t="shared" si="6"/>
        <v>0</v>
      </c>
      <c r="Y51" s="13">
        <f t="shared" si="6"/>
        <v>0</v>
      </c>
      <c r="Z51" s="13">
        <f t="shared" si="6"/>
        <v>0</v>
      </c>
      <c r="AA51" s="13">
        <f t="shared" si="6"/>
        <v>0</v>
      </c>
      <c r="AB51" s="13">
        <f t="shared" si="6"/>
        <v>1</v>
      </c>
      <c r="AC51" s="13">
        <f t="shared" si="6"/>
        <v>7</v>
      </c>
    </row>
    <row r="52" spans="1:30" x14ac:dyDescent="0.2">
      <c r="A52" s="15">
        <v>2016</v>
      </c>
      <c r="B52" s="18">
        <f t="shared" si="5"/>
        <v>0</v>
      </c>
      <c r="C52" s="18">
        <f t="shared" si="5"/>
        <v>0</v>
      </c>
      <c r="D52" s="18">
        <f t="shared" si="5"/>
        <v>0</v>
      </c>
      <c r="E52" s="18">
        <f t="shared" si="5"/>
        <v>0</v>
      </c>
      <c r="F52" s="18">
        <f t="shared" si="5"/>
        <v>0</v>
      </c>
      <c r="G52" s="18">
        <f t="shared" si="5"/>
        <v>0</v>
      </c>
      <c r="H52" s="18">
        <f t="shared" si="5"/>
        <v>0</v>
      </c>
      <c r="I52" s="18">
        <f t="shared" si="5"/>
        <v>0</v>
      </c>
      <c r="J52" s="18">
        <f t="shared" si="5"/>
        <v>0</v>
      </c>
      <c r="K52" s="18">
        <f t="shared" si="5"/>
        <v>0</v>
      </c>
      <c r="L52" s="18">
        <f t="shared" si="5"/>
        <v>0</v>
      </c>
      <c r="M52" s="18">
        <f t="shared" si="5"/>
        <v>0</v>
      </c>
      <c r="N52" s="18">
        <f t="shared" si="5"/>
        <v>0</v>
      </c>
      <c r="P52" s="19">
        <v>2016</v>
      </c>
      <c r="Q52" s="13">
        <f t="shared" si="6"/>
        <v>0</v>
      </c>
      <c r="R52" s="13" t="e">
        <f t="shared" si="6"/>
        <v>#VALUE!</v>
      </c>
      <c r="S52" s="13">
        <f t="shared" si="6"/>
        <v>0</v>
      </c>
      <c r="T52" s="13">
        <f t="shared" si="6"/>
        <v>3</v>
      </c>
      <c r="U52" s="13" t="e">
        <f t="shared" si="6"/>
        <v>#VALUE!</v>
      </c>
      <c r="V52" s="13">
        <f t="shared" si="6"/>
        <v>2</v>
      </c>
      <c r="W52" s="13">
        <f t="shared" si="6"/>
        <v>0</v>
      </c>
      <c r="X52" s="13">
        <f t="shared" si="6"/>
        <v>0</v>
      </c>
      <c r="Y52" s="13">
        <f t="shared" si="6"/>
        <v>0</v>
      </c>
      <c r="Z52" s="13">
        <f t="shared" si="6"/>
        <v>0</v>
      </c>
      <c r="AA52" s="13">
        <f t="shared" si="6"/>
        <v>0</v>
      </c>
      <c r="AB52" s="13">
        <f t="shared" si="6"/>
        <v>1</v>
      </c>
      <c r="AC52" s="13">
        <f t="shared" si="6"/>
        <v>10</v>
      </c>
    </row>
    <row r="53" spans="1:30" x14ac:dyDescent="0.2">
      <c r="A53" s="15">
        <v>2017</v>
      </c>
      <c r="B53" s="18">
        <f t="shared" si="5"/>
        <v>0</v>
      </c>
      <c r="C53" s="18">
        <f t="shared" si="5"/>
        <v>0</v>
      </c>
      <c r="D53" s="18">
        <f t="shared" si="5"/>
        <v>0</v>
      </c>
      <c r="E53" s="18">
        <f t="shared" si="5"/>
        <v>0</v>
      </c>
      <c r="F53" s="18">
        <f t="shared" si="5"/>
        <v>0</v>
      </c>
      <c r="G53" s="18">
        <f t="shared" si="5"/>
        <v>0</v>
      </c>
      <c r="H53" s="18">
        <f t="shared" si="5"/>
        <v>0</v>
      </c>
      <c r="I53" s="18">
        <f t="shared" si="5"/>
        <v>0</v>
      </c>
      <c r="J53" s="18">
        <f t="shared" si="5"/>
        <v>0</v>
      </c>
      <c r="K53" s="18">
        <f t="shared" si="5"/>
        <v>0</v>
      </c>
      <c r="L53" s="18">
        <f t="shared" si="5"/>
        <v>0</v>
      </c>
      <c r="M53" s="18">
        <f t="shared" si="5"/>
        <v>0</v>
      </c>
      <c r="N53" s="18">
        <f t="shared" si="5"/>
        <v>0</v>
      </c>
      <c r="P53" s="19">
        <v>2017</v>
      </c>
      <c r="Q53" s="13">
        <f t="shared" si="6"/>
        <v>0</v>
      </c>
      <c r="R53" s="13">
        <f t="shared" si="6"/>
        <v>1</v>
      </c>
      <c r="S53" s="13">
        <f t="shared" si="6"/>
        <v>0</v>
      </c>
      <c r="T53" s="13" t="e">
        <f t="shared" si="6"/>
        <v>#VALUE!</v>
      </c>
      <c r="U53" s="13" t="e">
        <f t="shared" si="6"/>
        <v>#VALUE!</v>
      </c>
      <c r="V53" s="13">
        <f t="shared" si="6"/>
        <v>3</v>
      </c>
      <c r="W53" s="13">
        <f t="shared" si="6"/>
        <v>0</v>
      </c>
      <c r="X53" s="13">
        <f t="shared" si="6"/>
        <v>0</v>
      </c>
      <c r="Y53" s="13">
        <f t="shared" si="6"/>
        <v>0</v>
      </c>
      <c r="Z53" s="13">
        <f t="shared" si="6"/>
        <v>0</v>
      </c>
      <c r="AA53" s="13">
        <f t="shared" si="6"/>
        <v>1</v>
      </c>
      <c r="AB53" s="13">
        <f t="shared" si="6"/>
        <v>0</v>
      </c>
      <c r="AC53" s="13">
        <f t="shared" si="6"/>
        <v>16</v>
      </c>
    </row>
    <row r="56" spans="1:30" ht="17" thickBot="1" x14ac:dyDescent="0.25">
      <c r="A56" s="16" t="s">
        <v>88</v>
      </c>
      <c r="B56" s="15"/>
      <c r="C56" s="15"/>
      <c r="D56" s="15"/>
      <c r="E56" s="15"/>
      <c r="F56" s="15"/>
      <c r="G56" s="15"/>
      <c r="H56" s="15"/>
      <c r="I56" s="15"/>
      <c r="J56" s="15"/>
      <c r="K56" s="15"/>
      <c r="L56" s="15"/>
      <c r="M56" s="15"/>
      <c r="N56" s="15"/>
      <c r="P56" s="16" t="s">
        <v>76</v>
      </c>
      <c r="Q56" s="15"/>
      <c r="R56" s="15"/>
      <c r="S56" s="15"/>
      <c r="T56" s="15"/>
      <c r="U56" s="15"/>
      <c r="V56" s="15"/>
      <c r="W56" s="15"/>
      <c r="X56" s="15"/>
      <c r="AA56" s="31" t="s">
        <v>82</v>
      </c>
    </row>
    <row r="57" spans="1:30" x14ac:dyDescent="0.2">
      <c r="A57" s="15"/>
      <c r="B57" s="82" t="s">
        <v>41</v>
      </c>
      <c r="C57" s="82"/>
      <c r="D57" s="82" t="s">
        <v>43</v>
      </c>
      <c r="E57" s="82"/>
      <c r="F57" s="82" t="s">
        <v>42</v>
      </c>
      <c r="G57" s="82"/>
      <c r="H57" s="83" t="s">
        <v>79</v>
      </c>
      <c r="I57" s="84"/>
      <c r="J57" s="85"/>
      <c r="K57" s="23"/>
      <c r="L57" s="82"/>
      <c r="M57" s="82"/>
      <c r="N57" s="20"/>
      <c r="P57" s="15"/>
      <c r="Q57" s="82" t="s">
        <v>41</v>
      </c>
      <c r="R57" s="82"/>
      <c r="S57" s="82" t="s">
        <v>43</v>
      </c>
      <c r="T57" s="82"/>
      <c r="U57" s="82" t="s">
        <v>42</v>
      </c>
      <c r="V57" s="82"/>
      <c r="W57" s="83" t="s">
        <v>79</v>
      </c>
      <c r="X57" s="84"/>
      <c r="Y57" s="85"/>
      <c r="AB57" s="83" t="s">
        <v>79</v>
      </c>
      <c r="AC57" s="84"/>
      <c r="AD57" s="85"/>
    </row>
    <row r="58" spans="1:30" ht="32" x14ac:dyDescent="0.2">
      <c r="A58" s="15"/>
      <c r="B58" s="17" t="s">
        <v>78</v>
      </c>
      <c r="C58" s="17" t="s">
        <v>77</v>
      </c>
      <c r="D58" s="17" t="s">
        <v>78</v>
      </c>
      <c r="E58" s="17" t="s">
        <v>77</v>
      </c>
      <c r="F58" s="17" t="s">
        <v>78</v>
      </c>
      <c r="G58" s="17" t="s">
        <v>77</v>
      </c>
      <c r="H58" s="33" t="s">
        <v>78</v>
      </c>
      <c r="I58" s="17" t="s">
        <v>77</v>
      </c>
      <c r="J58" s="34" t="s">
        <v>65</v>
      </c>
      <c r="K58" s="17"/>
      <c r="L58" s="17"/>
      <c r="M58" s="17"/>
      <c r="N58" s="17"/>
      <c r="P58" s="15"/>
      <c r="Q58" s="17" t="s">
        <v>78</v>
      </c>
      <c r="R58" s="17" t="s">
        <v>77</v>
      </c>
      <c r="S58" s="17" t="s">
        <v>78</v>
      </c>
      <c r="T58" s="17" t="s">
        <v>77</v>
      </c>
      <c r="U58" s="17" t="s">
        <v>78</v>
      </c>
      <c r="V58" s="17" t="s">
        <v>77</v>
      </c>
      <c r="W58" s="33" t="s">
        <v>78</v>
      </c>
      <c r="X58" s="17" t="s">
        <v>77</v>
      </c>
      <c r="Y58" s="40" t="s">
        <v>65</v>
      </c>
      <c r="AB58" s="33" t="s">
        <v>78</v>
      </c>
      <c r="AC58" s="17" t="s">
        <v>77</v>
      </c>
      <c r="AD58" s="40" t="s">
        <v>65</v>
      </c>
    </row>
    <row r="59" spans="1:30" x14ac:dyDescent="0.2">
      <c r="A59" s="15">
        <v>2005</v>
      </c>
      <c r="B59" s="18">
        <f>B41+C41</f>
        <v>1</v>
      </c>
      <c r="C59" s="18">
        <v>1</v>
      </c>
      <c r="D59" s="18">
        <f>D41+E41</f>
        <v>0</v>
      </c>
      <c r="E59" s="18">
        <v>0</v>
      </c>
      <c r="F59" s="18">
        <f>F41+G41</f>
        <v>0</v>
      </c>
      <c r="G59" s="18">
        <v>2</v>
      </c>
      <c r="H59" s="35">
        <f>F59+D59+B59</f>
        <v>1</v>
      </c>
      <c r="I59" s="18">
        <f>G59+E59+C59</f>
        <v>3</v>
      </c>
      <c r="J59" s="36">
        <f>(H59/I59)*100</f>
        <v>33.333333333333329</v>
      </c>
      <c r="K59" s="18"/>
      <c r="L59" s="18"/>
      <c r="M59" s="18"/>
      <c r="N59" s="18"/>
      <c r="P59" s="15">
        <v>2005</v>
      </c>
      <c r="Q59" s="18">
        <f>Q41+R41</f>
        <v>2</v>
      </c>
      <c r="R59" s="18">
        <v>6</v>
      </c>
      <c r="S59" s="18">
        <f>S41+T41</f>
        <v>2</v>
      </c>
      <c r="T59" s="18">
        <v>3</v>
      </c>
      <c r="U59" s="18">
        <f>U41+V41</f>
        <v>0</v>
      </c>
      <c r="V59" s="18">
        <v>11</v>
      </c>
      <c r="W59" s="55">
        <v>5</v>
      </c>
      <c r="X59" s="18">
        <f>V59+T59+R59</f>
        <v>20</v>
      </c>
      <c r="Y59" s="41">
        <f>(W59/X59)*100</f>
        <v>25</v>
      </c>
      <c r="AA59" s="15">
        <v>2005</v>
      </c>
      <c r="AB59" s="43">
        <f>W59+H59</f>
        <v>6</v>
      </c>
      <c r="AC59" s="15">
        <f>X59+I59</f>
        <v>23</v>
      </c>
      <c r="AD59" s="41">
        <f>(AB59/AC59)*100</f>
        <v>26.086956521739129</v>
      </c>
    </row>
    <row r="60" spans="1:30" x14ac:dyDescent="0.2">
      <c r="A60" s="15">
        <v>2006</v>
      </c>
      <c r="B60" s="18">
        <f t="shared" ref="B60:B71" si="7">B42+C42</f>
        <v>1</v>
      </c>
      <c r="C60" s="18">
        <v>0</v>
      </c>
      <c r="D60" s="18">
        <f t="shared" ref="D60:D70" si="8">D42+E42</f>
        <v>0</v>
      </c>
      <c r="E60" s="18">
        <v>0</v>
      </c>
      <c r="F60" s="18">
        <f t="shared" ref="F60:F71" si="9">F42+G42</f>
        <v>0</v>
      </c>
      <c r="G60" s="18">
        <v>0</v>
      </c>
      <c r="H60" s="35">
        <f t="shared" ref="H60:I71" si="10">F60+D60+B60</f>
        <v>1</v>
      </c>
      <c r="I60" s="54">
        <f t="shared" si="10"/>
        <v>0</v>
      </c>
      <c r="J60" s="36">
        <v>100</v>
      </c>
      <c r="K60" s="32" t="s">
        <v>80</v>
      </c>
      <c r="L60" s="18"/>
      <c r="M60" s="18"/>
      <c r="N60" s="18"/>
      <c r="P60" s="15">
        <v>2006</v>
      </c>
      <c r="Q60" s="18">
        <f t="shared" ref="Q60:Q71" si="11">Q42+R42</f>
        <v>1</v>
      </c>
      <c r="R60" s="18">
        <v>4</v>
      </c>
      <c r="S60" s="18">
        <f t="shared" ref="S60:S71" si="12">S42+T42</f>
        <v>5</v>
      </c>
      <c r="T60" s="18">
        <v>6</v>
      </c>
      <c r="U60" s="18" t="e">
        <f t="shared" ref="U60:U71" si="13">U42+V42</f>
        <v>#VALUE!</v>
      </c>
      <c r="V60" s="18">
        <v>10</v>
      </c>
      <c r="W60" s="55">
        <v>7</v>
      </c>
      <c r="X60" s="18">
        <f t="shared" ref="X60:X70" si="14">V60+T60+R60</f>
        <v>20</v>
      </c>
      <c r="Y60" s="41">
        <f t="shared" ref="Y60:Y70" si="15">(W60/X60)*100</f>
        <v>35</v>
      </c>
      <c r="AA60" s="15">
        <v>2006</v>
      </c>
      <c r="AB60" s="43">
        <f t="shared" ref="AB60:AC71" si="16">W60+H60</f>
        <v>8</v>
      </c>
      <c r="AC60" s="15">
        <f t="shared" si="16"/>
        <v>20</v>
      </c>
      <c r="AD60" s="41">
        <f t="shared" ref="AD60:AD70" si="17">(AB60/AC60)*100</f>
        <v>40</v>
      </c>
    </row>
    <row r="61" spans="1:30" x14ac:dyDescent="0.2">
      <c r="A61" s="15">
        <v>2007</v>
      </c>
      <c r="B61" s="18">
        <f t="shared" si="7"/>
        <v>0</v>
      </c>
      <c r="C61" s="18">
        <v>1</v>
      </c>
      <c r="D61" s="18">
        <f t="shared" si="8"/>
        <v>0</v>
      </c>
      <c r="E61" s="18">
        <v>6</v>
      </c>
      <c r="F61" s="18">
        <f t="shared" si="9"/>
        <v>1</v>
      </c>
      <c r="G61" s="18">
        <v>4</v>
      </c>
      <c r="H61" s="35">
        <f t="shared" si="10"/>
        <v>1</v>
      </c>
      <c r="I61" s="18">
        <f t="shared" si="10"/>
        <v>11</v>
      </c>
      <c r="J61" s="36">
        <f t="shared" ref="J61:J70" si="18">(H61/I61)*100</f>
        <v>9.0909090909090917</v>
      </c>
      <c r="K61" s="32"/>
      <c r="L61" s="18"/>
      <c r="M61" s="18"/>
      <c r="N61" s="18"/>
      <c r="P61" s="15">
        <v>2007</v>
      </c>
      <c r="Q61" s="18" t="e">
        <f t="shared" si="11"/>
        <v>#VALUE!</v>
      </c>
      <c r="R61" s="18">
        <v>1</v>
      </c>
      <c r="S61" s="18">
        <f t="shared" si="12"/>
        <v>5</v>
      </c>
      <c r="T61" s="18">
        <v>15</v>
      </c>
      <c r="U61" s="18" t="e">
        <f t="shared" si="13"/>
        <v>#VALUE!</v>
      </c>
      <c r="V61" s="18">
        <v>8</v>
      </c>
      <c r="W61" s="55">
        <v>17</v>
      </c>
      <c r="X61" s="18">
        <f t="shared" si="14"/>
        <v>24</v>
      </c>
      <c r="Y61" s="41">
        <f t="shared" si="15"/>
        <v>70.833333333333343</v>
      </c>
      <c r="AA61" s="15">
        <v>2007</v>
      </c>
      <c r="AB61" s="43">
        <f t="shared" si="16"/>
        <v>18</v>
      </c>
      <c r="AC61" s="15">
        <f t="shared" si="16"/>
        <v>35</v>
      </c>
      <c r="AD61" s="41">
        <f t="shared" si="17"/>
        <v>51.428571428571423</v>
      </c>
    </row>
    <row r="62" spans="1:30" x14ac:dyDescent="0.2">
      <c r="A62" s="15">
        <v>2008</v>
      </c>
      <c r="B62" s="18">
        <f t="shared" si="7"/>
        <v>0</v>
      </c>
      <c r="C62" s="18">
        <v>0</v>
      </c>
      <c r="D62" s="18">
        <f t="shared" si="8"/>
        <v>1</v>
      </c>
      <c r="E62" s="18">
        <v>2</v>
      </c>
      <c r="F62" s="18">
        <f t="shared" si="9"/>
        <v>1</v>
      </c>
      <c r="G62" s="18">
        <v>4</v>
      </c>
      <c r="H62" s="35">
        <f t="shared" si="10"/>
        <v>2</v>
      </c>
      <c r="I62" s="18">
        <f t="shared" si="10"/>
        <v>6</v>
      </c>
      <c r="J62" s="36">
        <f t="shared" si="18"/>
        <v>33.333333333333329</v>
      </c>
      <c r="K62" s="18"/>
      <c r="L62" s="18"/>
      <c r="M62" s="18"/>
      <c r="N62" s="18"/>
      <c r="P62" s="15">
        <v>2008</v>
      </c>
      <c r="Q62" s="18" t="e">
        <f t="shared" si="11"/>
        <v>#VALUE!</v>
      </c>
      <c r="R62" s="18">
        <v>7</v>
      </c>
      <c r="S62" s="18" t="e">
        <f t="shared" si="12"/>
        <v>#VALUE!</v>
      </c>
      <c r="T62" s="18">
        <v>18</v>
      </c>
      <c r="U62" s="18" t="e">
        <f t="shared" si="13"/>
        <v>#VALUE!</v>
      </c>
      <c r="V62" s="18">
        <v>15</v>
      </c>
      <c r="W62" s="55">
        <v>23</v>
      </c>
      <c r="X62" s="18">
        <f t="shared" si="14"/>
        <v>40</v>
      </c>
      <c r="Y62" s="41">
        <f t="shared" si="15"/>
        <v>57.499999999999993</v>
      </c>
      <c r="AA62" s="15">
        <v>2008</v>
      </c>
      <c r="AB62" s="43">
        <f t="shared" si="16"/>
        <v>25</v>
      </c>
      <c r="AC62" s="15">
        <f t="shared" si="16"/>
        <v>46</v>
      </c>
      <c r="AD62" s="41">
        <f t="shared" si="17"/>
        <v>54.347826086956516</v>
      </c>
    </row>
    <row r="63" spans="1:30" x14ac:dyDescent="0.2">
      <c r="A63" s="15">
        <v>2009</v>
      </c>
      <c r="B63" s="18">
        <f t="shared" si="7"/>
        <v>1</v>
      </c>
      <c r="C63" s="18">
        <v>0</v>
      </c>
      <c r="D63" s="18">
        <f t="shared" si="8"/>
        <v>0</v>
      </c>
      <c r="E63" s="18">
        <v>5</v>
      </c>
      <c r="F63" s="18">
        <f t="shared" si="9"/>
        <v>0</v>
      </c>
      <c r="G63" s="18">
        <v>9</v>
      </c>
      <c r="H63" s="35">
        <f t="shared" si="10"/>
        <v>1</v>
      </c>
      <c r="I63" s="18">
        <f t="shared" si="10"/>
        <v>14</v>
      </c>
      <c r="J63" s="36">
        <f t="shared" si="18"/>
        <v>7.1428571428571423</v>
      </c>
      <c r="K63" s="18"/>
      <c r="L63" s="18"/>
      <c r="M63" s="18"/>
      <c r="N63" s="18"/>
      <c r="P63" s="15">
        <v>2009</v>
      </c>
      <c r="Q63" s="18" t="e">
        <f t="shared" si="11"/>
        <v>#VALUE!</v>
      </c>
      <c r="R63" s="18">
        <v>15</v>
      </c>
      <c r="S63" s="18" t="e">
        <f t="shared" si="12"/>
        <v>#VALUE!</v>
      </c>
      <c r="T63" s="18">
        <v>16</v>
      </c>
      <c r="U63" s="18" t="e">
        <f t="shared" si="13"/>
        <v>#VALUE!</v>
      </c>
      <c r="V63" s="18">
        <v>11</v>
      </c>
      <c r="W63" s="55">
        <v>26</v>
      </c>
      <c r="X63" s="18">
        <f t="shared" si="14"/>
        <v>42</v>
      </c>
      <c r="Y63" s="41">
        <f t="shared" si="15"/>
        <v>61.904761904761905</v>
      </c>
      <c r="AA63" s="15">
        <v>2009</v>
      </c>
      <c r="AB63" s="43">
        <f t="shared" si="16"/>
        <v>27</v>
      </c>
      <c r="AC63" s="15">
        <f t="shared" si="16"/>
        <v>56</v>
      </c>
      <c r="AD63" s="41">
        <f t="shared" si="17"/>
        <v>48.214285714285715</v>
      </c>
    </row>
    <row r="64" spans="1:30" x14ac:dyDescent="0.2">
      <c r="A64" s="15">
        <v>2010</v>
      </c>
      <c r="B64" s="18">
        <f t="shared" si="7"/>
        <v>1</v>
      </c>
      <c r="C64" s="18">
        <v>0</v>
      </c>
      <c r="D64" s="18">
        <f t="shared" si="8"/>
        <v>2</v>
      </c>
      <c r="E64" s="18">
        <v>3</v>
      </c>
      <c r="F64" s="18">
        <f t="shared" si="9"/>
        <v>0</v>
      </c>
      <c r="G64" s="18">
        <v>3</v>
      </c>
      <c r="H64" s="35">
        <f t="shared" si="10"/>
        <v>3</v>
      </c>
      <c r="I64" s="18">
        <f t="shared" si="10"/>
        <v>6</v>
      </c>
      <c r="J64" s="36">
        <f t="shared" si="18"/>
        <v>50</v>
      </c>
      <c r="K64" s="18"/>
      <c r="L64" s="18"/>
      <c r="M64" s="18"/>
      <c r="N64" s="18"/>
      <c r="P64" s="15">
        <v>2010</v>
      </c>
      <c r="Q64" s="18" t="e">
        <f t="shared" si="11"/>
        <v>#VALUE!</v>
      </c>
      <c r="R64" s="18">
        <v>10</v>
      </c>
      <c r="S64" s="18" t="e">
        <f t="shared" si="12"/>
        <v>#VALUE!</v>
      </c>
      <c r="T64" s="18">
        <v>12</v>
      </c>
      <c r="U64" s="18" t="e">
        <f t="shared" si="13"/>
        <v>#VALUE!</v>
      </c>
      <c r="V64" s="18">
        <v>19</v>
      </c>
      <c r="W64" s="55">
        <v>27</v>
      </c>
      <c r="X64" s="18">
        <f t="shared" si="14"/>
        <v>41</v>
      </c>
      <c r="Y64" s="41">
        <f t="shared" si="15"/>
        <v>65.853658536585371</v>
      </c>
      <c r="AA64" s="15">
        <v>2010</v>
      </c>
      <c r="AB64" s="43">
        <f t="shared" si="16"/>
        <v>30</v>
      </c>
      <c r="AC64" s="15">
        <f t="shared" si="16"/>
        <v>47</v>
      </c>
      <c r="AD64" s="41">
        <f t="shared" si="17"/>
        <v>63.829787234042556</v>
      </c>
    </row>
    <row r="65" spans="1:30" x14ac:dyDescent="0.2">
      <c r="A65" s="15">
        <v>2011</v>
      </c>
      <c r="B65" s="18">
        <f t="shared" si="7"/>
        <v>0</v>
      </c>
      <c r="C65" s="18">
        <v>1</v>
      </c>
      <c r="D65" s="18">
        <f t="shared" si="8"/>
        <v>2</v>
      </c>
      <c r="E65" s="18">
        <v>3</v>
      </c>
      <c r="F65" s="18">
        <f t="shared" si="9"/>
        <v>0</v>
      </c>
      <c r="G65" s="18">
        <v>4</v>
      </c>
      <c r="H65" s="35">
        <f t="shared" si="10"/>
        <v>2</v>
      </c>
      <c r="I65" s="18">
        <f t="shared" si="10"/>
        <v>8</v>
      </c>
      <c r="J65" s="36">
        <f t="shared" si="18"/>
        <v>25</v>
      </c>
      <c r="K65" s="18"/>
      <c r="L65" s="18"/>
      <c r="M65" s="18"/>
      <c r="N65" s="18"/>
      <c r="P65" s="15">
        <v>2011</v>
      </c>
      <c r="Q65" s="18" t="e">
        <f t="shared" si="11"/>
        <v>#VALUE!</v>
      </c>
      <c r="R65" s="18">
        <v>11</v>
      </c>
      <c r="S65" s="18" t="e">
        <f t="shared" si="12"/>
        <v>#VALUE!</v>
      </c>
      <c r="T65" s="18">
        <v>20</v>
      </c>
      <c r="U65" s="18" t="e">
        <f t="shared" si="13"/>
        <v>#VALUE!</v>
      </c>
      <c r="V65" s="18">
        <v>31</v>
      </c>
      <c r="W65" s="55">
        <v>24</v>
      </c>
      <c r="X65" s="18">
        <f t="shared" si="14"/>
        <v>62</v>
      </c>
      <c r="Y65" s="41">
        <f t="shared" si="15"/>
        <v>38.70967741935484</v>
      </c>
      <c r="AA65" s="15">
        <v>2011</v>
      </c>
      <c r="AB65" s="43">
        <f t="shared" si="16"/>
        <v>26</v>
      </c>
      <c r="AC65" s="15">
        <f t="shared" si="16"/>
        <v>70</v>
      </c>
      <c r="AD65" s="41">
        <f t="shared" si="17"/>
        <v>37.142857142857146</v>
      </c>
    </row>
    <row r="66" spans="1:30" x14ac:dyDescent="0.2">
      <c r="A66" s="15">
        <v>2012</v>
      </c>
      <c r="B66" s="18">
        <f t="shared" si="7"/>
        <v>0</v>
      </c>
      <c r="C66" s="18">
        <v>1</v>
      </c>
      <c r="D66" s="18">
        <f t="shared" si="8"/>
        <v>1</v>
      </c>
      <c r="E66" s="18">
        <v>1</v>
      </c>
      <c r="F66" s="18">
        <f t="shared" si="9"/>
        <v>1</v>
      </c>
      <c r="G66" s="18">
        <v>13</v>
      </c>
      <c r="H66" s="35">
        <f t="shared" si="10"/>
        <v>2</v>
      </c>
      <c r="I66" s="18">
        <f t="shared" si="10"/>
        <v>15</v>
      </c>
      <c r="J66" s="36">
        <f t="shared" si="18"/>
        <v>13.333333333333334</v>
      </c>
      <c r="K66" s="18"/>
      <c r="L66" s="18"/>
      <c r="M66" s="18"/>
      <c r="N66" s="18"/>
      <c r="P66" s="15">
        <v>2012</v>
      </c>
      <c r="Q66" s="18" t="e">
        <f t="shared" si="11"/>
        <v>#VALUE!</v>
      </c>
      <c r="R66" s="18">
        <v>10</v>
      </c>
      <c r="S66" s="18" t="e">
        <f t="shared" si="12"/>
        <v>#VALUE!</v>
      </c>
      <c r="T66" s="18">
        <v>24</v>
      </c>
      <c r="U66" s="18" t="e">
        <f t="shared" si="13"/>
        <v>#VALUE!</v>
      </c>
      <c r="V66" s="18">
        <v>28</v>
      </c>
      <c r="W66" s="55">
        <v>32</v>
      </c>
      <c r="X66" s="18">
        <f t="shared" si="14"/>
        <v>62</v>
      </c>
      <c r="Y66" s="41">
        <f t="shared" si="15"/>
        <v>51.612903225806448</v>
      </c>
      <c r="AA66" s="15">
        <v>2012</v>
      </c>
      <c r="AB66" s="43">
        <f t="shared" si="16"/>
        <v>34</v>
      </c>
      <c r="AC66" s="15">
        <f t="shared" si="16"/>
        <v>77</v>
      </c>
      <c r="AD66" s="41">
        <f t="shared" si="17"/>
        <v>44.155844155844157</v>
      </c>
    </row>
    <row r="67" spans="1:30" x14ac:dyDescent="0.2">
      <c r="A67" s="15">
        <v>2013</v>
      </c>
      <c r="B67" s="18">
        <f t="shared" si="7"/>
        <v>1</v>
      </c>
      <c r="C67" s="18">
        <v>2</v>
      </c>
      <c r="D67" s="18">
        <f t="shared" si="8"/>
        <v>2</v>
      </c>
      <c r="E67" s="18">
        <v>4</v>
      </c>
      <c r="F67" s="18">
        <f t="shared" si="9"/>
        <v>5</v>
      </c>
      <c r="G67" s="18">
        <v>11</v>
      </c>
      <c r="H67" s="35">
        <f t="shared" si="10"/>
        <v>8</v>
      </c>
      <c r="I67" s="18">
        <f t="shared" si="10"/>
        <v>17</v>
      </c>
      <c r="J67" s="36">
        <f t="shared" si="18"/>
        <v>47.058823529411761</v>
      </c>
      <c r="K67" s="18"/>
      <c r="L67" s="18"/>
      <c r="M67" s="18"/>
      <c r="N67" s="18"/>
      <c r="P67" s="15">
        <v>2013</v>
      </c>
      <c r="Q67" s="18" t="e">
        <f t="shared" si="11"/>
        <v>#VALUE!</v>
      </c>
      <c r="R67" s="18">
        <v>21</v>
      </c>
      <c r="S67" s="18" t="e">
        <f t="shared" si="12"/>
        <v>#VALUE!</v>
      </c>
      <c r="T67" s="18">
        <v>22</v>
      </c>
      <c r="U67" s="18" t="e">
        <f t="shared" si="13"/>
        <v>#VALUE!</v>
      </c>
      <c r="V67" s="18">
        <v>44</v>
      </c>
      <c r="W67" s="55">
        <v>41</v>
      </c>
      <c r="X67" s="18">
        <f t="shared" si="14"/>
        <v>87</v>
      </c>
      <c r="Y67" s="41">
        <f t="shared" si="15"/>
        <v>47.126436781609193</v>
      </c>
      <c r="AA67" s="15">
        <v>2013</v>
      </c>
      <c r="AB67" s="43">
        <f t="shared" si="16"/>
        <v>49</v>
      </c>
      <c r="AC67" s="15">
        <f t="shared" si="16"/>
        <v>104</v>
      </c>
      <c r="AD67" s="41">
        <f t="shared" si="17"/>
        <v>47.115384615384613</v>
      </c>
    </row>
    <row r="68" spans="1:30" x14ac:dyDescent="0.2">
      <c r="A68" s="15">
        <v>2014</v>
      </c>
      <c r="B68" s="18">
        <f t="shared" si="7"/>
        <v>0</v>
      </c>
      <c r="C68" s="18">
        <v>0</v>
      </c>
      <c r="D68" s="18">
        <f t="shared" si="8"/>
        <v>0</v>
      </c>
      <c r="E68" s="18">
        <v>2</v>
      </c>
      <c r="F68" s="18">
        <f t="shared" si="9"/>
        <v>0</v>
      </c>
      <c r="G68" s="18">
        <v>9</v>
      </c>
      <c r="H68" s="35">
        <f t="shared" si="10"/>
        <v>0</v>
      </c>
      <c r="I68" s="18">
        <f t="shared" si="10"/>
        <v>11</v>
      </c>
      <c r="J68" s="36">
        <f t="shared" si="18"/>
        <v>0</v>
      </c>
      <c r="K68" s="18"/>
      <c r="L68" s="18"/>
      <c r="M68" s="18"/>
      <c r="N68" s="18"/>
      <c r="P68" s="15">
        <v>2014</v>
      </c>
      <c r="Q68" s="18">
        <f t="shared" si="11"/>
        <v>0</v>
      </c>
      <c r="R68" s="18">
        <v>13</v>
      </c>
      <c r="S68" s="18">
        <f t="shared" si="12"/>
        <v>1</v>
      </c>
      <c r="T68" s="18">
        <v>24</v>
      </c>
      <c r="U68" s="18">
        <f t="shared" si="13"/>
        <v>2</v>
      </c>
      <c r="V68" s="18">
        <v>40</v>
      </c>
      <c r="W68" s="55">
        <v>3</v>
      </c>
      <c r="X68" s="18">
        <f t="shared" si="14"/>
        <v>77</v>
      </c>
      <c r="Y68" s="41">
        <f t="shared" si="15"/>
        <v>3.8961038961038961</v>
      </c>
      <c r="AA68" s="15">
        <v>2014</v>
      </c>
      <c r="AB68" s="43">
        <f t="shared" si="16"/>
        <v>3</v>
      </c>
      <c r="AC68" s="15">
        <f t="shared" si="16"/>
        <v>88</v>
      </c>
      <c r="AD68" s="41">
        <f t="shared" si="17"/>
        <v>3.4090909090909087</v>
      </c>
    </row>
    <row r="69" spans="1:30" x14ac:dyDescent="0.2">
      <c r="A69" s="15">
        <v>2015</v>
      </c>
      <c r="B69" s="18">
        <f t="shared" si="7"/>
        <v>0</v>
      </c>
      <c r="C69" s="18">
        <v>1</v>
      </c>
      <c r="D69" s="18">
        <f t="shared" si="8"/>
        <v>2</v>
      </c>
      <c r="E69" s="18">
        <v>3</v>
      </c>
      <c r="F69" s="18">
        <f t="shared" si="9"/>
        <v>0</v>
      </c>
      <c r="G69" s="18">
        <v>6</v>
      </c>
      <c r="H69" s="35">
        <f t="shared" si="10"/>
        <v>2</v>
      </c>
      <c r="I69" s="18">
        <f t="shared" si="10"/>
        <v>10</v>
      </c>
      <c r="J69" s="36">
        <f t="shared" si="18"/>
        <v>20</v>
      </c>
      <c r="K69" s="18"/>
      <c r="L69" s="18"/>
      <c r="M69" s="18"/>
      <c r="N69" s="18"/>
      <c r="P69" s="15">
        <v>2015</v>
      </c>
      <c r="Q69" s="18" t="e">
        <f t="shared" si="11"/>
        <v>#VALUE!</v>
      </c>
      <c r="R69" s="18">
        <v>18</v>
      </c>
      <c r="S69" s="18">
        <f t="shared" si="12"/>
        <v>0</v>
      </c>
      <c r="T69" s="18">
        <v>24</v>
      </c>
      <c r="U69" s="18">
        <f t="shared" si="13"/>
        <v>5</v>
      </c>
      <c r="V69" s="18">
        <v>41</v>
      </c>
      <c r="W69" s="55">
        <v>7</v>
      </c>
      <c r="X69" s="18">
        <f t="shared" si="14"/>
        <v>83</v>
      </c>
      <c r="Y69" s="41">
        <f t="shared" si="15"/>
        <v>8.4337349397590362</v>
      </c>
      <c r="AA69" s="15">
        <v>2015</v>
      </c>
      <c r="AB69" s="43">
        <f t="shared" si="16"/>
        <v>9</v>
      </c>
      <c r="AC69" s="15">
        <f t="shared" si="16"/>
        <v>93</v>
      </c>
      <c r="AD69" s="41">
        <f t="shared" si="17"/>
        <v>9.67741935483871</v>
      </c>
    </row>
    <row r="70" spans="1:30" x14ac:dyDescent="0.2">
      <c r="A70" s="15">
        <v>2016</v>
      </c>
      <c r="B70" s="18">
        <f t="shared" si="7"/>
        <v>0</v>
      </c>
      <c r="C70" s="18">
        <v>0</v>
      </c>
      <c r="D70" s="18">
        <f t="shared" si="8"/>
        <v>0</v>
      </c>
      <c r="E70" s="18">
        <v>4</v>
      </c>
      <c r="F70" s="18">
        <f t="shared" si="9"/>
        <v>0</v>
      </c>
      <c r="G70" s="18">
        <v>12</v>
      </c>
      <c r="H70" s="35">
        <f t="shared" si="10"/>
        <v>0</v>
      </c>
      <c r="I70" s="18">
        <f t="shared" si="10"/>
        <v>16</v>
      </c>
      <c r="J70" s="36">
        <f t="shared" si="18"/>
        <v>0</v>
      </c>
      <c r="K70" s="18"/>
      <c r="L70" s="18"/>
      <c r="M70" s="18"/>
      <c r="N70" s="18"/>
      <c r="P70" s="15">
        <v>2016</v>
      </c>
      <c r="Q70" s="18" t="e">
        <f t="shared" si="11"/>
        <v>#VALUE!</v>
      </c>
      <c r="R70" s="18">
        <v>29</v>
      </c>
      <c r="S70" s="18">
        <f t="shared" si="12"/>
        <v>3</v>
      </c>
      <c r="T70" s="18">
        <v>34</v>
      </c>
      <c r="U70" s="18" t="e">
        <f t="shared" si="13"/>
        <v>#VALUE!</v>
      </c>
      <c r="V70" s="18">
        <v>66</v>
      </c>
      <c r="W70" s="55">
        <v>10</v>
      </c>
      <c r="X70" s="18">
        <f t="shared" si="14"/>
        <v>129</v>
      </c>
      <c r="Y70" s="41">
        <f t="shared" si="15"/>
        <v>7.7519379844961236</v>
      </c>
      <c r="AA70" s="15">
        <v>2016</v>
      </c>
      <c r="AB70" s="43">
        <f t="shared" si="16"/>
        <v>10</v>
      </c>
      <c r="AC70" s="15">
        <f t="shared" si="16"/>
        <v>145</v>
      </c>
      <c r="AD70" s="41">
        <f t="shared" si="17"/>
        <v>6.8965517241379306</v>
      </c>
    </row>
    <row r="71" spans="1:30" ht="17" thickBot="1" x14ac:dyDescent="0.25">
      <c r="A71" s="15">
        <v>2017</v>
      </c>
      <c r="B71" s="18">
        <f t="shared" si="7"/>
        <v>0</v>
      </c>
      <c r="C71" s="18"/>
      <c r="D71" s="18">
        <f>D53+E53</f>
        <v>0</v>
      </c>
      <c r="E71" s="18"/>
      <c r="F71" s="18">
        <f t="shared" si="9"/>
        <v>0</v>
      </c>
      <c r="G71" s="18"/>
      <c r="H71" s="37">
        <f t="shared" si="10"/>
        <v>0</v>
      </c>
      <c r="I71" s="38"/>
      <c r="J71" s="39"/>
      <c r="K71" s="18"/>
      <c r="L71" s="18"/>
      <c r="M71" s="18"/>
      <c r="N71" s="18"/>
      <c r="P71" s="15">
        <v>2017</v>
      </c>
      <c r="Q71" s="18">
        <f t="shared" si="11"/>
        <v>1</v>
      </c>
      <c r="R71" s="18"/>
      <c r="S71" s="18" t="e">
        <f t="shared" si="12"/>
        <v>#VALUE!</v>
      </c>
      <c r="T71" s="18"/>
      <c r="U71" s="18" t="e">
        <f t="shared" si="13"/>
        <v>#VALUE!</v>
      </c>
      <c r="V71" s="18"/>
      <c r="W71" s="57">
        <v>16</v>
      </c>
      <c r="X71" s="38"/>
      <c r="Y71" s="42"/>
      <c r="AA71" s="15">
        <v>2017</v>
      </c>
      <c r="AB71" s="44">
        <f t="shared" si="16"/>
        <v>16</v>
      </c>
      <c r="AC71" s="45"/>
      <c r="AD71" s="42"/>
    </row>
    <row r="73" spans="1:30" x14ac:dyDescent="0.2">
      <c r="W73" s="58" t="s">
        <v>81</v>
      </c>
    </row>
  </sheetData>
  <mergeCells count="46">
    <mergeCell ref="AA4:AB4"/>
    <mergeCell ref="B4:C4"/>
    <mergeCell ref="D4:E4"/>
    <mergeCell ref="F4:G4"/>
    <mergeCell ref="H4:I4"/>
    <mergeCell ref="J4:K4"/>
    <mergeCell ref="L4:M4"/>
    <mergeCell ref="Q4:R4"/>
    <mergeCell ref="S4:T4"/>
    <mergeCell ref="U4:V4"/>
    <mergeCell ref="W4:X4"/>
    <mergeCell ref="Y4:Z4"/>
    <mergeCell ref="AA21:AB21"/>
    <mergeCell ref="B21:C21"/>
    <mergeCell ref="D21:E21"/>
    <mergeCell ref="F21:G21"/>
    <mergeCell ref="H21:I21"/>
    <mergeCell ref="J21:K21"/>
    <mergeCell ref="L21:M21"/>
    <mergeCell ref="Q21:R21"/>
    <mergeCell ref="S21:T21"/>
    <mergeCell ref="U21:V21"/>
    <mergeCell ref="W21:X21"/>
    <mergeCell ref="Y21:Z21"/>
    <mergeCell ref="AA39:AB39"/>
    <mergeCell ref="B39:C39"/>
    <mergeCell ref="D39:E39"/>
    <mergeCell ref="F39:G39"/>
    <mergeCell ref="H39:I39"/>
    <mergeCell ref="J39:K39"/>
    <mergeCell ref="L39:M39"/>
    <mergeCell ref="Q39:R39"/>
    <mergeCell ref="S39:T39"/>
    <mergeCell ref="U39:V39"/>
    <mergeCell ref="W39:X39"/>
    <mergeCell ref="Y39:Z39"/>
    <mergeCell ref="S57:T57"/>
    <mergeCell ref="U57:V57"/>
    <mergeCell ref="W57:Y57"/>
    <mergeCell ref="AB57:AD57"/>
    <mergeCell ref="B57:C57"/>
    <mergeCell ref="D57:E57"/>
    <mergeCell ref="F57:G57"/>
    <mergeCell ref="H57:J57"/>
    <mergeCell ref="L57:M57"/>
    <mergeCell ref="Q57:R5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72"/>
  <sheetViews>
    <sheetView topLeftCell="N53" workbookViewId="0">
      <selection activeCell="AC60" sqref="AC60:AC71"/>
    </sheetView>
  </sheetViews>
  <sheetFormatPr baseColWidth="10" defaultRowHeight="16" x14ac:dyDescent="0.2"/>
  <sheetData>
    <row r="2" spans="1:29" ht="24" x14ac:dyDescent="0.3">
      <c r="A2" s="14" t="s">
        <v>0</v>
      </c>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row>
    <row r="3" spans="1:29" x14ac:dyDescent="0.2">
      <c r="A3" s="16" t="s">
        <v>29</v>
      </c>
      <c r="B3" s="15"/>
      <c r="C3" s="15"/>
      <c r="D3" s="15"/>
      <c r="E3" s="15"/>
      <c r="F3" s="15"/>
      <c r="G3" s="15"/>
      <c r="H3" s="15"/>
      <c r="I3" s="15"/>
      <c r="J3" s="15"/>
      <c r="K3" s="15"/>
      <c r="L3" s="15"/>
      <c r="M3" s="15"/>
      <c r="N3" s="15"/>
      <c r="O3" s="15"/>
      <c r="P3" s="16" t="s">
        <v>31</v>
      </c>
      <c r="Q3" s="15"/>
      <c r="R3" s="15"/>
      <c r="S3" s="15"/>
      <c r="T3" s="15"/>
      <c r="U3" s="15"/>
      <c r="V3" s="15"/>
      <c r="W3" s="15"/>
      <c r="X3" s="15"/>
      <c r="Y3" s="15"/>
      <c r="Z3" s="15"/>
      <c r="AA3" s="15"/>
      <c r="AB3" s="15"/>
      <c r="AC3" s="15"/>
    </row>
    <row r="4" spans="1:29" x14ac:dyDescent="0.2">
      <c r="A4" s="15"/>
      <c r="B4" s="82" t="s">
        <v>41</v>
      </c>
      <c r="C4" s="82"/>
      <c r="D4" s="82" t="s">
        <v>43</v>
      </c>
      <c r="E4" s="82"/>
      <c r="F4" s="82" t="s">
        <v>42</v>
      </c>
      <c r="G4" s="82"/>
      <c r="H4" s="82" t="s">
        <v>44</v>
      </c>
      <c r="I4" s="82"/>
      <c r="J4" s="82" t="s">
        <v>45</v>
      </c>
      <c r="K4" s="82"/>
      <c r="L4" s="82" t="s">
        <v>46</v>
      </c>
      <c r="M4" s="82"/>
      <c r="N4" s="20" t="s">
        <v>16</v>
      </c>
      <c r="O4" s="15"/>
      <c r="P4" s="15"/>
      <c r="Q4" s="82" t="s">
        <v>41</v>
      </c>
      <c r="R4" s="82"/>
      <c r="S4" s="82" t="s">
        <v>43</v>
      </c>
      <c r="T4" s="82"/>
      <c r="U4" s="82" t="s">
        <v>42</v>
      </c>
      <c r="V4" s="82"/>
      <c r="W4" s="82" t="s">
        <v>44</v>
      </c>
      <c r="X4" s="82"/>
      <c r="Y4" s="82" t="s">
        <v>45</v>
      </c>
      <c r="Z4" s="82"/>
      <c r="AA4" s="82" t="s">
        <v>46</v>
      </c>
      <c r="AB4" s="82"/>
      <c r="AC4" s="15" t="s">
        <v>16</v>
      </c>
    </row>
    <row r="5" spans="1:29" ht="32" x14ac:dyDescent="0.2">
      <c r="A5" s="15"/>
      <c r="B5" s="17" t="s">
        <v>12</v>
      </c>
      <c r="C5" s="17" t="s">
        <v>30</v>
      </c>
      <c r="D5" s="17" t="s">
        <v>12</v>
      </c>
      <c r="E5" s="17" t="s">
        <v>30</v>
      </c>
      <c r="F5" s="17" t="s">
        <v>12</v>
      </c>
      <c r="G5" s="17" t="s">
        <v>30</v>
      </c>
      <c r="H5" s="17" t="s">
        <v>12</v>
      </c>
      <c r="I5" s="17" t="s">
        <v>30</v>
      </c>
      <c r="J5" s="17" t="s">
        <v>12</v>
      </c>
      <c r="K5" s="17" t="s">
        <v>30</v>
      </c>
      <c r="L5" s="17" t="s">
        <v>12</v>
      </c>
      <c r="M5" s="17" t="s">
        <v>30</v>
      </c>
      <c r="N5" s="17"/>
      <c r="O5" s="15"/>
      <c r="P5" s="15"/>
      <c r="Q5" s="17" t="s">
        <v>12</v>
      </c>
      <c r="R5" s="17" t="s">
        <v>30</v>
      </c>
      <c r="S5" s="17" t="s">
        <v>12</v>
      </c>
      <c r="T5" s="17" t="s">
        <v>30</v>
      </c>
      <c r="U5" s="17" t="s">
        <v>12</v>
      </c>
      <c r="V5" s="17" t="s">
        <v>30</v>
      </c>
      <c r="W5" s="17" t="s">
        <v>12</v>
      </c>
      <c r="X5" s="17" t="s">
        <v>30</v>
      </c>
      <c r="Y5" s="17" t="s">
        <v>12</v>
      </c>
      <c r="Z5" s="17" t="s">
        <v>30</v>
      </c>
      <c r="AA5" s="17" t="s">
        <v>12</v>
      </c>
      <c r="AB5" s="17" t="s">
        <v>30</v>
      </c>
      <c r="AC5" s="15"/>
    </row>
    <row r="6" spans="1:29" x14ac:dyDescent="0.2">
      <c r="A6" s="15">
        <v>2005</v>
      </c>
      <c r="B6" s="18"/>
      <c r="C6" s="13">
        <v>0</v>
      </c>
      <c r="D6" s="13">
        <v>0</v>
      </c>
      <c r="E6" s="13">
        <v>0</v>
      </c>
      <c r="F6" s="13">
        <v>0</v>
      </c>
      <c r="G6" s="13">
        <v>0</v>
      </c>
      <c r="H6" s="15"/>
      <c r="I6" s="15"/>
      <c r="J6" s="15"/>
      <c r="K6" s="15"/>
      <c r="L6" s="15"/>
      <c r="M6" s="13">
        <v>0</v>
      </c>
      <c r="N6" s="13">
        <f>SUM(B6:M6)</f>
        <v>0</v>
      </c>
      <c r="O6" s="15"/>
      <c r="P6" s="15">
        <v>2005</v>
      </c>
      <c r="Q6" s="13">
        <v>0</v>
      </c>
      <c r="R6" s="13">
        <v>1</v>
      </c>
      <c r="S6" s="13">
        <v>0</v>
      </c>
      <c r="T6" s="13">
        <v>0</v>
      </c>
      <c r="U6" s="13">
        <v>1</v>
      </c>
      <c r="V6" s="13">
        <v>1</v>
      </c>
      <c r="W6" s="13">
        <v>0</v>
      </c>
      <c r="X6" s="13">
        <v>0</v>
      </c>
      <c r="Y6" s="13">
        <v>0</v>
      </c>
      <c r="Z6" s="13">
        <v>0</v>
      </c>
      <c r="AA6" s="15"/>
      <c r="AB6" s="15"/>
      <c r="AC6" s="15">
        <f>SUM(Q6:Z6)</f>
        <v>3</v>
      </c>
    </row>
    <row r="7" spans="1:29" x14ac:dyDescent="0.2">
      <c r="A7" s="15">
        <v>2006</v>
      </c>
      <c r="B7" s="18"/>
      <c r="C7" s="13">
        <v>0</v>
      </c>
      <c r="D7" s="13">
        <v>0</v>
      </c>
      <c r="E7" s="13">
        <v>0</v>
      </c>
      <c r="F7" s="13">
        <v>0</v>
      </c>
      <c r="G7" s="13">
        <v>0</v>
      </c>
      <c r="H7" s="15"/>
      <c r="I7" s="15"/>
      <c r="J7" s="15"/>
      <c r="K7" s="15"/>
      <c r="L7" s="15"/>
      <c r="M7" s="13">
        <v>0</v>
      </c>
      <c r="N7" s="13">
        <f t="shared" ref="N7:N18" si="0">SUM(B7:M7)</f>
        <v>0</v>
      </c>
      <c r="O7" s="15"/>
      <c r="P7" s="15">
        <v>2006</v>
      </c>
      <c r="Q7" s="13">
        <v>0</v>
      </c>
      <c r="R7" s="13">
        <v>0</v>
      </c>
      <c r="S7" s="13">
        <v>1</v>
      </c>
      <c r="T7" s="13">
        <v>1</v>
      </c>
      <c r="U7" s="13">
        <v>1</v>
      </c>
      <c r="V7" s="13">
        <v>1</v>
      </c>
      <c r="W7" s="13">
        <v>1</v>
      </c>
      <c r="X7" s="13">
        <v>0</v>
      </c>
      <c r="Y7" s="13">
        <v>0</v>
      </c>
      <c r="Z7" s="13">
        <v>0</v>
      </c>
      <c r="AA7" s="15"/>
      <c r="AB7" s="15"/>
      <c r="AC7" s="15">
        <f t="shared" ref="AC7:AC18" si="1">SUM(Q7:Z7)</f>
        <v>5</v>
      </c>
    </row>
    <row r="8" spans="1:29" x14ac:dyDescent="0.2">
      <c r="A8" s="15">
        <v>2007</v>
      </c>
      <c r="B8" s="18"/>
      <c r="C8" s="13">
        <v>1</v>
      </c>
      <c r="D8" s="13">
        <v>0</v>
      </c>
      <c r="E8" s="13">
        <v>1</v>
      </c>
      <c r="F8" s="13">
        <v>0</v>
      </c>
      <c r="G8" s="13">
        <v>1</v>
      </c>
      <c r="H8" s="15"/>
      <c r="I8" s="15"/>
      <c r="J8" s="15"/>
      <c r="K8" s="15"/>
      <c r="L8" s="15"/>
      <c r="M8" s="13">
        <v>0</v>
      </c>
      <c r="N8" s="13">
        <f t="shared" si="0"/>
        <v>3</v>
      </c>
      <c r="O8" s="15"/>
      <c r="P8" s="15">
        <v>2007</v>
      </c>
      <c r="Q8" s="13">
        <v>0</v>
      </c>
      <c r="R8" s="13">
        <v>2</v>
      </c>
      <c r="S8" s="13">
        <v>0</v>
      </c>
      <c r="T8" s="13">
        <v>2</v>
      </c>
      <c r="U8" s="13">
        <v>3</v>
      </c>
      <c r="V8" s="13">
        <v>5</v>
      </c>
      <c r="W8" s="13">
        <v>0</v>
      </c>
      <c r="X8" s="13">
        <v>0</v>
      </c>
      <c r="Y8" s="13">
        <v>0</v>
      </c>
      <c r="Z8" s="13">
        <v>0</v>
      </c>
      <c r="AA8" s="15"/>
      <c r="AB8" s="15"/>
      <c r="AC8" s="15">
        <f t="shared" si="1"/>
        <v>12</v>
      </c>
    </row>
    <row r="9" spans="1:29" x14ac:dyDescent="0.2">
      <c r="A9" s="15">
        <v>2008</v>
      </c>
      <c r="B9" s="18"/>
      <c r="C9" s="13">
        <v>0</v>
      </c>
      <c r="D9" s="13">
        <v>0</v>
      </c>
      <c r="E9" s="13">
        <v>0</v>
      </c>
      <c r="F9" s="13">
        <v>0</v>
      </c>
      <c r="G9" s="13">
        <v>0</v>
      </c>
      <c r="H9" s="15"/>
      <c r="I9" s="15"/>
      <c r="J9" s="15"/>
      <c r="K9" s="15"/>
      <c r="L9" s="15"/>
      <c r="M9" s="13">
        <v>0</v>
      </c>
      <c r="N9" s="13">
        <f t="shared" si="0"/>
        <v>0</v>
      </c>
      <c r="O9" s="15"/>
      <c r="P9" s="15">
        <v>2008</v>
      </c>
      <c r="Q9" s="13">
        <v>1</v>
      </c>
      <c r="R9" s="13">
        <v>4</v>
      </c>
      <c r="S9" s="13">
        <v>1</v>
      </c>
      <c r="T9" s="13">
        <v>0</v>
      </c>
      <c r="U9" s="13">
        <v>0</v>
      </c>
      <c r="V9" s="13">
        <v>0</v>
      </c>
      <c r="W9" s="13">
        <v>0</v>
      </c>
      <c r="X9" s="13">
        <v>1</v>
      </c>
      <c r="Y9" s="13">
        <v>0</v>
      </c>
      <c r="Z9" s="13">
        <v>0</v>
      </c>
      <c r="AA9" s="15"/>
      <c r="AB9" s="15"/>
      <c r="AC9" s="15">
        <f t="shared" si="1"/>
        <v>7</v>
      </c>
    </row>
    <row r="10" spans="1:29" x14ac:dyDescent="0.2">
      <c r="A10" s="15">
        <v>2009</v>
      </c>
      <c r="B10" s="18"/>
      <c r="C10" s="13">
        <v>0</v>
      </c>
      <c r="D10" s="13">
        <v>0</v>
      </c>
      <c r="E10" s="13">
        <v>0</v>
      </c>
      <c r="F10" s="13">
        <v>0</v>
      </c>
      <c r="G10" s="13">
        <v>1</v>
      </c>
      <c r="H10" s="15"/>
      <c r="I10" s="15"/>
      <c r="J10" s="15"/>
      <c r="K10" s="15"/>
      <c r="L10" s="15"/>
      <c r="M10" s="13">
        <v>0</v>
      </c>
      <c r="N10" s="13">
        <f t="shared" si="0"/>
        <v>1</v>
      </c>
      <c r="O10" s="15"/>
      <c r="P10" s="15">
        <v>2009</v>
      </c>
      <c r="Q10" s="13">
        <v>2</v>
      </c>
      <c r="R10" s="13">
        <v>1</v>
      </c>
      <c r="S10" s="13">
        <v>2</v>
      </c>
      <c r="T10" s="13">
        <v>4</v>
      </c>
      <c r="U10" s="13">
        <v>2</v>
      </c>
      <c r="V10" s="13">
        <v>1</v>
      </c>
      <c r="W10" s="13">
        <v>0</v>
      </c>
      <c r="X10" s="13">
        <v>0</v>
      </c>
      <c r="Y10" s="13">
        <v>0</v>
      </c>
      <c r="Z10" s="13">
        <v>0</v>
      </c>
      <c r="AA10" s="15"/>
      <c r="AB10" s="15"/>
      <c r="AC10" s="15">
        <f t="shared" si="1"/>
        <v>12</v>
      </c>
    </row>
    <row r="11" spans="1:29" x14ac:dyDescent="0.2">
      <c r="A11" s="15">
        <v>2010</v>
      </c>
      <c r="B11" s="18"/>
      <c r="C11" s="13">
        <v>1</v>
      </c>
      <c r="D11" s="13">
        <v>1</v>
      </c>
      <c r="E11" s="13">
        <v>0</v>
      </c>
      <c r="F11" s="13">
        <v>0</v>
      </c>
      <c r="G11" s="13">
        <v>0</v>
      </c>
      <c r="H11" s="15"/>
      <c r="I11" s="15"/>
      <c r="J11" s="15"/>
      <c r="K11" s="15"/>
      <c r="L11" s="15"/>
      <c r="M11" s="13">
        <v>0</v>
      </c>
      <c r="N11" s="13">
        <f t="shared" si="0"/>
        <v>2</v>
      </c>
      <c r="O11" s="15"/>
      <c r="P11" s="15">
        <v>2010</v>
      </c>
      <c r="Q11" s="13">
        <v>1</v>
      </c>
      <c r="R11" s="13">
        <v>1</v>
      </c>
      <c r="S11" s="13">
        <v>2</v>
      </c>
      <c r="T11" s="13">
        <v>2</v>
      </c>
      <c r="U11" s="13">
        <v>3</v>
      </c>
      <c r="V11" s="13">
        <v>3</v>
      </c>
      <c r="W11" s="13">
        <v>0</v>
      </c>
      <c r="X11" s="13">
        <v>0</v>
      </c>
      <c r="Y11" s="13">
        <v>0</v>
      </c>
      <c r="Z11" s="13">
        <v>0</v>
      </c>
      <c r="AA11" s="15"/>
      <c r="AB11" s="15"/>
      <c r="AC11" s="15">
        <f t="shared" si="1"/>
        <v>12</v>
      </c>
    </row>
    <row r="12" spans="1:29" x14ac:dyDescent="0.2">
      <c r="A12" s="15">
        <v>2011</v>
      </c>
      <c r="B12" s="18"/>
      <c r="C12" s="13">
        <v>0</v>
      </c>
      <c r="D12" s="13">
        <v>1</v>
      </c>
      <c r="E12" s="13">
        <v>0</v>
      </c>
      <c r="F12" s="13">
        <v>0</v>
      </c>
      <c r="G12" s="13">
        <v>0</v>
      </c>
      <c r="H12" s="15"/>
      <c r="I12" s="15"/>
      <c r="J12" s="15"/>
      <c r="K12" s="15"/>
      <c r="L12" s="15"/>
      <c r="M12" s="13">
        <v>0</v>
      </c>
      <c r="N12" s="13">
        <f t="shared" si="0"/>
        <v>1</v>
      </c>
      <c r="O12" s="15"/>
      <c r="P12" s="15">
        <v>2011</v>
      </c>
      <c r="Q12" s="13">
        <v>0</v>
      </c>
      <c r="R12" s="13">
        <v>2</v>
      </c>
      <c r="S12" s="13">
        <v>1</v>
      </c>
      <c r="T12" s="13">
        <v>2</v>
      </c>
      <c r="U12" s="13">
        <v>2</v>
      </c>
      <c r="V12" s="13">
        <v>4</v>
      </c>
      <c r="W12" s="13">
        <v>0</v>
      </c>
      <c r="X12" s="13">
        <v>0</v>
      </c>
      <c r="Y12" s="13">
        <v>0</v>
      </c>
      <c r="Z12" s="13">
        <v>0</v>
      </c>
      <c r="AA12" s="15"/>
      <c r="AB12" s="15"/>
      <c r="AC12" s="15">
        <f t="shared" si="1"/>
        <v>11</v>
      </c>
    </row>
    <row r="13" spans="1:29" x14ac:dyDescent="0.2">
      <c r="A13" s="15">
        <v>2012</v>
      </c>
      <c r="B13" s="18"/>
      <c r="C13" s="13">
        <v>1</v>
      </c>
      <c r="D13" s="13">
        <v>0</v>
      </c>
      <c r="E13" s="13">
        <v>0</v>
      </c>
      <c r="F13" s="13">
        <v>0</v>
      </c>
      <c r="G13" s="13">
        <v>1</v>
      </c>
      <c r="H13" s="15"/>
      <c r="I13" s="15"/>
      <c r="J13" s="15"/>
      <c r="K13" s="15"/>
      <c r="L13" s="15"/>
      <c r="M13" s="13">
        <v>0</v>
      </c>
      <c r="N13" s="13">
        <f t="shared" si="0"/>
        <v>2</v>
      </c>
      <c r="O13" s="15"/>
      <c r="P13" s="15">
        <v>2012</v>
      </c>
      <c r="Q13" s="13">
        <v>0</v>
      </c>
      <c r="R13" s="13">
        <v>0</v>
      </c>
      <c r="S13" s="13">
        <v>1</v>
      </c>
      <c r="T13" s="13">
        <v>6</v>
      </c>
      <c r="U13" s="13">
        <v>1</v>
      </c>
      <c r="V13" s="13">
        <v>3</v>
      </c>
      <c r="W13" s="13">
        <v>0</v>
      </c>
      <c r="X13" s="13">
        <v>0</v>
      </c>
      <c r="Y13" s="13">
        <v>0</v>
      </c>
      <c r="Z13" s="13">
        <v>0</v>
      </c>
      <c r="AA13" s="15"/>
      <c r="AB13" s="15"/>
      <c r="AC13" s="15">
        <f t="shared" si="1"/>
        <v>11</v>
      </c>
    </row>
    <row r="14" spans="1:29" x14ac:dyDescent="0.2">
      <c r="A14" s="15">
        <v>2013</v>
      </c>
      <c r="B14" s="18"/>
      <c r="C14" s="13">
        <v>0</v>
      </c>
      <c r="D14" s="13">
        <v>0</v>
      </c>
      <c r="E14" s="13">
        <v>0</v>
      </c>
      <c r="F14" s="13">
        <v>0</v>
      </c>
      <c r="G14" s="13">
        <v>0</v>
      </c>
      <c r="H14" s="15"/>
      <c r="I14" s="15"/>
      <c r="J14" s="15"/>
      <c r="K14" s="15"/>
      <c r="L14" s="15"/>
      <c r="M14" s="13">
        <v>0</v>
      </c>
      <c r="N14" s="13">
        <f t="shared" si="0"/>
        <v>0</v>
      </c>
      <c r="O14" s="15"/>
      <c r="P14" s="15">
        <v>2013</v>
      </c>
      <c r="Q14" s="13">
        <v>1</v>
      </c>
      <c r="R14" s="13">
        <v>2</v>
      </c>
      <c r="S14" s="13">
        <v>0</v>
      </c>
      <c r="T14" s="13">
        <v>2</v>
      </c>
      <c r="U14" s="13">
        <v>4</v>
      </c>
      <c r="V14" s="13">
        <v>0</v>
      </c>
      <c r="W14" s="13">
        <v>0</v>
      </c>
      <c r="X14" s="13">
        <v>0</v>
      </c>
      <c r="Y14" s="13">
        <v>0</v>
      </c>
      <c r="Z14" s="13">
        <v>0</v>
      </c>
      <c r="AA14" s="15"/>
      <c r="AB14" s="15"/>
      <c r="AC14" s="15">
        <f t="shared" si="1"/>
        <v>9</v>
      </c>
    </row>
    <row r="15" spans="1:29" x14ac:dyDescent="0.2">
      <c r="A15" s="15">
        <v>2014</v>
      </c>
      <c r="B15" s="18"/>
      <c r="C15" s="13">
        <v>0</v>
      </c>
      <c r="D15" s="13">
        <v>0</v>
      </c>
      <c r="E15" s="13">
        <v>0</v>
      </c>
      <c r="F15" s="13">
        <v>0</v>
      </c>
      <c r="G15" s="13">
        <v>0</v>
      </c>
      <c r="H15" s="15"/>
      <c r="I15" s="15"/>
      <c r="J15" s="15"/>
      <c r="K15" s="15"/>
      <c r="L15" s="15"/>
      <c r="M15" s="13">
        <v>0</v>
      </c>
      <c r="N15" s="13">
        <f t="shared" si="0"/>
        <v>0</v>
      </c>
      <c r="O15" s="15"/>
      <c r="P15" s="15">
        <v>2014</v>
      </c>
      <c r="Q15" s="13">
        <v>1</v>
      </c>
      <c r="R15" s="13">
        <v>0</v>
      </c>
      <c r="S15" s="13">
        <v>1</v>
      </c>
      <c r="T15" s="13">
        <v>0</v>
      </c>
      <c r="U15" s="13">
        <v>1</v>
      </c>
      <c r="V15" s="13">
        <v>0</v>
      </c>
      <c r="W15" s="13">
        <v>0</v>
      </c>
      <c r="X15" s="13">
        <v>0</v>
      </c>
      <c r="Y15" s="13">
        <v>0</v>
      </c>
      <c r="Z15" s="13">
        <v>0</v>
      </c>
      <c r="AA15" s="15"/>
      <c r="AB15" s="15"/>
      <c r="AC15" s="15">
        <f t="shared" si="1"/>
        <v>3</v>
      </c>
    </row>
    <row r="16" spans="1:29" x14ac:dyDescent="0.2">
      <c r="A16" s="15">
        <v>2015</v>
      </c>
      <c r="B16" s="18"/>
      <c r="C16" s="13">
        <v>1</v>
      </c>
      <c r="D16" s="13">
        <v>0</v>
      </c>
      <c r="E16" s="13">
        <v>1</v>
      </c>
      <c r="F16" s="13">
        <v>2</v>
      </c>
      <c r="G16" s="13">
        <v>2</v>
      </c>
      <c r="H16" s="15"/>
      <c r="I16" s="15"/>
      <c r="J16" s="15"/>
      <c r="K16" s="15"/>
      <c r="L16" s="15"/>
      <c r="M16" s="13">
        <v>0</v>
      </c>
      <c r="N16" s="13">
        <f t="shared" si="0"/>
        <v>6</v>
      </c>
      <c r="O16" s="15"/>
      <c r="P16" s="15">
        <v>2015</v>
      </c>
      <c r="Q16" s="13">
        <v>3</v>
      </c>
      <c r="R16" s="13">
        <v>7</v>
      </c>
      <c r="S16" s="13">
        <v>2</v>
      </c>
      <c r="T16" s="13">
        <v>4</v>
      </c>
      <c r="U16" s="13">
        <v>3</v>
      </c>
      <c r="V16" s="13">
        <v>9</v>
      </c>
      <c r="W16" s="13">
        <v>0</v>
      </c>
      <c r="X16" s="13">
        <v>0</v>
      </c>
      <c r="Y16" s="13">
        <v>4</v>
      </c>
      <c r="Z16" s="13">
        <v>0</v>
      </c>
      <c r="AA16" s="15"/>
      <c r="AB16" s="15"/>
      <c r="AC16" s="15">
        <f t="shared" si="1"/>
        <v>32</v>
      </c>
    </row>
    <row r="17" spans="1:29" x14ac:dyDescent="0.2">
      <c r="A17" s="15">
        <v>2016</v>
      </c>
      <c r="B17" s="18"/>
      <c r="C17" s="13">
        <v>1</v>
      </c>
      <c r="D17" s="13">
        <v>0</v>
      </c>
      <c r="E17" s="13">
        <v>1</v>
      </c>
      <c r="F17" s="13">
        <v>1</v>
      </c>
      <c r="G17" s="13">
        <v>2</v>
      </c>
      <c r="H17" s="15"/>
      <c r="I17" s="15"/>
      <c r="J17" s="15"/>
      <c r="K17" s="15"/>
      <c r="L17" s="15"/>
      <c r="M17" s="13">
        <v>1</v>
      </c>
      <c r="N17" s="13">
        <f t="shared" si="0"/>
        <v>6</v>
      </c>
      <c r="O17" s="15"/>
      <c r="P17" s="19">
        <v>2016</v>
      </c>
      <c r="Q17" s="13">
        <v>1</v>
      </c>
      <c r="R17" s="13">
        <v>6</v>
      </c>
      <c r="S17" s="13">
        <v>0</v>
      </c>
      <c r="T17" s="13">
        <v>3</v>
      </c>
      <c r="U17" s="13">
        <v>5</v>
      </c>
      <c r="V17" s="13">
        <v>5</v>
      </c>
      <c r="W17" s="13">
        <v>0</v>
      </c>
      <c r="X17" s="13">
        <v>0</v>
      </c>
      <c r="Y17" s="13">
        <v>2</v>
      </c>
      <c r="Z17" s="13">
        <v>0</v>
      </c>
      <c r="AA17" s="15"/>
      <c r="AB17" s="15"/>
      <c r="AC17" s="15">
        <f t="shared" si="1"/>
        <v>22</v>
      </c>
    </row>
    <row r="18" spans="1:29" x14ac:dyDescent="0.2">
      <c r="A18" s="15">
        <v>2017</v>
      </c>
      <c r="B18" s="18"/>
      <c r="C18" s="13">
        <v>1</v>
      </c>
      <c r="D18" s="13">
        <v>1</v>
      </c>
      <c r="E18" s="13">
        <v>0</v>
      </c>
      <c r="F18" s="13">
        <v>4</v>
      </c>
      <c r="G18" s="13">
        <v>0</v>
      </c>
      <c r="H18" s="15"/>
      <c r="I18" s="15"/>
      <c r="J18" s="15"/>
      <c r="K18" s="15"/>
      <c r="L18" s="15"/>
      <c r="M18" s="13">
        <v>1</v>
      </c>
      <c r="N18" s="13">
        <f t="shared" si="0"/>
        <v>7</v>
      </c>
      <c r="O18" s="15"/>
      <c r="P18" s="19">
        <v>2017</v>
      </c>
      <c r="Q18" s="13">
        <v>1</v>
      </c>
      <c r="R18" s="13">
        <v>4</v>
      </c>
      <c r="S18" s="13">
        <v>1</v>
      </c>
      <c r="T18" s="13">
        <v>5</v>
      </c>
      <c r="U18" s="13">
        <v>7</v>
      </c>
      <c r="V18" s="13">
        <v>4</v>
      </c>
      <c r="W18" s="13">
        <v>0</v>
      </c>
      <c r="X18" s="13">
        <v>0</v>
      </c>
      <c r="Y18" s="13">
        <v>0</v>
      </c>
      <c r="Z18" s="13">
        <v>2</v>
      </c>
      <c r="AA18" s="15"/>
      <c r="AB18" s="15"/>
      <c r="AC18" s="15">
        <f t="shared" si="1"/>
        <v>24</v>
      </c>
    </row>
    <row r="19" spans="1:29" x14ac:dyDescent="0.2">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row>
    <row r="20" spans="1:29" x14ac:dyDescent="0.2">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row>
    <row r="21" spans="1:29" x14ac:dyDescent="0.2">
      <c r="A21" s="16" t="s">
        <v>33</v>
      </c>
      <c r="B21" s="15"/>
      <c r="C21" s="15"/>
      <c r="D21" s="15"/>
      <c r="E21" s="15"/>
      <c r="F21" s="15"/>
      <c r="G21" s="15"/>
      <c r="H21" s="15"/>
      <c r="I21" s="15"/>
      <c r="J21" s="15"/>
      <c r="K21" s="15"/>
      <c r="L21" s="15"/>
      <c r="M21" s="15"/>
      <c r="N21" s="15"/>
      <c r="O21" s="15"/>
      <c r="P21" s="16" t="s">
        <v>34</v>
      </c>
      <c r="Q21" s="15"/>
      <c r="R21" s="15"/>
      <c r="S21" s="15"/>
      <c r="T21" s="15"/>
      <c r="U21" s="15"/>
      <c r="V21" s="15"/>
      <c r="W21" s="15"/>
      <c r="X21" s="15"/>
      <c r="Y21" s="15"/>
      <c r="Z21" s="15"/>
      <c r="AA21" s="15"/>
      <c r="AB21" s="15"/>
      <c r="AC21" s="15"/>
    </row>
    <row r="22" spans="1:29" x14ac:dyDescent="0.2">
      <c r="A22" s="15"/>
      <c r="B22" s="82" t="s">
        <v>41</v>
      </c>
      <c r="C22" s="82"/>
      <c r="D22" s="82" t="s">
        <v>43</v>
      </c>
      <c r="E22" s="82"/>
      <c r="F22" s="82" t="s">
        <v>42</v>
      </c>
      <c r="G22" s="82"/>
      <c r="H22" s="82" t="s">
        <v>44</v>
      </c>
      <c r="I22" s="82"/>
      <c r="J22" s="82" t="s">
        <v>45</v>
      </c>
      <c r="K22" s="82"/>
      <c r="L22" s="82" t="s">
        <v>46</v>
      </c>
      <c r="M22" s="82"/>
      <c r="N22" s="20" t="s">
        <v>16</v>
      </c>
      <c r="O22" s="15"/>
      <c r="P22" s="15"/>
      <c r="Q22" s="82" t="s">
        <v>41</v>
      </c>
      <c r="R22" s="82"/>
      <c r="S22" s="82" t="s">
        <v>43</v>
      </c>
      <c r="T22" s="82"/>
      <c r="U22" s="82" t="s">
        <v>42</v>
      </c>
      <c r="V22" s="82"/>
      <c r="W22" s="82" t="s">
        <v>44</v>
      </c>
      <c r="X22" s="82"/>
      <c r="Y22" s="82" t="s">
        <v>45</v>
      </c>
      <c r="Z22" s="82"/>
      <c r="AA22" s="82" t="s">
        <v>46</v>
      </c>
      <c r="AB22" s="82"/>
      <c r="AC22" s="15" t="s">
        <v>16</v>
      </c>
    </row>
    <row r="23" spans="1:29" ht="32" x14ac:dyDescent="0.2">
      <c r="A23" s="15"/>
      <c r="B23" s="17" t="s">
        <v>12</v>
      </c>
      <c r="C23" s="17" t="s">
        <v>30</v>
      </c>
      <c r="D23" s="17" t="s">
        <v>12</v>
      </c>
      <c r="E23" s="17" t="s">
        <v>30</v>
      </c>
      <c r="F23" s="17" t="s">
        <v>12</v>
      </c>
      <c r="G23" s="17" t="s">
        <v>30</v>
      </c>
      <c r="H23" s="17" t="s">
        <v>12</v>
      </c>
      <c r="I23" s="17" t="s">
        <v>30</v>
      </c>
      <c r="J23" s="17" t="s">
        <v>12</v>
      </c>
      <c r="K23" s="17" t="s">
        <v>30</v>
      </c>
      <c r="L23" s="17" t="s">
        <v>12</v>
      </c>
      <c r="M23" s="17" t="s">
        <v>30</v>
      </c>
      <c r="N23" s="17"/>
      <c r="O23" s="15"/>
      <c r="P23" s="15"/>
      <c r="Q23" s="17" t="s">
        <v>12</v>
      </c>
      <c r="R23" s="17" t="s">
        <v>30</v>
      </c>
      <c r="S23" s="17" t="s">
        <v>12</v>
      </c>
      <c r="T23" s="17" t="s">
        <v>30</v>
      </c>
      <c r="U23" s="17" t="s">
        <v>12</v>
      </c>
      <c r="V23" s="17" t="s">
        <v>30</v>
      </c>
      <c r="W23" s="17" t="s">
        <v>12</v>
      </c>
      <c r="X23" s="17" t="s">
        <v>30</v>
      </c>
      <c r="Y23" s="17" t="s">
        <v>12</v>
      </c>
      <c r="Z23" s="17" t="s">
        <v>30</v>
      </c>
      <c r="AA23" s="17" t="s">
        <v>12</v>
      </c>
      <c r="AB23" s="17" t="s">
        <v>30</v>
      </c>
      <c r="AC23" s="15"/>
    </row>
    <row r="24" spans="1:29" x14ac:dyDescent="0.2">
      <c r="A24" s="15">
        <v>2005</v>
      </c>
      <c r="B24" s="13"/>
      <c r="C24" s="13"/>
      <c r="D24" s="13"/>
      <c r="E24" s="13"/>
      <c r="F24" s="13"/>
      <c r="G24" s="13">
        <v>0</v>
      </c>
      <c r="H24" s="13">
        <v>0</v>
      </c>
      <c r="I24" s="15"/>
      <c r="J24" s="15"/>
      <c r="K24" s="15"/>
      <c r="L24" s="13"/>
      <c r="M24" s="13"/>
      <c r="N24" s="13">
        <f>SUM(B24:M24)</f>
        <v>0</v>
      </c>
      <c r="O24" s="15"/>
      <c r="P24" s="15">
        <v>2005</v>
      </c>
      <c r="Q24" s="15"/>
      <c r="R24" s="13">
        <v>0</v>
      </c>
      <c r="S24" s="15"/>
      <c r="T24" s="13">
        <v>0</v>
      </c>
      <c r="U24" s="13">
        <v>0</v>
      </c>
      <c r="V24" s="13">
        <v>0</v>
      </c>
      <c r="W24" s="15"/>
      <c r="X24" s="15"/>
      <c r="Y24" s="15"/>
      <c r="Z24" s="15"/>
      <c r="AA24" s="15"/>
      <c r="AB24" s="15"/>
      <c r="AC24" s="15">
        <f>SUM(Q24:Z24)</f>
        <v>0</v>
      </c>
    </row>
    <row r="25" spans="1:29" x14ac:dyDescent="0.2">
      <c r="A25" s="15">
        <v>2006</v>
      </c>
      <c r="B25" s="13"/>
      <c r="C25" s="13"/>
      <c r="D25" s="13"/>
      <c r="E25" s="13"/>
      <c r="F25" s="13"/>
      <c r="G25" s="13">
        <v>0</v>
      </c>
      <c r="H25" s="13">
        <v>0</v>
      </c>
      <c r="I25" s="15"/>
      <c r="J25" s="15"/>
      <c r="K25" s="15"/>
      <c r="L25" s="13"/>
      <c r="M25" s="13"/>
      <c r="N25" s="13">
        <f t="shared" ref="N25:N36" si="2">SUM(B25:M25)</f>
        <v>0</v>
      </c>
      <c r="O25" s="15"/>
      <c r="P25" s="15">
        <v>2006</v>
      </c>
      <c r="Q25" s="15"/>
      <c r="R25" s="13">
        <v>0</v>
      </c>
      <c r="S25" s="15"/>
      <c r="T25" s="13">
        <v>0</v>
      </c>
      <c r="U25" s="13">
        <v>0</v>
      </c>
      <c r="V25" s="13">
        <v>0</v>
      </c>
      <c r="W25" s="15"/>
      <c r="X25" s="15"/>
      <c r="Y25" s="15"/>
      <c r="Z25" s="15"/>
      <c r="AA25" s="15"/>
      <c r="AB25" s="15"/>
      <c r="AC25" s="15">
        <f t="shared" ref="AC25:AC36" si="3">SUM(Q25:Z25)</f>
        <v>0</v>
      </c>
    </row>
    <row r="26" spans="1:29" x14ac:dyDescent="0.2">
      <c r="A26" s="15">
        <v>2007</v>
      </c>
      <c r="B26" s="13"/>
      <c r="C26" s="13"/>
      <c r="D26" s="13"/>
      <c r="E26" s="13"/>
      <c r="F26" s="13"/>
      <c r="G26" s="13">
        <v>0</v>
      </c>
      <c r="H26" s="13">
        <v>0</v>
      </c>
      <c r="I26" s="15"/>
      <c r="J26" s="15"/>
      <c r="K26" s="15"/>
      <c r="L26" s="13"/>
      <c r="M26" s="13"/>
      <c r="N26" s="13">
        <f t="shared" si="2"/>
        <v>0</v>
      </c>
      <c r="O26" s="15"/>
      <c r="P26" s="15">
        <v>2007</v>
      </c>
      <c r="Q26" s="15"/>
      <c r="R26" s="13">
        <v>0</v>
      </c>
      <c r="S26" s="15"/>
      <c r="T26" s="13">
        <v>1</v>
      </c>
      <c r="U26" s="13">
        <v>0</v>
      </c>
      <c r="V26" s="13">
        <v>0</v>
      </c>
      <c r="W26" s="15"/>
      <c r="X26" s="15"/>
      <c r="Y26" s="15"/>
      <c r="Z26" s="15"/>
      <c r="AA26" s="15"/>
      <c r="AB26" s="15"/>
      <c r="AC26" s="15">
        <f t="shared" si="3"/>
        <v>1</v>
      </c>
    </row>
    <row r="27" spans="1:29" x14ac:dyDescent="0.2">
      <c r="A27" s="15">
        <v>2008</v>
      </c>
      <c r="B27" s="13"/>
      <c r="C27" s="13"/>
      <c r="D27" s="13"/>
      <c r="E27" s="13"/>
      <c r="F27" s="13"/>
      <c r="G27" s="13">
        <v>0</v>
      </c>
      <c r="H27" s="13">
        <v>0</v>
      </c>
      <c r="I27" s="15"/>
      <c r="J27" s="15"/>
      <c r="K27" s="15"/>
      <c r="L27" s="13"/>
      <c r="M27" s="13"/>
      <c r="N27" s="13">
        <f t="shared" si="2"/>
        <v>0</v>
      </c>
      <c r="O27" s="15"/>
      <c r="P27" s="15">
        <v>2008</v>
      </c>
      <c r="Q27" s="15"/>
      <c r="R27" s="13">
        <v>0</v>
      </c>
      <c r="S27" s="15"/>
      <c r="T27" s="13">
        <v>1</v>
      </c>
      <c r="U27" s="13">
        <v>0</v>
      </c>
      <c r="V27" s="13">
        <v>0</v>
      </c>
      <c r="W27" s="15"/>
      <c r="X27" s="15"/>
      <c r="Y27" s="15"/>
      <c r="Z27" s="15"/>
      <c r="AA27" s="15"/>
      <c r="AB27" s="15"/>
      <c r="AC27" s="15">
        <f t="shared" si="3"/>
        <v>1</v>
      </c>
    </row>
    <row r="28" spans="1:29" x14ac:dyDescent="0.2">
      <c r="A28" s="15">
        <v>2009</v>
      </c>
      <c r="B28" s="13"/>
      <c r="C28" s="13"/>
      <c r="D28" s="13"/>
      <c r="E28" s="13"/>
      <c r="F28" s="13"/>
      <c r="G28" s="13">
        <v>0</v>
      </c>
      <c r="H28" s="13">
        <v>0</v>
      </c>
      <c r="I28" s="15"/>
      <c r="J28" s="15"/>
      <c r="K28" s="15"/>
      <c r="L28" s="13"/>
      <c r="M28" s="13"/>
      <c r="N28" s="13">
        <f t="shared" si="2"/>
        <v>0</v>
      </c>
      <c r="O28" s="15"/>
      <c r="P28" s="15">
        <v>2009</v>
      </c>
      <c r="Q28" s="15"/>
      <c r="R28" s="13">
        <v>0</v>
      </c>
      <c r="S28" s="15"/>
      <c r="T28" s="13">
        <v>0</v>
      </c>
      <c r="U28" s="13">
        <v>0</v>
      </c>
      <c r="V28" s="13">
        <v>0</v>
      </c>
      <c r="W28" s="15"/>
      <c r="X28" s="15"/>
      <c r="Y28" s="15"/>
      <c r="Z28" s="15"/>
      <c r="AA28" s="15"/>
      <c r="AB28" s="15"/>
      <c r="AC28" s="15">
        <f t="shared" si="3"/>
        <v>0</v>
      </c>
    </row>
    <row r="29" spans="1:29" x14ac:dyDescent="0.2">
      <c r="A29" s="15">
        <v>2010</v>
      </c>
      <c r="B29" s="13"/>
      <c r="C29" s="13"/>
      <c r="D29" s="13"/>
      <c r="E29" s="13"/>
      <c r="F29" s="13"/>
      <c r="G29" s="13">
        <v>0</v>
      </c>
      <c r="H29" s="13">
        <v>0</v>
      </c>
      <c r="I29" s="15"/>
      <c r="J29" s="15"/>
      <c r="K29" s="15"/>
      <c r="L29" s="13"/>
      <c r="M29" s="13"/>
      <c r="N29" s="13">
        <f t="shared" si="2"/>
        <v>0</v>
      </c>
      <c r="O29" s="15"/>
      <c r="P29" s="15">
        <v>2010</v>
      </c>
      <c r="Q29" s="15"/>
      <c r="R29" s="13">
        <v>1</v>
      </c>
      <c r="S29" s="15"/>
      <c r="T29" s="13">
        <v>0</v>
      </c>
      <c r="U29" s="13">
        <v>0</v>
      </c>
      <c r="V29" s="13">
        <v>1</v>
      </c>
      <c r="W29" s="15"/>
      <c r="X29" s="15"/>
      <c r="Y29" s="15"/>
      <c r="Z29" s="15"/>
      <c r="AA29" s="15"/>
      <c r="AB29" s="15"/>
      <c r="AC29" s="15">
        <f t="shared" si="3"/>
        <v>2</v>
      </c>
    </row>
    <row r="30" spans="1:29" x14ac:dyDescent="0.2">
      <c r="A30" s="15">
        <v>2011</v>
      </c>
      <c r="B30" s="13"/>
      <c r="C30" s="13"/>
      <c r="D30" s="13"/>
      <c r="E30" s="13"/>
      <c r="F30" s="13"/>
      <c r="G30" s="13">
        <v>1</v>
      </c>
      <c r="H30" s="13">
        <v>0</v>
      </c>
      <c r="I30" s="15"/>
      <c r="J30" s="15"/>
      <c r="K30" s="15"/>
      <c r="L30" s="13"/>
      <c r="M30" s="13"/>
      <c r="N30" s="13">
        <f t="shared" si="2"/>
        <v>1</v>
      </c>
      <c r="O30" s="15"/>
      <c r="P30" s="15">
        <v>2011</v>
      </c>
      <c r="Q30" s="15"/>
      <c r="R30" s="13">
        <v>0</v>
      </c>
      <c r="S30" s="15"/>
      <c r="T30" s="13">
        <v>0</v>
      </c>
      <c r="U30" s="13">
        <v>1</v>
      </c>
      <c r="V30" s="13">
        <v>1</v>
      </c>
      <c r="W30" s="15"/>
      <c r="X30" s="15"/>
      <c r="Y30" s="15"/>
      <c r="Z30" s="15"/>
      <c r="AA30" s="15"/>
      <c r="AB30" s="15"/>
      <c r="AC30" s="15">
        <f t="shared" si="3"/>
        <v>2</v>
      </c>
    </row>
    <row r="31" spans="1:29" x14ac:dyDescent="0.2">
      <c r="A31" s="15">
        <v>2012</v>
      </c>
      <c r="B31" s="13"/>
      <c r="C31" s="13"/>
      <c r="D31" s="13"/>
      <c r="E31" s="13"/>
      <c r="F31" s="13"/>
      <c r="G31" s="13">
        <v>0</v>
      </c>
      <c r="H31" s="13">
        <v>1</v>
      </c>
      <c r="I31" s="15"/>
      <c r="J31" s="15"/>
      <c r="K31" s="15"/>
      <c r="L31" s="13"/>
      <c r="M31" s="13"/>
      <c r="N31" s="13">
        <f t="shared" si="2"/>
        <v>1</v>
      </c>
      <c r="O31" s="15"/>
      <c r="P31" s="15">
        <v>2012</v>
      </c>
      <c r="Q31" s="15"/>
      <c r="R31" s="13">
        <v>0</v>
      </c>
      <c r="S31" s="15"/>
      <c r="T31" s="13">
        <v>0</v>
      </c>
      <c r="U31" s="13">
        <v>0</v>
      </c>
      <c r="V31" s="13">
        <v>0</v>
      </c>
      <c r="W31" s="15"/>
      <c r="X31" s="15"/>
      <c r="Y31" s="15"/>
      <c r="Z31" s="15"/>
      <c r="AA31" s="15"/>
      <c r="AB31" s="15"/>
      <c r="AC31" s="15">
        <f t="shared" si="3"/>
        <v>0</v>
      </c>
    </row>
    <row r="32" spans="1:29" x14ac:dyDescent="0.2">
      <c r="A32" s="15">
        <v>2013</v>
      </c>
      <c r="B32" s="13"/>
      <c r="C32" s="13"/>
      <c r="D32" s="13"/>
      <c r="E32" s="13"/>
      <c r="F32" s="13"/>
      <c r="G32" s="13">
        <v>1</v>
      </c>
      <c r="H32" s="13">
        <v>0</v>
      </c>
      <c r="I32" s="15"/>
      <c r="J32" s="15"/>
      <c r="K32" s="15"/>
      <c r="L32" s="13"/>
      <c r="M32" s="13"/>
      <c r="N32" s="13">
        <f t="shared" si="2"/>
        <v>1</v>
      </c>
      <c r="O32" s="15"/>
      <c r="P32" s="15">
        <v>2013</v>
      </c>
      <c r="Q32" s="15"/>
      <c r="R32" s="13">
        <v>0</v>
      </c>
      <c r="S32" s="15"/>
      <c r="T32" s="13">
        <v>0</v>
      </c>
      <c r="U32" s="13">
        <v>1</v>
      </c>
      <c r="V32" s="13">
        <v>0</v>
      </c>
      <c r="W32" s="15"/>
      <c r="X32" s="15"/>
      <c r="Y32" s="15"/>
      <c r="Z32" s="15"/>
      <c r="AA32" s="15"/>
      <c r="AB32" s="15"/>
      <c r="AC32" s="15">
        <f t="shared" si="3"/>
        <v>1</v>
      </c>
    </row>
    <row r="33" spans="1:29" x14ac:dyDescent="0.2">
      <c r="A33" s="15">
        <v>2014</v>
      </c>
      <c r="B33" s="13"/>
      <c r="C33" s="13"/>
      <c r="D33" s="13"/>
      <c r="E33" s="13"/>
      <c r="F33" s="13"/>
      <c r="G33" s="13">
        <v>0</v>
      </c>
      <c r="H33" s="13">
        <v>0</v>
      </c>
      <c r="I33" s="15"/>
      <c r="J33" s="15"/>
      <c r="K33" s="15"/>
      <c r="L33" s="13"/>
      <c r="M33" s="13"/>
      <c r="N33" s="13">
        <f t="shared" si="2"/>
        <v>0</v>
      </c>
      <c r="O33" s="15"/>
      <c r="P33" s="15">
        <v>2014</v>
      </c>
      <c r="Q33" s="15"/>
      <c r="R33" s="13">
        <v>0</v>
      </c>
      <c r="S33" s="15"/>
      <c r="T33" s="13">
        <v>0</v>
      </c>
      <c r="U33" s="13">
        <v>0</v>
      </c>
      <c r="V33" s="13">
        <v>0</v>
      </c>
      <c r="W33" s="15"/>
      <c r="X33" s="15"/>
      <c r="Y33" s="15"/>
      <c r="Z33" s="15"/>
      <c r="AA33" s="15"/>
      <c r="AB33" s="15"/>
      <c r="AC33" s="15">
        <f t="shared" si="3"/>
        <v>0</v>
      </c>
    </row>
    <row r="34" spans="1:29" x14ac:dyDescent="0.2">
      <c r="A34" s="15">
        <v>2015</v>
      </c>
      <c r="B34" s="13"/>
      <c r="C34" s="13"/>
      <c r="D34" s="13"/>
      <c r="E34" s="13"/>
      <c r="F34" s="13"/>
      <c r="G34" s="13">
        <v>0</v>
      </c>
      <c r="H34" s="13">
        <v>0</v>
      </c>
      <c r="I34" s="15"/>
      <c r="J34" s="15"/>
      <c r="K34" s="15"/>
      <c r="L34" s="13"/>
      <c r="M34" s="13"/>
      <c r="N34" s="13">
        <f t="shared" si="2"/>
        <v>0</v>
      </c>
      <c r="O34" s="15"/>
      <c r="P34" s="15">
        <v>2015</v>
      </c>
      <c r="Q34" s="15"/>
      <c r="R34" s="13">
        <v>0</v>
      </c>
      <c r="S34" s="15"/>
      <c r="T34" s="13">
        <v>0</v>
      </c>
      <c r="U34" s="13">
        <v>1</v>
      </c>
      <c r="V34" s="13">
        <v>2</v>
      </c>
      <c r="W34" s="15"/>
      <c r="X34" s="15"/>
      <c r="Y34" s="15"/>
      <c r="Z34" s="15"/>
      <c r="AA34" s="15"/>
      <c r="AB34" s="15"/>
      <c r="AC34" s="15">
        <f t="shared" si="3"/>
        <v>3</v>
      </c>
    </row>
    <row r="35" spans="1:29" x14ac:dyDescent="0.2">
      <c r="A35" s="15">
        <v>2016</v>
      </c>
      <c r="B35" s="13"/>
      <c r="C35" s="13"/>
      <c r="D35" s="13"/>
      <c r="E35" s="13"/>
      <c r="F35" s="13"/>
      <c r="G35" s="13">
        <v>0</v>
      </c>
      <c r="H35" s="13">
        <v>0</v>
      </c>
      <c r="I35" s="15"/>
      <c r="J35" s="15"/>
      <c r="K35" s="15"/>
      <c r="L35" s="13"/>
      <c r="M35" s="13"/>
      <c r="N35" s="13">
        <f t="shared" si="2"/>
        <v>0</v>
      </c>
      <c r="O35" s="15"/>
      <c r="P35" s="19">
        <v>2016</v>
      </c>
      <c r="Q35" s="15"/>
      <c r="R35" s="13">
        <v>0</v>
      </c>
      <c r="S35" s="15"/>
      <c r="T35" s="13">
        <v>1</v>
      </c>
      <c r="U35" s="13">
        <v>1</v>
      </c>
      <c r="V35" s="13">
        <v>1</v>
      </c>
      <c r="W35" s="15"/>
      <c r="X35" s="15"/>
      <c r="Y35" s="15"/>
      <c r="Z35" s="15"/>
      <c r="AA35" s="15"/>
      <c r="AB35" s="15"/>
      <c r="AC35" s="15">
        <f t="shared" si="3"/>
        <v>3</v>
      </c>
    </row>
    <row r="36" spans="1:29" x14ac:dyDescent="0.2">
      <c r="A36" s="15">
        <v>2017</v>
      </c>
      <c r="B36" s="13"/>
      <c r="C36" s="13"/>
      <c r="D36" s="13"/>
      <c r="E36" s="13"/>
      <c r="F36" s="13"/>
      <c r="G36" s="13">
        <v>0</v>
      </c>
      <c r="H36" s="13">
        <v>0</v>
      </c>
      <c r="I36" s="15"/>
      <c r="J36" s="15"/>
      <c r="K36" s="15"/>
      <c r="L36" s="13"/>
      <c r="M36" s="13"/>
      <c r="N36" s="13">
        <f t="shared" si="2"/>
        <v>0</v>
      </c>
      <c r="O36" s="15"/>
      <c r="P36" s="19">
        <v>2017</v>
      </c>
      <c r="Q36" s="15"/>
      <c r="R36" s="13">
        <v>0</v>
      </c>
      <c r="S36" s="15"/>
      <c r="T36" s="13">
        <v>0</v>
      </c>
      <c r="U36" s="13">
        <v>1</v>
      </c>
      <c r="V36" s="13">
        <v>0</v>
      </c>
      <c r="W36" s="15"/>
      <c r="X36" s="15"/>
      <c r="Y36" s="15"/>
      <c r="Z36" s="15"/>
      <c r="AA36" s="15"/>
      <c r="AB36" s="15"/>
      <c r="AC36" s="15">
        <f t="shared" si="3"/>
        <v>1</v>
      </c>
    </row>
    <row r="39" spans="1:29" x14ac:dyDescent="0.2">
      <c r="A39" s="16" t="s">
        <v>88</v>
      </c>
      <c r="B39" s="15"/>
      <c r="C39" s="15"/>
      <c r="D39" s="15"/>
      <c r="E39" s="15"/>
      <c r="F39" s="15"/>
      <c r="G39" s="15"/>
      <c r="H39" s="15"/>
      <c r="I39" s="15"/>
      <c r="J39" s="15"/>
      <c r="K39" s="15"/>
      <c r="L39" s="15"/>
      <c r="M39" s="15"/>
      <c r="N39" s="15"/>
      <c r="O39" s="15"/>
      <c r="P39" s="16" t="s">
        <v>76</v>
      </c>
      <c r="Q39" s="15"/>
      <c r="R39" s="15"/>
      <c r="S39" s="15"/>
      <c r="T39" s="15"/>
      <c r="U39" s="15"/>
      <c r="V39" s="15"/>
      <c r="W39" s="15"/>
      <c r="X39" s="15"/>
      <c r="Y39" s="15"/>
      <c r="Z39" s="15"/>
      <c r="AA39" s="15"/>
      <c r="AB39" s="15"/>
      <c r="AC39" s="15"/>
    </row>
    <row r="40" spans="1:29" x14ac:dyDescent="0.2">
      <c r="A40" s="15"/>
      <c r="B40" s="82" t="s">
        <v>41</v>
      </c>
      <c r="C40" s="82"/>
      <c r="D40" s="82" t="s">
        <v>43</v>
      </c>
      <c r="E40" s="82"/>
      <c r="F40" s="82" t="s">
        <v>42</v>
      </c>
      <c r="G40" s="82"/>
      <c r="H40" s="82" t="s">
        <v>44</v>
      </c>
      <c r="I40" s="82"/>
      <c r="J40" s="82" t="s">
        <v>45</v>
      </c>
      <c r="K40" s="82"/>
      <c r="L40" s="82" t="s">
        <v>46</v>
      </c>
      <c r="M40" s="82"/>
      <c r="N40" s="20" t="s">
        <v>16</v>
      </c>
      <c r="O40" s="15"/>
      <c r="P40" s="15"/>
      <c r="Q40" s="82" t="s">
        <v>41</v>
      </c>
      <c r="R40" s="82"/>
      <c r="S40" s="82" t="s">
        <v>43</v>
      </c>
      <c r="T40" s="82"/>
      <c r="U40" s="82" t="s">
        <v>42</v>
      </c>
      <c r="V40" s="82"/>
      <c r="W40" s="82" t="s">
        <v>44</v>
      </c>
      <c r="X40" s="82"/>
      <c r="Y40" s="82" t="s">
        <v>45</v>
      </c>
      <c r="Z40" s="82"/>
      <c r="AA40" s="82" t="s">
        <v>46</v>
      </c>
      <c r="AB40" s="82"/>
      <c r="AC40" s="15" t="s">
        <v>16</v>
      </c>
    </row>
    <row r="41" spans="1:29" ht="32" x14ac:dyDescent="0.2">
      <c r="A41" s="15"/>
      <c r="B41" s="17" t="s">
        <v>12</v>
      </c>
      <c r="C41" s="17" t="s">
        <v>30</v>
      </c>
      <c r="D41" s="17" t="s">
        <v>12</v>
      </c>
      <c r="E41" s="17" t="s">
        <v>30</v>
      </c>
      <c r="F41" s="17" t="s">
        <v>12</v>
      </c>
      <c r="G41" s="17" t="s">
        <v>30</v>
      </c>
      <c r="H41" s="17" t="s">
        <v>12</v>
      </c>
      <c r="I41" s="17" t="s">
        <v>30</v>
      </c>
      <c r="J41" s="17" t="s">
        <v>12</v>
      </c>
      <c r="K41" s="17" t="s">
        <v>30</v>
      </c>
      <c r="L41" s="17" t="s">
        <v>12</v>
      </c>
      <c r="M41" s="17" t="s">
        <v>30</v>
      </c>
      <c r="N41" s="17"/>
      <c r="O41" s="15"/>
      <c r="P41" s="15"/>
      <c r="Q41" s="17" t="s">
        <v>12</v>
      </c>
      <c r="R41" s="17" t="s">
        <v>30</v>
      </c>
      <c r="S41" s="17" t="s">
        <v>12</v>
      </c>
      <c r="T41" s="17" t="s">
        <v>30</v>
      </c>
      <c r="U41" s="17" t="s">
        <v>12</v>
      </c>
      <c r="V41" s="17" t="s">
        <v>30</v>
      </c>
      <c r="W41" s="17" t="s">
        <v>12</v>
      </c>
      <c r="X41" s="17" t="s">
        <v>30</v>
      </c>
      <c r="Y41" s="17" t="s">
        <v>12</v>
      </c>
      <c r="Z41" s="17" t="s">
        <v>30</v>
      </c>
      <c r="AA41" s="17" t="s">
        <v>12</v>
      </c>
      <c r="AB41" s="17" t="s">
        <v>30</v>
      </c>
      <c r="AC41" s="15"/>
    </row>
    <row r="42" spans="1:29" x14ac:dyDescent="0.2">
      <c r="A42" s="15">
        <v>2005</v>
      </c>
      <c r="B42" s="13">
        <f>B24+B6</f>
        <v>0</v>
      </c>
      <c r="C42" s="13">
        <f t="shared" ref="C42:AC42" si="4">C24+C6</f>
        <v>0</v>
      </c>
      <c r="D42" s="13">
        <f t="shared" si="4"/>
        <v>0</v>
      </c>
      <c r="E42" s="13">
        <f t="shared" si="4"/>
        <v>0</v>
      </c>
      <c r="F42" s="13">
        <f t="shared" si="4"/>
        <v>0</v>
      </c>
      <c r="G42" s="13">
        <f t="shared" si="4"/>
        <v>0</v>
      </c>
      <c r="H42" s="13">
        <f t="shared" si="4"/>
        <v>0</v>
      </c>
      <c r="I42" s="13">
        <f t="shared" si="4"/>
        <v>0</v>
      </c>
      <c r="J42" s="13">
        <f t="shared" si="4"/>
        <v>0</v>
      </c>
      <c r="K42" s="13">
        <f t="shared" si="4"/>
        <v>0</v>
      </c>
      <c r="L42" s="13">
        <f t="shared" si="4"/>
        <v>0</v>
      </c>
      <c r="M42" s="13">
        <f t="shared" si="4"/>
        <v>0</v>
      </c>
      <c r="N42" s="13">
        <f t="shared" si="4"/>
        <v>0</v>
      </c>
      <c r="O42" s="13"/>
      <c r="P42" s="15">
        <v>2005</v>
      </c>
      <c r="Q42" s="13">
        <f t="shared" si="4"/>
        <v>0</v>
      </c>
      <c r="R42" s="13">
        <f t="shared" si="4"/>
        <v>1</v>
      </c>
      <c r="S42" s="13">
        <f t="shared" si="4"/>
        <v>0</v>
      </c>
      <c r="T42" s="13">
        <f t="shared" si="4"/>
        <v>0</v>
      </c>
      <c r="U42" s="13">
        <f t="shared" si="4"/>
        <v>1</v>
      </c>
      <c r="V42" s="13">
        <f t="shared" si="4"/>
        <v>1</v>
      </c>
      <c r="W42" s="13">
        <f t="shared" si="4"/>
        <v>0</v>
      </c>
      <c r="X42" s="13">
        <f t="shared" si="4"/>
        <v>0</v>
      </c>
      <c r="Y42" s="13">
        <f t="shared" si="4"/>
        <v>0</v>
      </c>
      <c r="Z42" s="13">
        <f t="shared" si="4"/>
        <v>0</v>
      </c>
      <c r="AA42" s="13">
        <f t="shared" si="4"/>
        <v>0</v>
      </c>
      <c r="AB42" s="13">
        <f t="shared" si="4"/>
        <v>0</v>
      </c>
      <c r="AC42" s="13">
        <f t="shared" si="4"/>
        <v>3</v>
      </c>
    </row>
    <row r="43" spans="1:29" x14ac:dyDescent="0.2">
      <c r="A43" s="15">
        <v>2006</v>
      </c>
      <c r="B43" s="13">
        <f t="shared" ref="B43:AC43" si="5">B25+B7</f>
        <v>0</v>
      </c>
      <c r="C43" s="13">
        <f t="shared" si="5"/>
        <v>0</v>
      </c>
      <c r="D43" s="13">
        <f t="shared" si="5"/>
        <v>0</v>
      </c>
      <c r="E43" s="13">
        <f t="shared" si="5"/>
        <v>0</v>
      </c>
      <c r="F43" s="13">
        <f t="shared" si="5"/>
        <v>0</v>
      </c>
      <c r="G43" s="13">
        <f t="shared" si="5"/>
        <v>0</v>
      </c>
      <c r="H43" s="13">
        <f t="shared" si="5"/>
        <v>0</v>
      </c>
      <c r="I43" s="13">
        <f t="shared" si="5"/>
        <v>0</v>
      </c>
      <c r="J43" s="13">
        <f t="shared" si="5"/>
        <v>0</v>
      </c>
      <c r="K43" s="13">
        <f t="shared" si="5"/>
        <v>0</v>
      </c>
      <c r="L43" s="13">
        <f t="shared" si="5"/>
        <v>0</v>
      </c>
      <c r="M43" s="13">
        <f t="shared" si="5"/>
        <v>0</v>
      </c>
      <c r="N43" s="13">
        <f t="shared" si="5"/>
        <v>0</v>
      </c>
      <c r="O43" s="13"/>
      <c r="P43" s="15">
        <v>2006</v>
      </c>
      <c r="Q43" s="13">
        <f t="shared" si="5"/>
        <v>0</v>
      </c>
      <c r="R43" s="13">
        <f t="shared" si="5"/>
        <v>0</v>
      </c>
      <c r="S43" s="13">
        <f t="shared" si="5"/>
        <v>1</v>
      </c>
      <c r="T43" s="13">
        <f t="shared" si="5"/>
        <v>1</v>
      </c>
      <c r="U43" s="13">
        <f t="shared" si="5"/>
        <v>1</v>
      </c>
      <c r="V43" s="13">
        <f t="shared" si="5"/>
        <v>1</v>
      </c>
      <c r="W43" s="13">
        <f t="shared" si="5"/>
        <v>1</v>
      </c>
      <c r="X43" s="13">
        <f t="shared" si="5"/>
        <v>0</v>
      </c>
      <c r="Y43" s="13">
        <f t="shared" si="5"/>
        <v>0</v>
      </c>
      <c r="Z43" s="13">
        <f t="shared" si="5"/>
        <v>0</v>
      </c>
      <c r="AA43" s="13">
        <f t="shared" si="5"/>
        <v>0</v>
      </c>
      <c r="AB43" s="13">
        <f t="shared" si="5"/>
        <v>0</v>
      </c>
      <c r="AC43" s="13">
        <f t="shared" si="5"/>
        <v>5</v>
      </c>
    </row>
    <row r="44" spans="1:29" x14ac:dyDescent="0.2">
      <c r="A44" s="15">
        <v>2007</v>
      </c>
      <c r="B44" s="13">
        <f t="shared" ref="B44:AC44" si="6">B26+B8</f>
        <v>0</v>
      </c>
      <c r="C44" s="13">
        <f t="shared" si="6"/>
        <v>1</v>
      </c>
      <c r="D44" s="13">
        <f t="shared" si="6"/>
        <v>0</v>
      </c>
      <c r="E44" s="13">
        <f t="shared" si="6"/>
        <v>1</v>
      </c>
      <c r="F44" s="13">
        <f t="shared" si="6"/>
        <v>0</v>
      </c>
      <c r="G44" s="13">
        <f t="shared" si="6"/>
        <v>1</v>
      </c>
      <c r="H44" s="13">
        <f t="shared" si="6"/>
        <v>0</v>
      </c>
      <c r="I44" s="13">
        <f t="shared" si="6"/>
        <v>0</v>
      </c>
      <c r="J44" s="13">
        <f t="shared" si="6"/>
        <v>0</v>
      </c>
      <c r="K44" s="13">
        <f t="shared" si="6"/>
        <v>0</v>
      </c>
      <c r="L44" s="13">
        <f t="shared" si="6"/>
        <v>0</v>
      </c>
      <c r="M44" s="13">
        <f t="shared" si="6"/>
        <v>0</v>
      </c>
      <c r="N44" s="13">
        <f t="shared" si="6"/>
        <v>3</v>
      </c>
      <c r="O44" s="13"/>
      <c r="P44" s="15">
        <v>2007</v>
      </c>
      <c r="Q44" s="13">
        <f t="shared" si="6"/>
        <v>0</v>
      </c>
      <c r="R44" s="13">
        <f t="shared" si="6"/>
        <v>2</v>
      </c>
      <c r="S44" s="13">
        <f t="shared" si="6"/>
        <v>0</v>
      </c>
      <c r="T44" s="13">
        <f t="shared" si="6"/>
        <v>3</v>
      </c>
      <c r="U44" s="13">
        <f t="shared" si="6"/>
        <v>3</v>
      </c>
      <c r="V44" s="13">
        <f t="shared" si="6"/>
        <v>5</v>
      </c>
      <c r="W44" s="13">
        <f t="shared" si="6"/>
        <v>0</v>
      </c>
      <c r="X44" s="13">
        <f t="shared" si="6"/>
        <v>0</v>
      </c>
      <c r="Y44" s="13">
        <f t="shared" si="6"/>
        <v>0</v>
      </c>
      <c r="Z44" s="13">
        <f t="shared" si="6"/>
        <v>0</v>
      </c>
      <c r="AA44" s="13">
        <f t="shared" si="6"/>
        <v>0</v>
      </c>
      <c r="AB44" s="13">
        <f t="shared" si="6"/>
        <v>0</v>
      </c>
      <c r="AC44" s="13">
        <f t="shared" si="6"/>
        <v>13</v>
      </c>
    </row>
    <row r="45" spans="1:29" x14ac:dyDescent="0.2">
      <c r="A45" s="15">
        <v>2008</v>
      </c>
      <c r="B45" s="13">
        <f t="shared" ref="B45:AC45" si="7">B27+B9</f>
        <v>0</v>
      </c>
      <c r="C45" s="13">
        <f t="shared" si="7"/>
        <v>0</v>
      </c>
      <c r="D45" s="13">
        <f t="shared" si="7"/>
        <v>0</v>
      </c>
      <c r="E45" s="13">
        <f t="shared" si="7"/>
        <v>0</v>
      </c>
      <c r="F45" s="13">
        <f t="shared" si="7"/>
        <v>0</v>
      </c>
      <c r="G45" s="13">
        <f t="shared" si="7"/>
        <v>0</v>
      </c>
      <c r="H45" s="13">
        <f t="shared" si="7"/>
        <v>0</v>
      </c>
      <c r="I45" s="13">
        <f t="shared" si="7"/>
        <v>0</v>
      </c>
      <c r="J45" s="13">
        <f t="shared" si="7"/>
        <v>0</v>
      </c>
      <c r="K45" s="13">
        <f t="shared" si="7"/>
        <v>0</v>
      </c>
      <c r="L45" s="13">
        <f t="shared" si="7"/>
        <v>0</v>
      </c>
      <c r="M45" s="13">
        <f t="shared" si="7"/>
        <v>0</v>
      </c>
      <c r="N45" s="13">
        <f t="shared" si="7"/>
        <v>0</v>
      </c>
      <c r="O45" s="13"/>
      <c r="P45" s="15">
        <v>2008</v>
      </c>
      <c r="Q45" s="13">
        <f t="shared" si="7"/>
        <v>1</v>
      </c>
      <c r="R45" s="13">
        <f t="shared" si="7"/>
        <v>4</v>
      </c>
      <c r="S45" s="13">
        <f t="shared" si="7"/>
        <v>1</v>
      </c>
      <c r="T45" s="13">
        <f t="shared" si="7"/>
        <v>1</v>
      </c>
      <c r="U45" s="13">
        <f t="shared" si="7"/>
        <v>0</v>
      </c>
      <c r="V45" s="13">
        <f t="shared" si="7"/>
        <v>0</v>
      </c>
      <c r="W45" s="13">
        <f t="shared" si="7"/>
        <v>0</v>
      </c>
      <c r="X45" s="13">
        <f t="shared" si="7"/>
        <v>1</v>
      </c>
      <c r="Y45" s="13">
        <f t="shared" si="7"/>
        <v>0</v>
      </c>
      <c r="Z45" s="13">
        <f t="shared" si="7"/>
        <v>0</v>
      </c>
      <c r="AA45" s="13">
        <f t="shared" si="7"/>
        <v>0</v>
      </c>
      <c r="AB45" s="13">
        <f t="shared" si="7"/>
        <v>0</v>
      </c>
      <c r="AC45" s="13">
        <f t="shared" si="7"/>
        <v>8</v>
      </c>
    </row>
    <row r="46" spans="1:29" x14ac:dyDescent="0.2">
      <c r="A46" s="15">
        <v>2009</v>
      </c>
      <c r="B46" s="13">
        <f t="shared" ref="B46:AC46" si="8">B28+B10</f>
        <v>0</v>
      </c>
      <c r="C46" s="13">
        <f t="shared" si="8"/>
        <v>0</v>
      </c>
      <c r="D46" s="13">
        <f t="shared" si="8"/>
        <v>0</v>
      </c>
      <c r="E46" s="13">
        <f t="shared" si="8"/>
        <v>0</v>
      </c>
      <c r="F46" s="13">
        <f t="shared" si="8"/>
        <v>0</v>
      </c>
      <c r="G46" s="13">
        <f t="shared" si="8"/>
        <v>1</v>
      </c>
      <c r="H46" s="13">
        <f t="shared" si="8"/>
        <v>0</v>
      </c>
      <c r="I46" s="13">
        <f t="shared" si="8"/>
        <v>0</v>
      </c>
      <c r="J46" s="13">
        <f t="shared" si="8"/>
        <v>0</v>
      </c>
      <c r="K46" s="13">
        <f t="shared" si="8"/>
        <v>0</v>
      </c>
      <c r="L46" s="13">
        <f t="shared" si="8"/>
        <v>0</v>
      </c>
      <c r="M46" s="13">
        <f t="shared" si="8"/>
        <v>0</v>
      </c>
      <c r="N46" s="13">
        <f t="shared" si="8"/>
        <v>1</v>
      </c>
      <c r="O46" s="13"/>
      <c r="P46" s="15">
        <v>2009</v>
      </c>
      <c r="Q46" s="13">
        <f t="shared" si="8"/>
        <v>2</v>
      </c>
      <c r="R46" s="13">
        <f t="shared" si="8"/>
        <v>1</v>
      </c>
      <c r="S46" s="13">
        <f t="shared" si="8"/>
        <v>2</v>
      </c>
      <c r="T46" s="13">
        <f t="shared" si="8"/>
        <v>4</v>
      </c>
      <c r="U46" s="13">
        <f t="shared" si="8"/>
        <v>2</v>
      </c>
      <c r="V46" s="13">
        <f t="shared" si="8"/>
        <v>1</v>
      </c>
      <c r="W46" s="13">
        <f t="shared" si="8"/>
        <v>0</v>
      </c>
      <c r="X46" s="13">
        <f t="shared" si="8"/>
        <v>0</v>
      </c>
      <c r="Y46" s="13">
        <f t="shared" si="8"/>
        <v>0</v>
      </c>
      <c r="Z46" s="13">
        <f t="shared" si="8"/>
        <v>0</v>
      </c>
      <c r="AA46" s="13">
        <f t="shared" si="8"/>
        <v>0</v>
      </c>
      <c r="AB46" s="13">
        <f t="shared" si="8"/>
        <v>0</v>
      </c>
      <c r="AC46" s="13">
        <f t="shared" si="8"/>
        <v>12</v>
      </c>
    </row>
    <row r="47" spans="1:29" x14ac:dyDescent="0.2">
      <c r="A47" s="15">
        <v>2010</v>
      </c>
      <c r="B47" s="13">
        <f t="shared" ref="B47:AC47" si="9">B29+B11</f>
        <v>0</v>
      </c>
      <c r="C47" s="13">
        <f t="shared" si="9"/>
        <v>1</v>
      </c>
      <c r="D47" s="13">
        <f t="shared" si="9"/>
        <v>1</v>
      </c>
      <c r="E47" s="13">
        <f t="shared" si="9"/>
        <v>0</v>
      </c>
      <c r="F47" s="13">
        <f t="shared" si="9"/>
        <v>0</v>
      </c>
      <c r="G47" s="13">
        <f t="shared" si="9"/>
        <v>0</v>
      </c>
      <c r="H47" s="13">
        <f t="shared" si="9"/>
        <v>0</v>
      </c>
      <c r="I47" s="13">
        <f t="shared" si="9"/>
        <v>0</v>
      </c>
      <c r="J47" s="13">
        <f t="shared" si="9"/>
        <v>0</v>
      </c>
      <c r="K47" s="13">
        <f t="shared" si="9"/>
        <v>0</v>
      </c>
      <c r="L47" s="13">
        <f t="shared" si="9"/>
        <v>0</v>
      </c>
      <c r="M47" s="13">
        <f t="shared" si="9"/>
        <v>0</v>
      </c>
      <c r="N47" s="13">
        <f t="shared" si="9"/>
        <v>2</v>
      </c>
      <c r="O47" s="13"/>
      <c r="P47" s="15">
        <v>2010</v>
      </c>
      <c r="Q47" s="13">
        <f t="shared" si="9"/>
        <v>1</v>
      </c>
      <c r="R47" s="13">
        <f t="shared" si="9"/>
        <v>2</v>
      </c>
      <c r="S47" s="13">
        <f t="shared" si="9"/>
        <v>2</v>
      </c>
      <c r="T47" s="13">
        <f t="shared" si="9"/>
        <v>2</v>
      </c>
      <c r="U47" s="13">
        <f t="shared" si="9"/>
        <v>3</v>
      </c>
      <c r="V47" s="13">
        <f t="shared" si="9"/>
        <v>4</v>
      </c>
      <c r="W47" s="13">
        <f t="shared" si="9"/>
        <v>0</v>
      </c>
      <c r="X47" s="13">
        <f t="shared" si="9"/>
        <v>0</v>
      </c>
      <c r="Y47" s="13">
        <f t="shared" si="9"/>
        <v>0</v>
      </c>
      <c r="Z47" s="13">
        <f t="shared" si="9"/>
        <v>0</v>
      </c>
      <c r="AA47" s="13">
        <f t="shared" si="9"/>
        <v>0</v>
      </c>
      <c r="AB47" s="13">
        <f t="shared" si="9"/>
        <v>0</v>
      </c>
      <c r="AC47" s="13">
        <f t="shared" si="9"/>
        <v>14</v>
      </c>
    </row>
    <row r="48" spans="1:29" x14ac:dyDescent="0.2">
      <c r="A48" s="15">
        <v>2011</v>
      </c>
      <c r="B48" s="13">
        <f t="shared" ref="B48:AC48" si="10">B30+B12</f>
        <v>0</v>
      </c>
      <c r="C48" s="13">
        <f t="shared" si="10"/>
        <v>0</v>
      </c>
      <c r="D48" s="13">
        <f t="shared" si="10"/>
        <v>1</v>
      </c>
      <c r="E48" s="13">
        <f t="shared" si="10"/>
        <v>0</v>
      </c>
      <c r="F48" s="13">
        <f t="shared" si="10"/>
        <v>0</v>
      </c>
      <c r="G48" s="13">
        <f t="shared" si="10"/>
        <v>1</v>
      </c>
      <c r="H48" s="13">
        <f t="shared" si="10"/>
        <v>0</v>
      </c>
      <c r="I48" s="13">
        <f t="shared" si="10"/>
        <v>0</v>
      </c>
      <c r="J48" s="13">
        <f t="shared" si="10"/>
        <v>0</v>
      </c>
      <c r="K48" s="13">
        <f t="shared" si="10"/>
        <v>0</v>
      </c>
      <c r="L48" s="13">
        <f t="shared" si="10"/>
        <v>0</v>
      </c>
      <c r="M48" s="13">
        <f t="shared" si="10"/>
        <v>0</v>
      </c>
      <c r="N48" s="13">
        <f t="shared" si="10"/>
        <v>2</v>
      </c>
      <c r="O48" s="13"/>
      <c r="P48" s="15">
        <v>2011</v>
      </c>
      <c r="Q48" s="13">
        <f t="shared" si="10"/>
        <v>0</v>
      </c>
      <c r="R48" s="13">
        <f t="shared" si="10"/>
        <v>2</v>
      </c>
      <c r="S48" s="13">
        <f t="shared" si="10"/>
        <v>1</v>
      </c>
      <c r="T48" s="13">
        <f t="shared" si="10"/>
        <v>2</v>
      </c>
      <c r="U48" s="13">
        <f t="shared" si="10"/>
        <v>3</v>
      </c>
      <c r="V48" s="13">
        <f t="shared" si="10"/>
        <v>5</v>
      </c>
      <c r="W48" s="13">
        <f t="shared" si="10"/>
        <v>0</v>
      </c>
      <c r="X48" s="13">
        <f t="shared" si="10"/>
        <v>0</v>
      </c>
      <c r="Y48" s="13">
        <f t="shared" si="10"/>
        <v>0</v>
      </c>
      <c r="Z48" s="13">
        <f t="shared" si="10"/>
        <v>0</v>
      </c>
      <c r="AA48" s="13">
        <f t="shared" si="10"/>
        <v>0</v>
      </c>
      <c r="AB48" s="13">
        <f t="shared" si="10"/>
        <v>0</v>
      </c>
      <c r="AC48" s="13">
        <f t="shared" si="10"/>
        <v>13</v>
      </c>
    </row>
    <row r="49" spans="1:30" x14ac:dyDescent="0.2">
      <c r="A49" s="15">
        <v>2012</v>
      </c>
      <c r="B49" s="13">
        <f t="shared" ref="B49:AC49" si="11">B31+B13</f>
        <v>0</v>
      </c>
      <c r="C49" s="13">
        <f t="shared" si="11"/>
        <v>1</v>
      </c>
      <c r="D49" s="13">
        <f t="shared" si="11"/>
        <v>0</v>
      </c>
      <c r="E49" s="13">
        <f t="shared" si="11"/>
        <v>0</v>
      </c>
      <c r="F49" s="13">
        <f t="shared" si="11"/>
        <v>0</v>
      </c>
      <c r="G49" s="13">
        <f t="shared" si="11"/>
        <v>1</v>
      </c>
      <c r="H49" s="13">
        <f t="shared" si="11"/>
        <v>1</v>
      </c>
      <c r="I49" s="13">
        <f t="shared" si="11"/>
        <v>0</v>
      </c>
      <c r="J49" s="13">
        <f t="shared" si="11"/>
        <v>0</v>
      </c>
      <c r="K49" s="13">
        <f t="shared" si="11"/>
        <v>0</v>
      </c>
      <c r="L49" s="13">
        <f t="shared" si="11"/>
        <v>0</v>
      </c>
      <c r="M49" s="13">
        <f t="shared" si="11"/>
        <v>0</v>
      </c>
      <c r="N49" s="13">
        <f t="shared" si="11"/>
        <v>3</v>
      </c>
      <c r="O49" s="13"/>
      <c r="P49" s="15">
        <v>2012</v>
      </c>
      <c r="Q49" s="13">
        <f t="shared" si="11"/>
        <v>0</v>
      </c>
      <c r="R49" s="13">
        <f t="shared" si="11"/>
        <v>0</v>
      </c>
      <c r="S49" s="13">
        <f t="shared" si="11"/>
        <v>1</v>
      </c>
      <c r="T49" s="13">
        <f t="shared" si="11"/>
        <v>6</v>
      </c>
      <c r="U49" s="13">
        <f t="shared" si="11"/>
        <v>1</v>
      </c>
      <c r="V49" s="13">
        <f t="shared" si="11"/>
        <v>3</v>
      </c>
      <c r="W49" s="13">
        <f t="shared" si="11"/>
        <v>0</v>
      </c>
      <c r="X49" s="13">
        <f t="shared" si="11"/>
        <v>0</v>
      </c>
      <c r="Y49" s="13">
        <f t="shared" si="11"/>
        <v>0</v>
      </c>
      <c r="Z49" s="13">
        <f t="shared" si="11"/>
        <v>0</v>
      </c>
      <c r="AA49" s="13">
        <f t="shared" si="11"/>
        <v>0</v>
      </c>
      <c r="AB49" s="13">
        <f t="shared" si="11"/>
        <v>0</v>
      </c>
      <c r="AC49" s="13">
        <f t="shared" si="11"/>
        <v>11</v>
      </c>
    </row>
    <row r="50" spans="1:30" x14ac:dyDescent="0.2">
      <c r="A50" s="15">
        <v>2013</v>
      </c>
      <c r="B50" s="13">
        <f t="shared" ref="B50:AC50" si="12">B32+B14</f>
        <v>0</v>
      </c>
      <c r="C50" s="13">
        <f t="shared" si="12"/>
        <v>0</v>
      </c>
      <c r="D50" s="13">
        <f t="shared" si="12"/>
        <v>0</v>
      </c>
      <c r="E50" s="13">
        <f t="shared" si="12"/>
        <v>0</v>
      </c>
      <c r="F50" s="13">
        <f t="shared" si="12"/>
        <v>0</v>
      </c>
      <c r="G50" s="13">
        <f t="shared" si="12"/>
        <v>1</v>
      </c>
      <c r="H50" s="13">
        <f t="shared" si="12"/>
        <v>0</v>
      </c>
      <c r="I50" s="13">
        <f t="shared" si="12"/>
        <v>0</v>
      </c>
      <c r="J50" s="13">
        <f t="shared" si="12"/>
        <v>0</v>
      </c>
      <c r="K50" s="13">
        <f t="shared" si="12"/>
        <v>0</v>
      </c>
      <c r="L50" s="13">
        <f t="shared" si="12"/>
        <v>0</v>
      </c>
      <c r="M50" s="13">
        <f t="shared" si="12"/>
        <v>0</v>
      </c>
      <c r="N50" s="13">
        <f t="shared" si="12"/>
        <v>1</v>
      </c>
      <c r="O50" s="13"/>
      <c r="P50" s="15">
        <v>2013</v>
      </c>
      <c r="Q50" s="13">
        <f t="shared" si="12"/>
        <v>1</v>
      </c>
      <c r="R50" s="13">
        <f t="shared" si="12"/>
        <v>2</v>
      </c>
      <c r="S50" s="13">
        <f t="shared" si="12"/>
        <v>0</v>
      </c>
      <c r="T50" s="13">
        <f t="shared" si="12"/>
        <v>2</v>
      </c>
      <c r="U50" s="13">
        <f t="shared" si="12"/>
        <v>5</v>
      </c>
      <c r="V50" s="13">
        <f t="shared" si="12"/>
        <v>0</v>
      </c>
      <c r="W50" s="13">
        <f t="shared" si="12"/>
        <v>0</v>
      </c>
      <c r="X50" s="13">
        <f t="shared" si="12"/>
        <v>0</v>
      </c>
      <c r="Y50" s="13">
        <f t="shared" si="12"/>
        <v>0</v>
      </c>
      <c r="Z50" s="13">
        <f t="shared" si="12"/>
        <v>0</v>
      </c>
      <c r="AA50" s="13">
        <f t="shared" si="12"/>
        <v>0</v>
      </c>
      <c r="AB50" s="13">
        <f t="shared" si="12"/>
        <v>0</v>
      </c>
      <c r="AC50" s="13">
        <f t="shared" si="12"/>
        <v>10</v>
      </c>
    </row>
    <row r="51" spans="1:30" x14ac:dyDescent="0.2">
      <c r="A51" s="15">
        <v>2014</v>
      </c>
      <c r="B51" s="13">
        <f t="shared" ref="B51:AC51" si="13">B33+B15</f>
        <v>0</v>
      </c>
      <c r="C51" s="13">
        <f t="shared" si="13"/>
        <v>0</v>
      </c>
      <c r="D51" s="13">
        <f t="shared" si="13"/>
        <v>0</v>
      </c>
      <c r="E51" s="13">
        <f t="shared" si="13"/>
        <v>0</v>
      </c>
      <c r="F51" s="13">
        <f t="shared" si="13"/>
        <v>0</v>
      </c>
      <c r="G51" s="13">
        <f t="shared" si="13"/>
        <v>0</v>
      </c>
      <c r="H51" s="13">
        <f t="shared" si="13"/>
        <v>0</v>
      </c>
      <c r="I51" s="13">
        <f t="shared" si="13"/>
        <v>0</v>
      </c>
      <c r="J51" s="13">
        <f t="shared" si="13"/>
        <v>0</v>
      </c>
      <c r="K51" s="13">
        <f t="shared" si="13"/>
        <v>0</v>
      </c>
      <c r="L51" s="13">
        <f t="shared" si="13"/>
        <v>0</v>
      </c>
      <c r="M51" s="13">
        <f t="shared" si="13"/>
        <v>0</v>
      </c>
      <c r="N51" s="13">
        <f t="shared" si="13"/>
        <v>0</v>
      </c>
      <c r="O51" s="13"/>
      <c r="P51" s="15">
        <v>2014</v>
      </c>
      <c r="Q51" s="13">
        <f t="shared" si="13"/>
        <v>1</v>
      </c>
      <c r="R51" s="13">
        <f t="shared" si="13"/>
        <v>0</v>
      </c>
      <c r="S51" s="13">
        <f t="shared" si="13"/>
        <v>1</v>
      </c>
      <c r="T51" s="13">
        <f t="shared" si="13"/>
        <v>0</v>
      </c>
      <c r="U51" s="13">
        <f t="shared" si="13"/>
        <v>1</v>
      </c>
      <c r="V51" s="13">
        <f t="shared" si="13"/>
        <v>0</v>
      </c>
      <c r="W51" s="13">
        <f t="shared" si="13"/>
        <v>0</v>
      </c>
      <c r="X51" s="13">
        <f t="shared" si="13"/>
        <v>0</v>
      </c>
      <c r="Y51" s="13">
        <f t="shared" si="13"/>
        <v>0</v>
      </c>
      <c r="Z51" s="13">
        <f t="shared" si="13"/>
        <v>0</v>
      </c>
      <c r="AA51" s="13">
        <f t="shared" si="13"/>
        <v>0</v>
      </c>
      <c r="AB51" s="13">
        <f t="shared" si="13"/>
        <v>0</v>
      </c>
      <c r="AC51" s="13">
        <f t="shared" si="13"/>
        <v>3</v>
      </c>
    </row>
    <row r="52" spans="1:30" x14ac:dyDescent="0.2">
      <c r="A52" s="15">
        <v>2015</v>
      </c>
      <c r="B52" s="13">
        <f t="shared" ref="B52:AC52" si="14">B34+B16</f>
        <v>0</v>
      </c>
      <c r="C52" s="13">
        <f t="shared" si="14"/>
        <v>1</v>
      </c>
      <c r="D52" s="13">
        <f t="shared" si="14"/>
        <v>0</v>
      </c>
      <c r="E52" s="13">
        <f t="shared" si="14"/>
        <v>1</v>
      </c>
      <c r="F52" s="13">
        <f t="shared" si="14"/>
        <v>2</v>
      </c>
      <c r="G52" s="13">
        <f t="shared" si="14"/>
        <v>2</v>
      </c>
      <c r="H52" s="13">
        <f t="shared" si="14"/>
        <v>0</v>
      </c>
      <c r="I52" s="13">
        <f t="shared" si="14"/>
        <v>0</v>
      </c>
      <c r="J52" s="13">
        <f t="shared" si="14"/>
        <v>0</v>
      </c>
      <c r="K52" s="13">
        <f t="shared" si="14"/>
        <v>0</v>
      </c>
      <c r="L52" s="13">
        <f t="shared" si="14"/>
        <v>0</v>
      </c>
      <c r="M52" s="13">
        <f t="shared" si="14"/>
        <v>0</v>
      </c>
      <c r="N52" s="13">
        <f t="shared" si="14"/>
        <v>6</v>
      </c>
      <c r="O52" s="13"/>
      <c r="P52" s="15">
        <v>2015</v>
      </c>
      <c r="Q52" s="13">
        <f t="shared" si="14"/>
        <v>3</v>
      </c>
      <c r="R52" s="13">
        <f t="shared" si="14"/>
        <v>7</v>
      </c>
      <c r="S52" s="13">
        <f t="shared" si="14"/>
        <v>2</v>
      </c>
      <c r="T52" s="13">
        <f t="shared" si="14"/>
        <v>4</v>
      </c>
      <c r="U52" s="13">
        <f t="shared" si="14"/>
        <v>4</v>
      </c>
      <c r="V52" s="13">
        <f t="shared" si="14"/>
        <v>11</v>
      </c>
      <c r="W52" s="13">
        <f t="shared" si="14"/>
        <v>0</v>
      </c>
      <c r="X52" s="13">
        <f t="shared" si="14"/>
        <v>0</v>
      </c>
      <c r="Y52" s="13">
        <f t="shared" si="14"/>
        <v>4</v>
      </c>
      <c r="Z52" s="13">
        <f t="shared" si="14"/>
        <v>0</v>
      </c>
      <c r="AA52" s="13">
        <f t="shared" si="14"/>
        <v>0</v>
      </c>
      <c r="AB52" s="13">
        <f t="shared" si="14"/>
        <v>0</v>
      </c>
      <c r="AC52" s="13">
        <f t="shared" si="14"/>
        <v>35</v>
      </c>
    </row>
    <row r="53" spans="1:30" x14ac:dyDescent="0.2">
      <c r="A53" s="15">
        <v>2016</v>
      </c>
      <c r="B53" s="13">
        <f t="shared" ref="B53:AC53" si="15">B35+B17</f>
        <v>0</v>
      </c>
      <c r="C53" s="13">
        <f t="shared" si="15"/>
        <v>1</v>
      </c>
      <c r="D53" s="13">
        <f t="shared" si="15"/>
        <v>0</v>
      </c>
      <c r="E53" s="13">
        <f t="shared" si="15"/>
        <v>1</v>
      </c>
      <c r="F53" s="13">
        <f t="shared" si="15"/>
        <v>1</v>
      </c>
      <c r="G53" s="13">
        <f t="shared" si="15"/>
        <v>2</v>
      </c>
      <c r="H53" s="13">
        <f t="shared" si="15"/>
        <v>0</v>
      </c>
      <c r="I53" s="13">
        <f t="shared" si="15"/>
        <v>0</v>
      </c>
      <c r="J53" s="13">
        <f t="shared" si="15"/>
        <v>0</v>
      </c>
      <c r="K53" s="13">
        <f t="shared" si="15"/>
        <v>0</v>
      </c>
      <c r="L53" s="13">
        <f t="shared" si="15"/>
        <v>0</v>
      </c>
      <c r="M53" s="13">
        <f t="shared" si="15"/>
        <v>1</v>
      </c>
      <c r="N53" s="13">
        <f t="shared" si="15"/>
        <v>6</v>
      </c>
      <c r="O53" s="13"/>
      <c r="P53" s="15">
        <v>2016</v>
      </c>
      <c r="Q53" s="13">
        <f t="shared" si="15"/>
        <v>1</v>
      </c>
      <c r="R53" s="13">
        <f t="shared" si="15"/>
        <v>6</v>
      </c>
      <c r="S53" s="13">
        <f t="shared" si="15"/>
        <v>0</v>
      </c>
      <c r="T53" s="13">
        <f t="shared" si="15"/>
        <v>4</v>
      </c>
      <c r="U53" s="13">
        <f t="shared" si="15"/>
        <v>6</v>
      </c>
      <c r="V53" s="13">
        <f t="shared" si="15"/>
        <v>6</v>
      </c>
      <c r="W53" s="13">
        <f t="shared" si="15"/>
        <v>0</v>
      </c>
      <c r="X53" s="13">
        <f t="shared" si="15"/>
        <v>0</v>
      </c>
      <c r="Y53" s="13">
        <f t="shared" si="15"/>
        <v>2</v>
      </c>
      <c r="Z53" s="13">
        <f t="shared" si="15"/>
        <v>0</v>
      </c>
      <c r="AA53" s="13">
        <f t="shared" si="15"/>
        <v>0</v>
      </c>
      <c r="AB53" s="13">
        <f t="shared" si="15"/>
        <v>0</v>
      </c>
      <c r="AC53" s="13">
        <f t="shared" si="15"/>
        <v>25</v>
      </c>
    </row>
    <row r="54" spans="1:30" x14ac:dyDescent="0.2">
      <c r="A54" s="15">
        <v>2017</v>
      </c>
      <c r="B54" s="13">
        <f t="shared" ref="B54:AC54" si="16">B36+B18</f>
        <v>0</v>
      </c>
      <c r="C54" s="13">
        <f t="shared" si="16"/>
        <v>1</v>
      </c>
      <c r="D54" s="13">
        <f t="shared" si="16"/>
        <v>1</v>
      </c>
      <c r="E54" s="13">
        <f t="shared" si="16"/>
        <v>0</v>
      </c>
      <c r="F54" s="13">
        <f t="shared" si="16"/>
        <v>4</v>
      </c>
      <c r="G54" s="13">
        <f t="shared" si="16"/>
        <v>0</v>
      </c>
      <c r="H54" s="13">
        <f t="shared" si="16"/>
        <v>0</v>
      </c>
      <c r="I54" s="13">
        <f t="shared" si="16"/>
        <v>0</v>
      </c>
      <c r="J54" s="13">
        <f t="shared" si="16"/>
        <v>0</v>
      </c>
      <c r="K54" s="13">
        <f t="shared" si="16"/>
        <v>0</v>
      </c>
      <c r="L54" s="13">
        <f t="shared" si="16"/>
        <v>0</v>
      </c>
      <c r="M54" s="13">
        <f t="shared" si="16"/>
        <v>1</v>
      </c>
      <c r="N54" s="13">
        <f t="shared" si="16"/>
        <v>7</v>
      </c>
      <c r="O54" s="13"/>
      <c r="P54" s="15">
        <v>2017</v>
      </c>
      <c r="Q54" s="13">
        <f t="shared" si="16"/>
        <v>1</v>
      </c>
      <c r="R54" s="13">
        <f t="shared" si="16"/>
        <v>4</v>
      </c>
      <c r="S54" s="13">
        <f t="shared" si="16"/>
        <v>1</v>
      </c>
      <c r="T54" s="13">
        <f t="shared" si="16"/>
        <v>5</v>
      </c>
      <c r="U54" s="13">
        <f t="shared" si="16"/>
        <v>8</v>
      </c>
      <c r="V54" s="13">
        <f t="shared" si="16"/>
        <v>4</v>
      </c>
      <c r="W54" s="13">
        <f t="shared" si="16"/>
        <v>0</v>
      </c>
      <c r="X54" s="13">
        <f t="shared" si="16"/>
        <v>0</v>
      </c>
      <c r="Y54" s="13">
        <f t="shared" si="16"/>
        <v>0</v>
      </c>
      <c r="Z54" s="13">
        <f t="shared" si="16"/>
        <v>2</v>
      </c>
      <c r="AA54" s="13">
        <f t="shared" si="16"/>
        <v>0</v>
      </c>
      <c r="AB54" s="13">
        <f t="shared" si="16"/>
        <v>0</v>
      </c>
      <c r="AC54" s="13">
        <f t="shared" si="16"/>
        <v>25</v>
      </c>
    </row>
    <row r="55" spans="1:30" x14ac:dyDescent="0.2">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row>
    <row r="56" spans="1:30" x14ac:dyDescent="0.2">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row>
    <row r="57" spans="1:30" ht="17" thickBot="1" x14ac:dyDescent="0.25">
      <c r="A57" s="16" t="s">
        <v>88</v>
      </c>
      <c r="B57" s="15"/>
      <c r="C57" s="15"/>
      <c r="D57" s="15"/>
      <c r="E57" s="15"/>
      <c r="F57" s="15"/>
      <c r="G57" s="15"/>
      <c r="H57" s="15"/>
      <c r="I57" s="15"/>
      <c r="J57" s="15"/>
      <c r="K57" s="13"/>
      <c r="L57" s="13"/>
      <c r="M57" s="13"/>
      <c r="N57" s="13"/>
      <c r="O57" s="13"/>
      <c r="P57" s="16" t="s">
        <v>76</v>
      </c>
      <c r="Q57" s="15"/>
      <c r="R57" s="15"/>
      <c r="S57" s="15"/>
      <c r="T57" s="15"/>
      <c r="U57" s="15"/>
      <c r="V57" s="15"/>
      <c r="W57" s="15"/>
      <c r="X57" s="15"/>
      <c r="AA57" s="31" t="s">
        <v>82</v>
      </c>
    </row>
    <row r="58" spans="1:30" x14ac:dyDescent="0.2">
      <c r="A58" s="15"/>
      <c r="B58" s="82" t="s">
        <v>41</v>
      </c>
      <c r="C58" s="82"/>
      <c r="D58" s="82" t="s">
        <v>43</v>
      </c>
      <c r="E58" s="82"/>
      <c r="F58" s="82" t="s">
        <v>42</v>
      </c>
      <c r="G58" s="82"/>
      <c r="H58" s="83" t="s">
        <v>79</v>
      </c>
      <c r="I58" s="84"/>
      <c r="J58" s="85"/>
      <c r="K58" s="13"/>
      <c r="L58" s="13"/>
      <c r="M58" s="13"/>
      <c r="N58" s="13"/>
      <c r="O58" s="13"/>
      <c r="P58" s="15"/>
      <c r="Q58" s="82" t="s">
        <v>41</v>
      </c>
      <c r="R58" s="82"/>
      <c r="S58" s="82" t="s">
        <v>43</v>
      </c>
      <c r="T58" s="82"/>
      <c r="U58" s="82" t="s">
        <v>42</v>
      </c>
      <c r="V58" s="82"/>
      <c r="W58" s="83" t="s">
        <v>79</v>
      </c>
      <c r="X58" s="84"/>
      <c r="Y58" s="85"/>
      <c r="AB58" s="83" t="s">
        <v>79</v>
      </c>
      <c r="AC58" s="84"/>
      <c r="AD58" s="85"/>
    </row>
    <row r="59" spans="1:30" ht="32" x14ac:dyDescent="0.2">
      <c r="A59" s="15"/>
      <c r="B59" s="17" t="s">
        <v>78</v>
      </c>
      <c r="C59" s="17" t="s">
        <v>77</v>
      </c>
      <c r="D59" s="17" t="s">
        <v>78</v>
      </c>
      <c r="E59" s="17" t="s">
        <v>77</v>
      </c>
      <c r="F59" s="17" t="s">
        <v>78</v>
      </c>
      <c r="G59" s="17" t="s">
        <v>77</v>
      </c>
      <c r="H59" s="33" t="s">
        <v>78</v>
      </c>
      <c r="I59" s="17" t="s">
        <v>77</v>
      </c>
      <c r="J59" s="34" t="s">
        <v>65</v>
      </c>
      <c r="P59" s="15"/>
      <c r="Q59" s="17" t="s">
        <v>78</v>
      </c>
      <c r="R59" s="17" t="s">
        <v>77</v>
      </c>
      <c r="S59" s="17" t="s">
        <v>78</v>
      </c>
      <c r="T59" s="17" t="s">
        <v>77</v>
      </c>
      <c r="U59" s="17" t="s">
        <v>78</v>
      </c>
      <c r="V59" s="17" t="s">
        <v>77</v>
      </c>
      <c r="W59" s="33" t="s">
        <v>78</v>
      </c>
      <c r="X59" s="17" t="s">
        <v>77</v>
      </c>
      <c r="Y59" s="40" t="s">
        <v>65</v>
      </c>
      <c r="AB59" s="33" t="s">
        <v>78</v>
      </c>
      <c r="AC59" s="17" t="s">
        <v>77</v>
      </c>
      <c r="AD59" s="40" t="s">
        <v>65</v>
      </c>
    </row>
    <row r="60" spans="1:30" x14ac:dyDescent="0.2">
      <c r="A60" s="15">
        <v>2005</v>
      </c>
      <c r="B60" s="18">
        <f>B42+C42</f>
        <v>0</v>
      </c>
      <c r="C60" s="18">
        <v>0</v>
      </c>
      <c r="D60" s="18">
        <f>D42+E42</f>
        <v>0</v>
      </c>
      <c r="E60" s="18">
        <v>0</v>
      </c>
      <c r="F60" s="18">
        <f>F42+G42</f>
        <v>0</v>
      </c>
      <c r="G60" s="18">
        <v>5</v>
      </c>
      <c r="H60" s="35">
        <f>F60+D60+B60</f>
        <v>0</v>
      </c>
      <c r="I60" s="18">
        <f>G60+E60+C60</f>
        <v>5</v>
      </c>
      <c r="J60" s="36">
        <f>(H60/I60)*100</f>
        <v>0</v>
      </c>
      <c r="P60" s="15">
        <v>2005</v>
      </c>
      <c r="Q60" s="18">
        <f>Q42+R42</f>
        <v>1</v>
      </c>
      <c r="R60" s="18">
        <v>5</v>
      </c>
      <c r="S60" s="18">
        <f>S42+T42</f>
        <v>0</v>
      </c>
      <c r="T60" s="18">
        <v>7</v>
      </c>
      <c r="U60" s="18">
        <f>U42+V42</f>
        <v>2</v>
      </c>
      <c r="V60" s="18">
        <v>12</v>
      </c>
      <c r="W60" s="35">
        <v>5</v>
      </c>
      <c r="X60" s="18">
        <f>V60+T60+R60</f>
        <v>24</v>
      </c>
      <c r="Y60" s="41">
        <f>(W60/X60)*100</f>
        <v>20.833333333333336</v>
      </c>
      <c r="AA60" s="15">
        <v>2005</v>
      </c>
      <c r="AB60" s="43">
        <f>W60+H60</f>
        <v>5</v>
      </c>
      <c r="AC60" s="15">
        <f>X60+I60</f>
        <v>29</v>
      </c>
      <c r="AD60" s="41">
        <f>(AB60/AC60)*100</f>
        <v>17.241379310344829</v>
      </c>
    </row>
    <row r="61" spans="1:30" x14ac:dyDescent="0.2">
      <c r="A61" s="15">
        <v>2006</v>
      </c>
      <c r="B61" s="18">
        <f t="shared" ref="B61:B72" si="17">B43+C43</f>
        <v>0</v>
      </c>
      <c r="C61" s="18">
        <v>0</v>
      </c>
      <c r="D61" s="18">
        <f t="shared" ref="D61:D71" si="18">D43+E43</f>
        <v>0</v>
      </c>
      <c r="E61" s="18">
        <v>2</v>
      </c>
      <c r="F61" s="18">
        <f t="shared" ref="F61:F72" si="19">F43+G43</f>
        <v>0</v>
      </c>
      <c r="G61" s="18">
        <v>5</v>
      </c>
      <c r="H61" s="35">
        <f t="shared" ref="H61:I72" si="20">F61+D61+B61</f>
        <v>0</v>
      </c>
      <c r="I61" s="18">
        <f t="shared" si="20"/>
        <v>7</v>
      </c>
      <c r="J61" s="36">
        <f t="shared" ref="J61:J71" si="21">(H61/I61)*100</f>
        <v>0</v>
      </c>
      <c r="P61" s="15">
        <v>2006</v>
      </c>
      <c r="Q61" s="18">
        <f t="shared" ref="Q61:Q72" si="22">Q43+R43</f>
        <v>0</v>
      </c>
      <c r="R61" s="18">
        <v>5</v>
      </c>
      <c r="S61" s="18">
        <f t="shared" ref="S61:S72" si="23">S43+T43</f>
        <v>2</v>
      </c>
      <c r="T61" s="18">
        <v>5</v>
      </c>
      <c r="U61" s="18">
        <f t="shared" ref="U61:U72" si="24">U43+V43</f>
        <v>2</v>
      </c>
      <c r="V61" s="18">
        <v>11</v>
      </c>
      <c r="W61" s="35">
        <v>7</v>
      </c>
      <c r="X61" s="18">
        <f t="shared" ref="X61:X71" si="25">V61+T61+R61</f>
        <v>21</v>
      </c>
      <c r="Y61" s="41">
        <f t="shared" ref="Y61:Y71" si="26">(W61/X61)*100</f>
        <v>33.333333333333329</v>
      </c>
      <c r="AA61" s="15">
        <v>2006</v>
      </c>
      <c r="AB61" s="43">
        <f t="shared" ref="AB61:AC72" si="27">W61+H61</f>
        <v>7</v>
      </c>
      <c r="AC61" s="15">
        <f t="shared" si="27"/>
        <v>28</v>
      </c>
      <c r="AD61" s="41">
        <f t="shared" ref="AD61:AD71" si="28">(AB61/AC61)*100</f>
        <v>25</v>
      </c>
    </row>
    <row r="62" spans="1:30" x14ac:dyDescent="0.2">
      <c r="A62" s="15">
        <v>2007</v>
      </c>
      <c r="B62" s="18">
        <f t="shared" si="17"/>
        <v>1</v>
      </c>
      <c r="C62" s="18">
        <v>0</v>
      </c>
      <c r="D62" s="18">
        <f t="shared" si="18"/>
        <v>1</v>
      </c>
      <c r="E62" s="18">
        <v>1</v>
      </c>
      <c r="F62" s="18">
        <f t="shared" si="19"/>
        <v>1</v>
      </c>
      <c r="G62" s="18">
        <v>5</v>
      </c>
      <c r="H62" s="35">
        <f t="shared" si="20"/>
        <v>3</v>
      </c>
      <c r="I62" s="18">
        <f t="shared" si="20"/>
        <v>6</v>
      </c>
      <c r="J62" s="36">
        <f t="shared" si="21"/>
        <v>50</v>
      </c>
      <c r="P62" s="15">
        <v>2007</v>
      </c>
      <c r="Q62" s="18">
        <f t="shared" si="22"/>
        <v>2</v>
      </c>
      <c r="R62" s="18">
        <v>7</v>
      </c>
      <c r="S62" s="18">
        <f t="shared" si="23"/>
        <v>3</v>
      </c>
      <c r="T62" s="18">
        <v>9</v>
      </c>
      <c r="U62" s="18">
        <f t="shared" si="24"/>
        <v>8</v>
      </c>
      <c r="V62" s="18">
        <v>12</v>
      </c>
      <c r="W62" s="35">
        <v>17</v>
      </c>
      <c r="X62" s="18">
        <f t="shared" si="25"/>
        <v>28</v>
      </c>
      <c r="Y62" s="41">
        <f t="shared" si="26"/>
        <v>60.714285714285708</v>
      </c>
      <c r="AA62" s="15">
        <v>2007</v>
      </c>
      <c r="AB62" s="43">
        <f t="shared" si="27"/>
        <v>20</v>
      </c>
      <c r="AC62" s="15">
        <f t="shared" si="27"/>
        <v>34</v>
      </c>
      <c r="AD62" s="41">
        <f t="shared" si="28"/>
        <v>58.82352941176471</v>
      </c>
    </row>
    <row r="63" spans="1:30" x14ac:dyDescent="0.2">
      <c r="A63" s="15">
        <v>2008</v>
      </c>
      <c r="B63" s="18">
        <f t="shared" si="17"/>
        <v>0</v>
      </c>
      <c r="C63" s="18">
        <v>1</v>
      </c>
      <c r="D63" s="18">
        <f t="shared" si="18"/>
        <v>0</v>
      </c>
      <c r="E63" s="18">
        <v>1</v>
      </c>
      <c r="F63" s="18">
        <f t="shared" si="19"/>
        <v>0</v>
      </c>
      <c r="G63" s="18">
        <v>3</v>
      </c>
      <c r="H63" s="35">
        <f t="shared" si="20"/>
        <v>0</v>
      </c>
      <c r="I63" s="18">
        <f t="shared" si="20"/>
        <v>5</v>
      </c>
      <c r="J63" s="36">
        <f t="shared" si="21"/>
        <v>0</v>
      </c>
      <c r="P63" s="15">
        <v>2008</v>
      </c>
      <c r="Q63" s="18">
        <f t="shared" si="22"/>
        <v>5</v>
      </c>
      <c r="R63" s="18">
        <v>12</v>
      </c>
      <c r="S63" s="18">
        <f t="shared" si="23"/>
        <v>2</v>
      </c>
      <c r="T63" s="18">
        <v>10</v>
      </c>
      <c r="U63" s="18">
        <f t="shared" si="24"/>
        <v>0</v>
      </c>
      <c r="V63" s="18">
        <v>15</v>
      </c>
      <c r="W63" s="35">
        <v>23</v>
      </c>
      <c r="X63" s="18">
        <f t="shared" si="25"/>
        <v>37</v>
      </c>
      <c r="Y63" s="41">
        <f t="shared" si="26"/>
        <v>62.162162162162161</v>
      </c>
      <c r="AA63" s="15">
        <v>2008</v>
      </c>
      <c r="AB63" s="43">
        <f t="shared" si="27"/>
        <v>23</v>
      </c>
      <c r="AC63" s="15">
        <f t="shared" si="27"/>
        <v>42</v>
      </c>
      <c r="AD63" s="41">
        <f t="shared" si="28"/>
        <v>54.761904761904766</v>
      </c>
    </row>
    <row r="64" spans="1:30" x14ac:dyDescent="0.2">
      <c r="A64" s="15">
        <v>2009</v>
      </c>
      <c r="B64" s="18">
        <f t="shared" si="17"/>
        <v>0</v>
      </c>
      <c r="C64" s="18">
        <v>0</v>
      </c>
      <c r="D64" s="18">
        <f t="shared" si="18"/>
        <v>0</v>
      </c>
      <c r="E64" s="18">
        <v>0</v>
      </c>
      <c r="F64" s="18">
        <f t="shared" si="19"/>
        <v>1</v>
      </c>
      <c r="G64" s="18">
        <v>2</v>
      </c>
      <c r="H64" s="35">
        <f t="shared" si="20"/>
        <v>1</v>
      </c>
      <c r="I64" s="18">
        <f t="shared" si="20"/>
        <v>2</v>
      </c>
      <c r="J64" s="36">
        <f t="shared" si="21"/>
        <v>50</v>
      </c>
      <c r="P64" s="15">
        <v>2009</v>
      </c>
      <c r="Q64" s="18">
        <f t="shared" si="22"/>
        <v>3</v>
      </c>
      <c r="R64" s="18">
        <v>11</v>
      </c>
      <c r="S64" s="18">
        <f t="shared" si="23"/>
        <v>6</v>
      </c>
      <c r="T64" s="18">
        <v>19</v>
      </c>
      <c r="U64" s="18">
        <f t="shared" si="24"/>
        <v>3</v>
      </c>
      <c r="V64" s="18">
        <v>20</v>
      </c>
      <c r="W64" s="35">
        <v>26</v>
      </c>
      <c r="X64" s="18">
        <f t="shared" si="25"/>
        <v>50</v>
      </c>
      <c r="Y64" s="41">
        <f t="shared" si="26"/>
        <v>52</v>
      </c>
      <c r="AA64" s="15">
        <v>2009</v>
      </c>
      <c r="AB64" s="43">
        <f t="shared" si="27"/>
        <v>27</v>
      </c>
      <c r="AC64" s="15">
        <f t="shared" si="27"/>
        <v>52</v>
      </c>
      <c r="AD64" s="41">
        <f t="shared" si="28"/>
        <v>51.923076923076927</v>
      </c>
    </row>
    <row r="65" spans="1:30" x14ac:dyDescent="0.2">
      <c r="A65" s="15">
        <v>2010</v>
      </c>
      <c r="B65" s="18">
        <f t="shared" si="17"/>
        <v>1</v>
      </c>
      <c r="C65" s="18">
        <v>0</v>
      </c>
      <c r="D65" s="18">
        <f t="shared" si="18"/>
        <v>1</v>
      </c>
      <c r="E65" s="18">
        <v>1</v>
      </c>
      <c r="F65" s="18">
        <f t="shared" si="19"/>
        <v>0</v>
      </c>
      <c r="G65" s="18">
        <v>3</v>
      </c>
      <c r="H65" s="35">
        <f t="shared" si="20"/>
        <v>2</v>
      </c>
      <c r="I65" s="18">
        <f t="shared" si="20"/>
        <v>4</v>
      </c>
      <c r="J65" s="36">
        <f t="shared" si="21"/>
        <v>50</v>
      </c>
      <c r="P65" s="15">
        <v>2010</v>
      </c>
      <c r="Q65" s="18">
        <f t="shared" si="22"/>
        <v>3</v>
      </c>
      <c r="R65" s="18">
        <v>14</v>
      </c>
      <c r="S65" s="18">
        <f t="shared" si="23"/>
        <v>4</v>
      </c>
      <c r="T65" s="18">
        <v>19</v>
      </c>
      <c r="U65" s="18">
        <f t="shared" si="24"/>
        <v>7</v>
      </c>
      <c r="V65" s="18">
        <v>30</v>
      </c>
      <c r="W65" s="35">
        <v>27</v>
      </c>
      <c r="X65" s="18">
        <f t="shared" si="25"/>
        <v>63</v>
      </c>
      <c r="Y65" s="41">
        <f t="shared" si="26"/>
        <v>42.857142857142854</v>
      </c>
      <c r="AA65" s="15">
        <v>2010</v>
      </c>
      <c r="AB65" s="43">
        <f t="shared" si="27"/>
        <v>29</v>
      </c>
      <c r="AC65" s="15">
        <f t="shared" si="27"/>
        <v>67</v>
      </c>
      <c r="AD65" s="41">
        <f t="shared" si="28"/>
        <v>43.283582089552233</v>
      </c>
    </row>
    <row r="66" spans="1:30" x14ac:dyDescent="0.2">
      <c r="A66" s="15">
        <v>2011</v>
      </c>
      <c r="B66" s="18">
        <f t="shared" si="17"/>
        <v>0</v>
      </c>
      <c r="C66" s="18">
        <v>0</v>
      </c>
      <c r="D66" s="18">
        <f t="shared" si="18"/>
        <v>1</v>
      </c>
      <c r="E66" s="18">
        <v>7</v>
      </c>
      <c r="F66" s="18">
        <f t="shared" si="19"/>
        <v>1</v>
      </c>
      <c r="G66" s="18">
        <v>5</v>
      </c>
      <c r="H66" s="35">
        <f t="shared" si="20"/>
        <v>2</v>
      </c>
      <c r="I66" s="18">
        <f t="shared" si="20"/>
        <v>12</v>
      </c>
      <c r="J66" s="36">
        <f t="shared" si="21"/>
        <v>16.666666666666664</v>
      </c>
      <c r="P66" s="15">
        <v>2011</v>
      </c>
      <c r="Q66" s="18">
        <f t="shared" si="22"/>
        <v>2</v>
      </c>
      <c r="R66" s="18">
        <v>14</v>
      </c>
      <c r="S66" s="18">
        <f t="shared" si="23"/>
        <v>3</v>
      </c>
      <c r="T66" s="18">
        <v>34</v>
      </c>
      <c r="U66" s="18">
        <f t="shared" si="24"/>
        <v>8</v>
      </c>
      <c r="V66" s="18">
        <v>32</v>
      </c>
      <c r="W66" s="35">
        <v>24</v>
      </c>
      <c r="X66" s="18">
        <f t="shared" si="25"/>
        <v>80</v>
      </c>
      <c r="Y66" s="41">
        <f t="shared" si="26"/>
        <v>30</v>
      </c>
      <c r="AA66" s="15">
        <v>2011</v>
      </c>
      <c r="AB66" s="43">
        <f t="shared" si="27"/>
        <v>26</v>
      </c>
      <c r="AC66" s="15">
        <f t="shared" si="27"/>
        <v>92</v>
      </c>
      <c r="AD66" s="41">
        <f t="shared" si="28"/>
        <v>28.260869565217391</v>
      </c>
    </row>
    <row r="67" spans="1:30" x14ac:dyDescent="0.2">
      <c r="A67" s="15">
        <v>2012</v>
      </c>
      <c r="B67" s="18">
        <f t="shared" si="17"/>
        <v>1</v>
      </c>
      <c r="C67" s="18">
        <v>1</v>
      </c>
      <c r="D67" s="18">
        <f t="shared" si="18"/>
        <v>0</v>
      </c>
      <c r="E67" s="18">
        <v>4</v>
      </c>
      <c r="F67" s="18">
        <f t="shared" si="19"/>
        <v>1</v>
      </c>
      <c r="G67" s="18">
        <v>3</v>
      </c>
      <c r="H67" s="35">
        <f t="shared" si="20"/>
        <v>2</v>
      </c>
      <c r="I67" s="18">
        <f t="shared" si="20"/>
        <v>8</v>
      </c>
      <c r="J67" s="36">
        <f t="shared" si="21"/>
        <v>25</v>
      </c>
      <c r="P67" s="15">
        <v>2012</v>
      </c>
      <c r="Q67" s="18">
        <f t="shared" si="22"/>
        <v>0</v>
      </c>
      <c r="R67" s="18">
        <v>24</v>
      </c>
      <c r="S67" s="18">
        <f t="shared" si="23"/>
        <v>7</v>
      </c>
      <c r="T67" s="18">
        <v>32</v>
      </c>
      <c r="U67" s="18">
        <f t="shared" si="24"/>
        <v>4</v>
      </c>
      <c r="V67" s="18">
        <v>32</v>
      </c>
      <c r="W67" s="35">
        <v>32</v>
      </c>
      <c r="X67" s="18">
        <f t="shared" si="25"/>
        <v>88</v>
      </c>
      <c r="Y67" s="41">
        <f t="shared" si="26"/>
        <v>36.363636363636367</v>
      </c>
      <c r="AA67" s="15">
        <v>2012</v>
      </c>
      <c r="AB67" s="43">
        <f t="shared" si="27"/>
        <v>34</v>
      </c>
      <c r="AC67" s="15">
        <f t="shared" si="27"/>
        <v>96</v>
      </c>
      <c r="AD67" s="41">
        <f t="shared" si="28"/>
        <v>35.416666666666671</v>
      </c>
    </row>
    <row r="68" spans="1:30" x14ac:dyDescent="0.2">
      <c r="A68" s="15">
        <v>2013</v>
      </c>
      <c r="B68" s="18">
        <f t="shared" si="17"/>
        <v>0</v>
      </c>
      <c r="C68" s="18">
        <v>1</v>
      </c>
      <c r="D68" s="18">
        <f t="shared" si="18"/>
        <v>0</v>
      </c>
      <c r="E68" s="18">
        <v>3</v>
      </c>
      <c r="F68" s="18">
        <f t="shared" si="19"/>
        <v>1</v>
      </c>
      <c r="G68" s="18">
        <v>14</v>
      </c>
      <c r="H68" s="35">
        <f t="shared" si="20"/>
        <v>1</v>
      </c>
      <c r="I68" s="18">
        <f t="shared" si="20"/>
        <v>18</v>
      </c>
      <c r="J68" s="36">
        <f t="shared" si="21"/>
        <v>5.5555555555555554</v>
      </c>
      <c r="P68" s="15">
        <v>2013</v>
      </c>
      <c r="Q68" s="18">
        <f t="shared" si="22"/>
        <v>3</v>
      </c>
      <c r="R68" s="18">
        <v>16</v>
      </c>
      <c r="S68" s="18">
        <f t="shared" si="23"/>
        <v>2</v>
      </c>
      <c r="T68" s="18">
        <v>39</v>
      </c>
      <c r="U68" s="18">
        <f t="shared" si="24"/>
        <v>5</v>
      </c>
      <c r="V68" s="18">
        <v>71</v>
      </c>
      <c r="W68" s="35">
        <v>41</v>
      </c>
      <c r="X68" s="18">
        <f t="shared" si="25"/>
        <v>126</v>
      </c>
      <c r="Y68" s="41">
        <f t="shared" si="26"/>
        <v>32.539682539682538</v>
      </c>
      <c r="AA68" s="15">
        <v>2013</v>
      </c>
      <c r="AB68" s="43">
        <f t="shared" si="27"/>
        <v>42</v>
      </c>
      <c r="AC68" s="15">
        <f t="shared" si="27"/>
        <v>144</v>
      </c>
      <c r="AD68" s="41">
        <f t="shared" si="28"/>
        <v>29.166666666666668</v>
      </c>
    </row>
    <row r="69" spans="1:30" x14ac:dyDescent="0.2">
      <c r="A69" s="15">
        <v>2014</v>
      </c>
      <c r="B69" s="18">
        <f t="shared" si="17"/>
        <v>0</v>
      </c>
      <c r="C69" s="18">
        <v>2</v>
      </c>
      <c r="D69" s="18">
        <f t="shared" si="18"/>
        <v>0</v>
      </c>
      <c r="E69" s="18">
        <v>6</v>
      </c>
      <c r="F69" s="18">
        <f t="shared" si="19"/>
        <v>0</v>
      </c>
      <c r="G69" s="18">
        <v>11</v>
      </c>
      <c r="H69" s="35">
        <f t="shared" si="20"/>
        <v>0</v>
      </c>
      <c r="I69" s="18">
        <f t="shared" si="20"/>
        <v>19</v>
      </c>
      <c r="J69" s="36">
        <f t="shared" si="21"/>
        <v>0</v>
      </c>
      <c r="P69" s="15">
        <v>2014</v>
      </c>
      <c r="Q69" s="18">
        <f t="shared" si="22"/>
        <v>1</v>
      </c>
      <c r="R69" s="18">
        <v>23</v>
      </c>
      <c r="S69" s="18">
        <f t="shared" si="23"/>
        <v>1</v>
      </c>
      <c r="T69" s="18">
        <v>27</v>
      </c>
      <c r="U69" s="18">
        <f t="shared" si="24"/>
        <v>1</v>
      </c>
      <c r="V69" s="18">
        <v>51</v>
      </c>
      <c r="W69" s="35">
        <v>3</v>
      </c>
      <c r="X69" s="18">
        <f t="shared" si="25"/>
        <v>101</v>
      </c>
      <c r="Y69" s="41">
        <f t="shared" si="26"/>
        <v>2.9702970297029703</v>
      </c>
      <c r="AA69" s="15">
        <v>2014</v>
      </c>
      <c r="AB69" s="43">
        <f t="shared" si="27"/>
        <v>3</v>
      </c>
      <c r="AC69" s="15">
        <f t="shared" si="27"/>
        <v>120</v>
      </c>
      <c r="AD69" s="41">
        <f t="shared" si="28"/>
        <v>2.5</v>
      </c>
    </row>
    <row r="70" spans="1:30" x14ac:dyDescent="0.2">
      <c r="A70" s="15">
        <v>2015</v>
      </c>
      <c r="B70" s="18">
        <f t="shared" si="17"/>
        <v>1</v>
      </c>
      <c r="C70" s="18">
        <v>1</v>
      </c>
      <c r="D70" s="18">
        <f t="shared" si="18"/>
        <v>1</v>
      </c>
      <c r="E70" s="18">
        <v>7</v>
      </c>
      <c r="F70" s="18">
        <f t="shared" si="19"/>
        <v>4</v>
      </c>
      <c r="G70" s="18">
        <v>7</v>
      </c>
      <c r="H70" s="35">
        <f t="shared" si="20"/>
        <v>6</v>
      </c>
      <c r="I70" s="18">
        <f t="shared" si="20"/>
        <v>15</v>
      </c>
      <c r="J70" s="36">
        <f t="shared" si="21"/>
        <v>40</v>
      </c>
      <c r="P70" s="15">
        <v>2015</v>
      </c>
      <c r="Q70" s="18">
        <f t="shared" si="22"/>
        <v>10</v>
      </c>
      <c r="R70" s="18">
        <v>44</v>
      </c>
      <c r="S70" s="18">
        <f t="shared" si="23"/>
        <v>6</v>
      </c>
      <c r="T70" s="18">
        <v>42</v>
      </c>
      <c r="U70" s="18">
        <f t="shared" si="24"/>
        <v>15</v>
      </c>
      <c r="V70" s="18">
        <v>88</v>
      </c>
      <c r="W70" s="35">
        <v>7</v>
      </c>
      <c r="X70" s="18">
        <f t="shared" si="25"/>
        <v>174</v>
      </c>
      <c r="Y70" s="41">
        <f t="shared" si="26"/>
        <v>4.0229885057471266</v>
      </c>
      <c r="AA70" s="15">
        <v>2015</v>
      </c>
      <c r="AB70" s="43">
        <f t="shared" si="27"/>
        <v>13</v>
      </c>
      <c r="AC70" s="15">
        <f t="shared" si="27"/>
        <v>189</v>
      </c>
      <c r="AD70" s="41">
        <f t="shared" si="28"/>
        <v>6.8783068783068781</v>
      </c>
    </row>
    <row r="71" spans="1:30" x14ac:dyDescent="0.2">
      <c r="A71" s="15">
        <v>2016</v>
      </c>
      <c r="B71" s="18">
        <f t="shared" si="17"/>
        <v>1</v>
      </c>
      <c r="C71" s="18">
        <v>2</v>
      </c>
      <c r="D71" s="18">
        <f t="shared" si="18"/>
        <v>1</v>
      </c>
      <c r="E71" s="18">
        <v>6</v>
      </c>
      <c r="F71" s="18">
        <f t="shared" si="19"/>
        <v>3</v>
      </c>
      <c r="G71" s="18">
        <v>16</v>
      </c>
      <c r="H71" s="35">
        <f t="shared" si="20"/>
        <v>5</v>
      </c>
      <c r="I71" s="18">
        <f t="shared" si="20"/>
        <v>24</v>
      </c>
      <c r="J71" s="36">
        <f t="shared" si="21"/>
        <v>20.833333333333336</v>
      </c>
      <c r="P71" s="15">
        <v>2016</v>
      </c>
      <c r="Q71" s="18">
        <f t="shared" si="22"/>
        <v>7</v>
      </c>
      <c r="R71" s="18">
        <v>41</v>
      </c>
      <c r="S71" s="18">
        <f t="shared" si="23"/>
        <v>4</v>
      </c>
      <c r="T71" s="18">
        <v>62</v>
      </c>
      <c r="U71" s="18">
        <f t="shared" si="24"/>
        <v>12</v>
      </c>
      <c r="V71" s="18">
        <v>101</v>
      </c>
      <c r="W71" s="35">
        <v>10</v>
      </c>
      <c r="X71" s="18">
        <f t="shared" si="25"/>
        <v>204</v>
      </c>
      <c r="Y71" s="41">
        <f t="shared" si="26"/>
        <v>4.9019607843137258</v>
      </c>
      <c r="AA71" s="15">
        <v>2016</v>
      </c>
      <c r="AB71" s="43">
        <f t="shared" si="27"/>
        <v>15</v>
      </c>
      <c r="AC71" s="15">
        <f t="shared" si="27"/>
        <v>228</v>
      </c>
      <c r="AD71" s="41">
        <f t="shared" si="28"/>
        <v>6.5789473684210522</v>
      </c>
    </row>
    <row r="72" spans="1:30" ht="17" thickBot="1" x14ac:dyDescent="0.25">
      <c r="A72" s="15">
        <v>2017</v>
      </c>
      <c r="B72" s="18">
        <f t="shared" si="17"/>
        <v>1</v>
      </c>
      <c r="C72" s="18"/>
      <c r="D72" s="18">
        <f>D54+E54</f>
        <v>1</v>
      </c>
      <c r="E72" s="18"/>
      <c r="F72" s="18">
        <f t="shared" si="19"/>
        <v>4</v>
      </c>
      <c r="G72" s="18"/>
      <c r="H72" s="37">
        <f t="shared" si="20"/>
        <v>6</v>
      </c>
      <c r="I72" s="38"/>
      <c r="J72" s="39"/>
      <c r="P72" s="15">
        <v>2017</v>
      </c>
      <c r="Q72" s="18">
        <f t="shared" si="22"/>
        <v>5</v>
      </c>
      <c r="R72" s="18"/>
      <c r="S72" s="18">
        <f t="shared" si="23"/>
        <v>6</v>
      </c>
      <c r="T72" s="18"/>
      <c r="U72" s="18">
        <f t="shared" si="24"/>
        <v>12</v>
      </c>
      <c r="V72" s="18"/>
      <c r="W72" s="37">
        <v>16</v>
      </c>
      <c r="X72" s="38"/>
      <c r="Y72" s="42"/>
      <c r="AA72" s="15">
        <v>2017</v>
      </c>
      <c r="AB72" s="44">
        <f t="shared" si="27"/>
        <v>22</v>
      </c>
      <c r="AC72" s="45"/>
      <c r="AD72" s="42"/>
    </row>
  </sheetData>
  <mergeCells count="45">
    <mergeCell ref="AA4:AB4"/>
    <mergeCell ref="B4:C4"/>
    <mergeCell ref="D4:E4"/>
    <mergeCell ref="F4:G4"/>
    <mergeCell ref="H4:I4"/>
    <mergeCell ref="J4:K4"/>
    <mergeCell ref="L4:M4"/>
    <mergeCell ref="Q4:R4"/>
    <mergeCell ref="S4:T4"/>
    <mergeCell ref="U4:V4"/>
    <mergeCell ref="W4:X4"/>
    <mergeCell ref="Y4:Z4"/>
    <mergeCell ref="AA22:AB22"/>
    <mergeCell ref="B22:C22"/>
    <mergeCell ref="D22:E22"/>
    <mergeCell ref="F22:G22"/>
    <mergeCell ref="H22:I22"/>
    <mergeCell ref="J22:K22"/>
    <mergeCell ref="L22:M22"/>
    <mergeCell ref="Q22:R22"/>
    <mergeCell ref="S22:T22"/>
    <mergeCell ref="U22:V22"/>
    <mergeCell ref="W22:X22"/>
    <mergeCell ref="Y22:Z22"/>
    <mergeCell ref="AA40:AB40"/>
    <mergeCell ref="B40:C40"/>
    <mergeCell ref="D40:E40"/>
    <mergeCell ref="F40:G40"/>
    <mergeCell ref="H40:I40"/>
    <mergeCell ref="J40:K40"/>
    <mergeCell ref="L40:M40"/>
    <mergeCell ref="Q40:R40"/>
    <mergeCell ref="S40:T40"/>
    <mergeCell ref="U40:V40"/>
    <mergeCell ref="W40:X40"/>
    <mergeCell ref="Y40:Z40"/>
    <mergeCell ref="U58:V58"/>
    <mergeCell ref="W58:Y58"/>
    <mergeCell ref="AB58:AD58"/>
    <mergeCell ref="B58:C58"/>
    <mergeCell ref="D58:E58"/>
    <mergeCell ref="F58:G58"/>
    <mergeCell ref="H58:J58"/>
    <mergeCell ref="Q58:R58"/>
    <mergeCell ref="S58:T5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90"/>
  <sheetViews>
    <sheetView topLeftCell="O73" workbookViewId="0">
      <selection activeCell="AC78" sqref="AC78:AC89"/>
    </sheetView>
  </sheetViews>
  <sheetFormatPr baseColWidth="10" defaultRowHeight="16" x14ac:dyDescent="0.2"/>
  <sheetData>
    <row r="2" spans="1:29" ht="24" x14ac:dyDescent="0.3">
      <c r="A2" s="14" t="s">
        <v>28</v>
      </c>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row>
    <row r="3" spans="1:29" x14ac:dyDescent="0.2">
      <c r="A3" s="16" t="s">
        <v>29</v>
      </c>
      <c r="B3" s="15"/>
      <c r="C3" s="15"/>
      <c r="D3" s="15"/>
      <c r="E3" s="15"/>
      <c r="F3" s="15"/>
      <c r="G3" s="15"/>
      <c r="H3" s="15"/>
      <c r="I3" s="15"/>
      <c r="J3" s="15"/>
      <c r="K3" s="15"/>
      <c r="L3" s="15"/>
      <c r="M3" s="15"/>
      <c r="N3" s="15"/>
      <c r="O3" s="15"/>
      <c r="P3" s="16" t="s">
        <v>31</v>
      </c>
      <c r="Q3" s="15"/>
      <c r="R3" s="15"/>
      <c r="S3" s="15"/>
      <c r="T3" s="15"/>
      <c r="U3" s="15"/>
      <c r="V3" s="15"/>
      <c r="W3" s="15"/>
      <c r="X3" s="15"/>
      <c r="Y3" s="15"/>
      <c r="Z3" s="15"/>
      <c r="AA3" s="15"/>
      <c r="AB3" s="15"/>
      <c r="AC3" s="15"/>
    </row>
    <row r="4" spans="1:29" x14ac:dyDescent="0.2">
      <c r="A4" s="15"/>
      <c r="B4" s="82" t="s">
        <v>41</v>
      </c>
      <c r="C4" s="82"/>
      <c r="D4" s="82" t="s">
        <v>43</v>
      </c>
      <c r="E4" s="82"/>
      <c r="F4" s="82" t="s">
        <v>42</v>
      </c>
      <c r="G4" s="82"/>
      <c r="H4" s="82" t="s">
        <v>44</v>
      </c>
      <c r="I4" s="82"/>
      <c r="J4" s="82" t="s">
        <v>45</v>
      </c>
      <c r="K4" s="82"/>
      <c r="L4" s="82" t="s">
        <v>46</v>
      </c>
      <c r="M4" s="82"/>
      <c r="N4" s="20" t="s">
        <v>16</v>
      </c>
      <c r="O4" s="15"/>
      <c r="P4" s="15"/>
      <c r="Q4" s="82" t="s">
        <v>41</v>
      </c>
      <c r="R4" s="82"/>
      <c r="S4" s="82" t="s">
        <v>43</v>
      </c>
      <c r="T4" s="82"/>
      <c r="U4" s="82" t="s">
        <v>42</v>
      </c>
      <c r="V4" s="82"/>
      <c r="W4" s="82" t="s">
        <v>44</v>
      </c>
      <c r="X4" s="82"/>
      <c r="Y4" s="82" t="s">
        <v>45</v>
      </c>
      <c r="Z4" s="82"/>
      <c r="AA4" s="82" t="s">
        <v>46</v>
      </c>
      <c r="AB4" s="82"/>
      <c r="AC4" s="15" t="s">
        <v>16</v>
      </c>
    </row>
    <row r="5" spans="1:29" ht="32" x14ac:dyDescent="0.2">
      <c r="A5" s="15"/>
      <c r="B5" s="17" t="s">
        <v>12</v>
      </c>
      <c r="C5" s="17" t="s">
        <v>30</v>
      </c>
      <c r="D5" s="17" t="s">
        <v>12</v>
      </c>
      <c r="E5" s="17" t="s">
        <v>30</v>
      </c>
      <c r="F5" s="17" t="s">
        <v>12</v>
      </c>
      <c r="G5" s="17" t="s">
        <v>30</v>
      </c>
      <c r="H5" s="17" t="s">
        <v>12</v>
      </c>
      <c r="I5" s="17" t="s">
        <v>30</v>
      </c>
      <c r="J5" s="17" t="s">
        <v>12</v>
      </c>
      <c r="K5" s="17" t="s">
        <v>30</v>
      </c>
      <c r="L5" s="17" t="s">
        <v>12</v>
      </c>
      <c r="M5" s="17" t="s">
        <v>30</v>
      </c>
      <c r="N5" s="17"/>
      <c r="O5" s="15"/>
      <c r="P5" s="15"/>
      <c r="Q5" s="17" t="s">
        <v>12</v>
      </c>
      <c r="R5" s="17" t="s">
        <v>30</v>
      </c>
      <c r="S5" s="17" t="s">
        <v>12</v>
      </c>
      <c r="T5" s="17" t="s">
        <v>30</v>
      </c>
      <c r="U5" s="17" t="s">
        <v>12</v>
      </c>
      <c r="V5" s="17" t="s">
        <v>30</v>
      </c>
      <c r="W5" s="17" t="s">
        <v>12</v>
      </c>
      <c r="X5" s="17" t="s">
        <v>30</v>
      </c>
      <c r="Y5" s="17" t="s">
        <v>12</v>
      </c>
      <c r="Z5" s="17" t="s">
        <v>30</v>
      </c>
      <c r="AA5" s="17" t="s">
        <v>12</v>
      </c>
      <c r="AB5" s="17" t="s">
        <v>30</v>
      </c>
      <c r="AC5" s="15"/>
    </row>
    <row r="6" spans="1:29" x14ac:dyDescent="0.2">
      <c r="A6" s="15">
        <v>2005</v>
      </c>
      <c r="B6" s="18">
        <v>0</v>
      </c>
      <c r="C6" s="13">
        <v>0</v>
      </c>
      <c r="D6" s="13">
        <v>0</v>
      </c>
      <c r="E6" s="13">
        <v>0</v>
      </c>
      <c r="F6" s="13">
        <v>2</v>
      </c>
      <c r="G6" s="13">
        <v>3</v>
      </c>
      <c r="H6" s="13"/>
      <c r="I6" s="13"/>
      <c r="J6" s="13"/>
      <c r="K6" s="13"/>
      <c r="L6" s="13"/>
      <c r="M6" s="13"/>
      <c r="N6" s="13">
        <f>SUM(B6:M6)</f>
        <v>5</v>
      </c>
      <c r="O6" s="15"/>
      <c r="P6" s="15">
        <v>2005</v>
      </c>
      <c r="Q6" s="13">
        <v>2</v>
      </c>
      <c r="R6" s="13">
        <v>0</v>
      </c>
      <c r="S6" s="13">
        <v>0</v>
      </c>
      <c r="T6" s="13">
        <v>0</v>
      </c>
      <c r="U6" s="13">
        <v>4</v>
      </c>
      <c r="V6" s="13">
        <v>1</v>
      </c>
      <c r="W6" s="13">
        <v>0</v>
      </c>
      <c r="X6" s="13">
        <v>0</v>
      </c>
      <c r="Y6" s="13">
        <v>0</v>
      </c>
      <c r="Z6" s="13">
        <v>0</v>
      </c>
      <c r="AA6" s="15"/>
      <c r="AB6" s="15"/>
      <c r="AC6" s="15">
        <f>SUM(Q6:Z6)</f>
        <v>7</v>
      </c>
    </row>
    <row r="7" spans="1:29" x14ac:dyDescent="0.2">
      <c r="A7" s="15">
        <v>2006</v>
      </c>
      <c r="B7" s="18">
        <v>0</v>
      </c>
      <c r="C7" s="13">
        <v>0</v>
      </c>
      <c r="D7" s="13">
        <v>0</v>
      </c>
      <c r="E7" s="13">
        <v>0</v>
      </c>
      <c r="F7" s="13">
        <v>1</v>
      </c>
      <c r="G7" s="13">
        <v>0</v>
      </c>
      <c r="H7" s="13"/>
      <c r="I7" s="13"/>
      <c r="J7" s="13"/>
      <c r="K7" s="13"/>
      <c r="L7" s="13"/>
      <c r="M7" s="13"/>
      <c r="N7" s="13">
        <f t="shared" ref="N7:N18" si="0">SUM(B7:M7)</f>
        <v>1</v>
      </c>
      <c r="O7" s="15"/>
      <c r="P7" s="15">
        <v>2006</v>
      </c>
      <c r="Q7" s="13">
        <v>0</v>
      </c>
      <c r="R7" s="13">
        <v>3</v>
      </c>
      <c r="S7" s="13">
        <v>0</v>
      </c>
      <c r="T7" s="13">
        <v>1</v>
      </c>
      <c r="U7" s="13">
        <v>2</v>
      </c>
      <c r="V7" s="13">
        <v>0</v>
      </c>
      <c r="W7" s="13">
        <v>0</v>
      </c>
      <c r="X7" s="13">
        <v>1</v>
      </c>
      <c r="Y7" s="13">
        <v>0</v>
      </c>
      <c r="Z7" s="13">
        <v>0</v>
      </c>
      <c r="AA7" s="15"/>
      <c r="AB7" s="15"/>
      <c r="AC7" s="15">
        <f t="shared" ref="AC7:AC18" si="1">SUM(Q7:Z7)</f>
        <v>7</v>
      </c>
    </row>
    <row r="8" spans="1:29" x14ac:dyDescent="0.2">
      <c r="A8" s="15">
        <v>2007</v>
      </c>
      <c r="B8" s="18">
        <v>0</v>
      </c>
      <c r="C8" s="13">
        <v>0</v>
      </c>
      <c r="D8" s="13">
        <v>0</v>
      </c>
      <c r="E8" s="13">
        <v>1</v>
      </c>
      <c r="F8" s="13">
        <v>1</v>
      </c>
      <c r="G8" s="13">
        <v>2</v>
      </c>
      <c r="H8" s="13"/>
      <c r="I8" s="13"/>
      <c r="J8" s="13"/>
      <c r="K8" s="13"/>
      <c r="L8" s="13"/>
      <c r="M8" s="13"/>
      <c r="N8" s="13">
        <f t="shared" si="0"/>
        <v>4</v>
      </c>
      <c r="O8" s="15"/>
      <c r="P8" s="15">
        <v>2007</v>
      </c>
      <c r="Q8" s="13">
        <v>1</v>
      </c>
      <c r="R8" s="13">
        <v>3</v>
      </c>
      <c r="S8" s="13">
        <v>1</v>
      </c>
      <c r="T8" s="13">
        <v>7</v>
      </c>
      <c r="U8" s="13">
        <v>2</v>
      </c>
      <c r="V8" s="13">
        <v>1</v>
      </c>
      <c r="W8" s="13">
        <v>0</v>
      </c>
      <c r="X8" s="13">
        <v>0</v>
      </c>
      <c r="Y8" s="13">
        <v>0</v>
      </c>
      <c r="Z8" s="13">
        <v>0</v>
      </c>
      <c r="AA8" s="15"/>
      <c r="AB8" s="15"/>
      <c r="AC8" s="15">
        <f t="shared" si="1"/>
        <v>15</v>
      </c>
    </row>
    <row r="9" spans="1:29" x14ac:dyDescent="0.2">
      <c r="A9" s="15">
        <v>2008</v>
      </c>
      <c r="B9" s="18">
        <v>0</v>
      </c>
      <c r="C9" s="13">
        <v>1</v>
      </c>
      <c r="D9" s="13">
        <v>0</v>
      </c>
      <c r="E9" s="13">
        <v>0</v>
      </c>
      <c r="F9" s="13">
        <v>1</v>
      </c>
      <c r="G9" s="13">
        <v>0</v>
      </c>
      <c r="H9" s="13"/>
      <c r="I9" s="13"/>
      <c r="J9" s="13"/>
      <c r="K9" s="13"/>
      <c r="L9" s="13"/>
      <c r="M9" s="13"/>
      <c r="N9" s="13">
        <f t="shared" si="0"/>
        <v>2</v>
      </c>
      <c r="O9" s="15"/>
      <c r="P9" s="15">
        <v>2008</v>
      </c>
      <c r="Q9" s="13">
        <v>0</v>
      </c>
      <c r="R9" s="13">
        <v>3</v>
      </c>
      <c r="S9" s="13">
        <v>3</v>
      </c>
      <c r="T9" s="13">
        <v>4</v>
      </c>
      <c r="U9" s="13">
        <v>5</v>
      </c>
      <c r="V9" s="13">
        <v>0</v>
      </c>
      <c r="W9" s="13">
        <v>0</v>
      </c>
      <c r="X9" s="13">
        <v>0</v>
      </c>
      <c r="Y9" s="13">
        <v>0</v>
      </c>
      <c r="Z9" s="13">
        <v>0</v>
      </c>
      <c r="AA9" s="15"/>
      <c r="AB9" s="15"/>
      <c r="AC9" s="15">
        <f t="shared" si="1"/>
        <v>15</v>
      </c>
    </row>
    <row r="10" spans="1:29" x14ac:dyDescent="0.2">
      <c r="A10" s="15">
        <v>2009</v>
      </c>
      <c r="B10" s="18">
        <v>0</v>
      </c>
      <c r="C10" s="13">
        <v>0</v>
      </c>
      <c r="D10" s="13">
        <v>0</v>
      </c>
      <c r="E10" s="13">
        <v>0</v>
      </c>
      <c r="F10" s="13">
        <v>0</v>
      </c>
      <c r="G10" s="13">
        <v>0</v>
      </c>
      <c r="H10" s="13"/>
      <c r="I10" s="13"/>
      <c r="J10" s="13"/>
      <c r="K10" s="13"/>
      <c r="L10" s="13"/>
      <c r="M10" s="13"/>
      <c r="N10" s="13">
        <f t="shared" si="0"/>
        <v>0</v>
      </c>
      <c r="O10" s="15"/>
      <c r="P10" s="15">
        <v>2009</v>
      </c>
      <c r="Q10" s="13">
        <v>2</v>
      </c>
      <c r="R10" s="13">
        <v>0</v>
      </c>
      <c r="S10" s="13">
        <v>1</v>
      </c>
      <c r="T10" s="13">
        <v>1</v>
      </c>
      <c r="U10" s="13">
        <v>1</v>
      </c>
      <c r="V10" s="13">
        <v>0</v>
      </c>
      <c r="W10" s="13">
        <v>0</v>
      </c>
      <c r="X10" s="13">
        <v>1</v>
      </c>
      <c r="Y10" s="13">
        <v>0</v>
      </c>
      <c r="Z10" s="13">
        <v>0</v>
      </c>
      <c r="AA10" s="15"/>
      <c r="AB10" s="15"/>
      <c r="AC10" s="15">
        <f t="shared" si="1"/>
        <v>6</v>
      </c>
    </row>
    <row r="11" spans="1:29" x14ac:dyDescent="0.2">
      <c r="A11" s="15">
        <v>2010</v>
      </c>
      <c r="B11" s="18">
        <v>0</v>
      </c>
      <c r="C11" s="13">
        <v>0</v>
      </c>
      <c r="D11" s="13">
        <v>0</v>
      </c>
      <c r="E11" s="13">
        <v>0</v>
      </c>
      <c r="F11" s="13">
        <v>0</v>
      </c>
      <c r="G11" s="13">
        <v>0</v>
      </c>
      <c r="H11" s="13"/>
      <c r="I11" s="13"/>
      <c r="J11" s="13"/>
      <c r="K11" s="13"/>
      <c r="L11" s="13"/>
      <c r="M11" s="13"/>
      <c r="N11" s="13">
        <f t="shared" si="0"/>
        <v>0</v>
      </c>
      <c r="O11" s="15"/>
      <c r="P11" s="15">
        <v>2010</v>
      </c>
      <c r="Q11" s="13">
        <v>1</v>
      </c>
      <c r="R11" s="13">
        <v>5</v>
      </c>
      <c r="S11" s="13">
        <v>3</v>
      </c>
      <c r="T11" s="13">
        <v>9</v>
      </c>
      <c r="U11" s="13">
        <v>4</v>
      </c>
      <c r="V11" s="13">
        <v>1</v>
      </c>
      <c r="W11" s="13">
        <v>1</v>
      </c>
      <c r="X11" s="13">
        <v>0</v>
      </c>
      <c r="Y11" s="13">
        <v>0</v>
      </c>
      <c r="Z11" s="13">
        <v>0</v>
      </c>
      <c r="AA11" s="15"/>
      <c r="AB11" s="15"/>
      <c r="AC11" s="15">
        <f t="shared" si="1"/>
        <v>24</v>
      </c>
    </row>
    <row r="12" spans="1:29" x14ac:dyDescent="0.2">
      <c r="A12" s="15">
        <v>2011</v>
      </c>
      <c r="B12" s="18">
        <v>0</v>
      </c>
      <c r="C12" s="13">
        <v>0</v>
      </c>
      <c r="D12" s="13">
        <v>0</v>
      </c>
      <c r="E12" s="13">
        <v>0</v>
      </c>
      <c r="F12" s="13">
        <v>2</v>
      </c>
      <c r="G12" s="13">
        <v>2</v>
      </c>
      <c r="H12" s="13"/>
      <c r="I12" s="13"/>
      <c r="J12" s="13"/>
      <c r="K12" s="13"/>
      <c r="L12" s="13"/>
      <c r="M12" s="13"/>
      <c r="N12" s="13">
        <f t="shared" si="0"/>
        <v>4</v>
      </c>
      <c r="O12" s="15"/>
      <c r="P12" s="15">
        <v>2011</v>
      </c>
      <c r="Q12" s="13">
        <v>3</v>
      </c>
      <c r="R12" s="13">
        <v>4</v>
      </c>
      <c r="S12" s="13">
        <v>2</v>
      </c>
      <c r="T12" s="13">
        <v>6</v>
      </c>
      <c r="U12" s="13">
        <v>5</v>
      </c>
      <c r="V12" s="13">
        <v>4</v>
      </c>
      <c r="W12" s="13">
        <v>0</v>
      </c>
      <c r="X12" s="13">
        <v>1</v>
      </c>
      <c r="Y12" s="13">
        <v>0</v>
      </c>
      <c r="Z12" s="13">
        <v>0</v>
      </c>
      <c r="AA12" s="15"/>
      <c r="AB12" s="15"/>
      <c r="AC12" s="15">
        <f t="shared" si="1"/>
        <v>25</v>
      </c>
    </row>
    <row r="13" spans="1:29" x14ac:dyDescent="0.2">
      <c r="A13" s="15">
        <v>2012</v>
      </c>
      <c r="B13" s="18">
        <v>0</v>
      </c>
      <c r="C13" s="13">
        <v>1</v>
      </c>
      <c r="D13" s="13">
        <v>0</v>
      </c>
      <c r="E13" s="13">
        <v>0</v>
      </c>
      <c r="F13" s="13">
        <v>0</v>
      </c>
      <c r="G13" s="13">
        <v>3</v>
      </c>
      <c r="H13" s="13"/>
      <c r="I13" s="13"/>
      <c r="J13" s="13"/>
      <c r="K13" s="13"/>
      <c r="L13" s="13"/>
      <c r="M13" s="13"/>
      <c r="N13" s="13">
        <f t="shared" si="0"/>
        <v>4</v>
      </c>
      <c r="O13" s="15"/>
      <c r="P13" s="15">
        <v>2012</v>
      </c>
      <c r="Q13" s="13">
        <v>2</v>
      </c>
      <c r="R13" s="13">
        <v>5</v>
      </c>
      <c r="S13" s="13">
        <v>1</v>
      </c>
      <c r="T13" s="13">
        <v>4</v>
      </c>
      <c r="U13" s="13">
        <v>5</v>
      </c>
      <c r="V13" s="13">
        <v>5</v>
      </c>
      <c r="W13" s="13">
        <v>0</v>
      </c>
      <c r="X13" s="13">
        <v>0</v>
      </c>
      <c r="Y13" s="13">
        <v>0</v>
      </c>
      <c r="Z13" s="13">
        <v>0</v>
      </c>
      <c r="AA13" s="15"/>
      <c r="AB13" s="15"/>
      <c r="AC13" s="15">
        <f t="shared" si="1"/>
        <v>22</v>
      </c>
    </row>
    <row r="14" spans="1:29" x14ac:dyDescent="0.2">
      <c r="A14" s="15">
        <v>2013</v>
      </c>
      <c r="B14" s="18">
        <v>0</v>
      </c>
      <c r="C14" s="13">
        <v>0</v>
      </c>
      <c r="D14" s="13">
        <v>1</v>
      </c>
      <c r="E14" s="13">
        <v>1</v>
      </c>
      <c r="F14" s="13">
        <v>2</v>
      </c>
      <c r="G14" s="13">
        <v>2</v>
      </c>
      <c r="H14" s="13"/>
      <c r="I14" s="13"/>
      <c r="J14" s="13"/>
      <c r="K14" s="13"/>
      <c r="L14" s="13"/>
      <c r="M14" s="13"/>
      <c r="N14" s="13">
        <f t="shared" si="0"/>
        <v>6</v>
      </c>
      <c r="O14" s="15"/>
      <c r="P14" s="15">
        <v>2013</v>
      </c>
      <c r="Q14" s="13">
        <v>1</v>
      </c>
      <c r="R14" s="13">
        <v>3</v>
      </c>
      <c r="S14" s="13">
        <v>1</v>
      </c>
      <c r="T14" s="13">
        <v>6</v>
      </c>
      <c r="U14" s="13">
        <v>4</v>
      </c>
      <c r="V14" s="13">
        <v>7</v>
      </c>
      <c r="W14" s="13">
        <v>0</v>
      </c>
      <c r="X14" s="13">
        <v>1</v>
      </c>
      <c r="Y14" s="13">
        <v>0</v>
      </c>
      <c r="Z14" s="13">
        <v>0</v>
      </c>
      <c r="AA14" s="15"/>
      <c r="AB14" s="15"/>
      <c r="AC14" s="15">
        <f t="shared" si="1"/>
        <v>23</v>
      </c>
    </row>
    <row r="15" spans="1:29" x14ac:dyDescent="0.2">
      <c r="A15" s="15">
        <v>2014</v>
      </c>
      <c r="B15" s="18">
        <v>0</v>
      </c>
      <c r="C15" s="13">
        <v>0</v>
      </c>
      <c r="D15" s="13">
        <v>1</v>
      </c>
      <c r="E15" s="13">
        <v>1</v>
      </c>
      <c r="F15" s="13">
        <v>1</v>
      </c>
      <c r="G15" s="13">
        <v>0</v>
      </c>
      <c r="H15" s="13"/>
      <c r="I15" s="13"/>
      <c r="J15" s="13"/>
      <c r="K15" s="13"/>
      <c r="L15" s="13"/>
      <c r="M15" s="13"/>
      <c r="N15" s="13">
        <f t="shared" si="0"/>
        <v>3</v>
      </c>
      <c r="O15" s="15"/>
      <c r="P15" s="15">
        <v>2014</v>
      </c>
      <c r="Q15" s="13">
        <v>0</v>
      </c>
      <c r="R15" s="13">
        <v>0</v>
      </c>
      <c r="S15" s="13">
        <v>1</v>
      </c>
      <c r="T15" s="13">
        <v>3</v>
      </c>
      <c r="U15" s="13">
        <v>4</v>
      </c>
      <c r="V15" s="13">
        <v>2</v>
      </c>
      <c r="W15" s="13">
        <v>0</v>
      </c>
      <c r="X15" s="13">
        <v>0</v>
      </c>
      <c r="Y15" s="13">
        <v>0</v>
      </c>
      <c r="Z15" s="13">
        <v>0</v>
      </c>
      <c r="AA15" s="15"/>
      <c r="AB15" s="15"/>
      <c r="AC15" s="15">
        <f t="shared" si="1"/>
        <v>10</v>
      </c>
    </row>
    <row r="16" spans="1:29" x14ac:dyDescent="0.2">
      <c r="A16" s="15">
        <v>2015</v>
      </c>
      <c r="B16" s="18">
        <v>0</v>
      </c>
      <c r="C16" s="13">
        <v>0</v>
      </c>
      <c r="D16" s="13">
        <v>1</v>
      </c>
      <c r="E16" s="13">
        <v>1</v>
      </c>
      <c r="F16" s="13">
        <v>3</v>
      </c>
      <c r="G16" s="13">
        <v>3</v>
      </c>
      <c r="H16" s="13"/>
      <c r="I16" s="13"/>
      <c r="J16" s="13"/>
      <c r="K16" s="13"/>
      <c r="L16" s="13"/>
      <c r="M16" s="13"/>
      <c r="N16" s="13">
        <f t="shared" si="0"/>
        <v>8</v>
      </c>
      <c r="O16" s="15"/>
      <c r="P16" s="15">
        <v>2015</v>
      </c>
      <c r="Q16" s="13">
        <v>4</v>
      </c>
      <c r="R16" s="13">
        <v>5</v>
      </c>
      <c r="S16" s="13">
        <v>0</v>
      </c>
      <c r="T16" s="13">
        <v>10</v>
      </c>
      <c r="U16" s="13">
        <v>8</v>
      </c>
      <c r="V16" s="13">
        <v>12</v>
      </c>
      <c r="W16" s="13">
        <v>0</v>
      </c>
      <c r="X16" s="13">
        <v>0</v>
      </c>
      <c r="Y16" s="13">
        <v>0</v>
      </c>
      <c r="Z16" s="13">
        <v>0</v>
      </c>
      <c r="AA16" s="15"/>
      <c r="AB16" s="15"/>
      <c r="AC16" s="15">
        <f t="shared" si="1"/>
        <v>39</v>
      </c>
    </row>
    <row r="17" spans="1:29" x14ac:dyDescent="0.2">
      <c r="A17" s="15">
        <v>2016</v>
      </c>
      <c r="B17" s="18">
        <v>1</v>
      </c>
      <c r="C17" s="13">
        <v>0</v>
      </c>
      <c r="D17" s="13">
        <v>0</v>
      </c>
      <c r="E17" s="13">
        <v>2</v>
      </c>
      <c r="F17" s="13">
        <v>3</v>
      </c>
      <c r="G17" s="13">
        <v>3</v>
      </c>
      <c r="H17" s="13"/>
      <c r="I17" s="13"/>
      <c r="J17" s="13"/>
      <c r="K17" s="13"/>
      <c r="L17" s="13"/>
      <c r="M17" s="13"/>
      <c r="N17" s="13">
        <f t="shared" si="0"/>
        <v>9</v>
      </c>
      <c r="O17" s="15"/>
      <c r="P17" s="19">
        <v>2016</v>
      </c>
      <c r="Q17" s="13">
        <v>2</v>
      </c>
      <c r="R17" s="13">
        <v>8</v>
      </c>
      <c r="S17" s="13">
        <v>1</v>
      </c>
      <c r="T17" s="13">
        <v>7</v>
      </c>
      <c r="U17" s="13">
        <v>15</v>
      </c>
      <c r="V17" s="13">
        <v>14</v>
      </c>
      <c r="W17" s="13">
        <v>0</v>
      </c>
      <c r="X17" s="13">
        <v>0</v>
      </c>
      <c r="Y17" s="13">
        <v>3</v>
      </c>
      <c r="Z17" s="13">
        <v>1</v>
      </c>
      <c r="AA17" s="15"/>
      <c r="AB17" s="15"/>
      <c r="AC17" s="15">
        <f t="shared" si="1"/>
        <v>51</v>
      </c>
    </row>
    <row r="18" spans="1:29" x14ac:dyDescent="0.2">
      <c r="A18" s="15">
        <v>2017</v>
      </c>
      <c r="B18" s="18">
        <v>0</v>
      </c>
      <c r="C18" s="13">
        <v>1</v>
      </c>
      <c r="D18" s="13">
        <v>0</v>
      </c>
      <c r="E18" s="13">
        <v>5</v>
      </c>
      <c r="F18" s="13">
        <v>2</v>
      </c>
      <c r="G18" s="13">
        <v>0</v>
      </c>
      <c r="H18" s="13"/>
      <c r="I18" s="13"/>
      <c r="J18" s="13"/>
      <c r="K18" s="13"/>
      <c r="L18" s="13"/>
      <c r="M18" s="13"/>
      <c r="N18" s="13">
        <f t="shared" si="0"/>
        <v>8</v>
      </c>
      <c r="O18" s="15"/>
      <c r="P18" s="19">
        <v>2017</v>
      </c>
      <c r="Q18" s="13">
        <v>2</v>
      </c>
      <c r="R18" s="13">
        <v>3</v>
      </c>
      <c r="S18" s="13">
        <v>1</v>
      </c>
      <c r="T18" s="13">
        <v>6</v>
      </c>
      <c r="U18" s="13">
        <v>17</v>
      </c>
      <c r="V18" s="13">
        <v>12</v>
      </c>
      <c r="W18" s="13">
        <v>0</v>
      </c>
      <c r="X18" s="13">
        <v>0</v>
      </c>
      <c r="Y18" s="13">
        <v>1</v>
      </c>
      <c r="Z18" s="13">
        <v>2</v>
      </c>
      <c r="AA18" s="15"/>
      <c r="AB18" s="15"/>
      <c r="AC18" s="15">
        <f t="shared" si="1"/>
        <v>44</v>
      </c>
    </row>
    <row r="20" spans="1:29" ht="24" x14ac:dyDescent="0.3">
      <c r="A20" s="14" t="s">
        <v>32</v>
      </c>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row>
    <row r="21" spans="1:29" x14ac:dyDescent="0.2">
      <c r="A21" s="16" t="s">
        <v>29</v>
      </c>
      <c r="B21" s="15"/>
      <c r="C21" s="15"/>
      <c r="D21" s="15"/>
      <c r="E21" s="15"/>
      <c r="F21" s="15"/>
      <c r="G21" s="15"/>
      <c r="H21" s="15"/>
      <c r="I21" s="15"/>
      <c r="J21" s="15"/>
      <c r="K21" s="15"/>
      <c r="L21" s="15"/>
      <c r="M21" s="15"/>
      <c r="N21" s="15"/>
      <c r="O21" s="15"/>
      <c r="P21" s="16" t="s">
        <v>31</v>
      </c>
      <c r="Q21" s="15"/>
      <c r="R21" s="15"/>
      <c r="S21" s="15"/>
      <c r="T21" s="15"/>
      <c r="U21" s="15"/>
      <c r="V21" s="15"/>
      <c r="W21" s="15"/>
      <c r="X21" s="15"/>
      <c r="Y21" s="15"/>
      <c r="Z21" s="15"/>
      <c r="AA21" s="15"/>
      <c r="AB21" s="15"/>
      <c r="AC21" s="15"/>
    </row>
    <row r="22" spans="1:29" x14ac:dyDescent="0.2">
      <c r="A22" s="15"/>
      <c r="B22" s="82" t="s">
        <v>41</v>
      </c>
      <c r="C22" s="82"/>
      <c r="D22" s="82" t="s">
        <v>43</v>
      </c>
      <c r="E22" s="82"/>
      <c r="F22" s="82" t="s">
        <v>42</v>
      </c>
      <c r="G22" s="82"/>
      <c r="H22" s="82" t="s">
        <v>44</v>
      </c>
      <c r="I22" s="82"/>
      <c r="J22" s="82" t="s">
        <v>45</v>
      </c>
      <c r="K22" s="82"/>
      <c r="L22" s="82" t="s">
        <v>46</v>
      </c>
      <c r="M22" s="82"/>
      <c r="N22" s="20" t="s">
        <v>16</v>
      </c>
      <c r="O22" s="15"/>
      <c r="P22" s="15"/>
      <c r="Q22" s="82" t="s">
        <v>41</v>
      </c>
      <c r="R22" s="82"/>
      <c r="S22" s="82" t="s">
        <v>43</v>
      </c>
      <c r="T22" s="82"/>
      <c r="U22" s="82" t="s">
        <v>42</v>
      </c>
      <c r="V22" s="82"/>
      <c r="W22" s="82" t="s">
        <v>44</v>
      </c>
      <c r="X22" s="82"/>
      <c r="Y22" s="82" t="s">
        <v>45</v>
      </c>
      <c r="Z22" s="82"/>
      <c r="AA22" s="82" t="s">
        <v>46</v>
      </c>
      <c r="AB22" s="82"/>
      <c r="AC22" s="15" t="s">
        <v>16</v>
      </c>
    </row>
    <row r="23" spans="1:29" ht="32" x14ac:dyDescent="0.2">
      <c r="A23" s="15"/>
      <c r="B23" s="17" t="s">
        <v>12</v>
      </c>
      <c r="C23" s="17" t="s">
        <v>30</v>
      </c>
      <c r="D23" s="17" t="s">
        <v>12</v>
      </c>
      <c r="E23" s="17" t="s">
        <v>30</v>
      </c>
      <c r="F23" s="17" t="s">
        <v>12</v>
      </c>
      <c r="G23" s="17" t="s">
        <v>30</v>
      </c>
      <c r="H23" s="17" t="s">
        <v>12</v>
      </c>
      <c r="I23" s="17" t="s">
        <v>30</v>
      </c>
      <c r="J23" s="17" t="s">
        <v>12</v>
      </c>
      <c r="K23" s="17" t="s">
        <v>30</v>
      </c>
      <c r="L23" s="17" t="s">
        <v>12</v>
      </c>
      <c r="M23" s="17" t="s">
        <v>30</v>
      </c>
      <c r="N23" s="17"/>
      <c r="O23" s="15"/>
      <c r="P23" s="15"/>
      <c r="Q23" s="17" t="s">
        <v>12</v>
      </c>
      <c r="R23" s="17" t="s">
        <v>30</v>
      </c>
      <c r="S23" s="17" t="s">
        <v>12</v>
      </c>
      <c r="T23" s="17" t="s">
        <v>30</v>
      </c>
      <c r="U23" s="17" t="s">
        <v>12</v>
      </c>
      <c r="V23" s="17" t="s">
        <v>30</v>
      </c>
      <c r="W23" s="17" t="s">
        <v>12</v>
      </c>
      <c r="X23" s="17" t="s">
        <v>30</v>
      </c>
      <c r="Y23" s="17" t="s">
        <v>12</v>
      </c>
      <c r="Z23" s="17" t="s">
        <v>30</v>
      </c>
      <c r="AA23" s="17" t="s">
        <v>12</v>
      </c>
      <c r="AB23" s="17" t="s">
        <v>30</v>
      </c>
      <c r="AC23" s="15"/>
    </row>
    <row r="24" spans="1:29" x14ac:dyDescent="0.2">
      <c r="A24" s="15">
        <v>2005</v>
      </c>
      <c r="B24" s="13">
        <v>0</v>
      </c>
      <c r="C24" s="13">
        <v>1</v>
      </c>
      <c r="D24" s="13">
        <v>0</v>
      </c>
      <c r="E24" s="13">
        <v>0</v>
      </c>
      <c r="F24" s="13">
        <v>0</v>
      </c>
      <c r="G24" s="13">
        <v>0</v>
      </c>
      <c r="H24" s="15"/>
      <c r="I24" s="13">
        <v>1</v>
      </c>
      <c r="J24" s="15"/>
      <c r="K24" s="15"/>
      <c r="L24" s="13"/>
      <c r="M24" s="13"/>
      <c r="N24" s="13">
        <f>SUM(B24:M24)</f>
        <v>2</v>
      </c>
      <c r="O24" s="15"/>
      <c r="P24" s="15">
        <v>2005</v>
      </c>
      <c r="Q24" s="13">
        <v>0</v>
      </c>
      <c r="R24" s="13">
        <v>2</v>
      </c>
      <c r="S24" s="13">
        <v>0</v>
      </c>
      <c r="T24" s="13">
        <v>2</v>
      </c>
      <c r="U24" s="13">
        <v>0</v>
      </c>
      <c r="V24" s="13">
        <v>0</v>
      </c>
      <c r="W24" s="13">
        <v>0</v>
      </c>
      <c r="X24" s="13">
        <v>1</v>
      </c>
      <c r="Y24" s="15"/>
      <c r="Z24" s="15"/>
      <c r="AA24" s="13">
        <v>0</v>
      </c>
      <c r="AB24" s="13">
        <v>0</v>
      </c>
      <c r="AC24" s="15">
        <f>SUM(Q24:Z24)</f>
        <v>5</v>
      </c>
    </row>
    <row r="25" spans="1:29" x14ac:dyDescent="0.2">
      <c r="A25" s="15">
        <v>2006</v>
      </c>
      <c r="B25" s="13">
        <v>0</v>
      </c>
      <c r="C25" s="13">
        <v>0</v>
      </c>
      <c r="D25" s="13">
        <v>0</v>
      </c>
      <c r="E25" s="13">
        <v>0</v>
      </c>
      <c r="F25" s="13">
        <v>0</v>
      </c>
      <c r="G25" s="13">
        <v>0</v>
      </c>
      <c r="H25" s="15"/>
      <c r="I25" s="13">
        <v>0</v>
      </c>
      <c r="J25" s="15"/>
      <c r="K25" s="15"/>
      <c r="L25" s="13"/>
      <c r="M25" s="13"/>
      <c r="N25" s="13">
        <f t="shared" ref="N25:N36" si="2">SUM(B25:M25)</f>
        <v>0</v>
      </c>
      <c r="O25" s="15"/>
      <c r="P25" s="15">
        <v>2006</v>
      </c>
      <c r="Q25" s="13">
        <v>0</v>
      </c>
      <c r="R25" s="13">
        <v>1</v>
      </c>
      <c r="S25" s="13">
        <v>1</v>
      </c>
      <c r="T25" s="13">
        <v>4</v>
      </c>
      <c r="U25" s="13">
        <v>0</v>
      </c>
      <c r="V25" s="13">
        <v>1</v>
      </c>
      <c r="W25" s="13">
        <v>0</v>
      </c>
      <c r="X25" s="13">
        <v>0</v>
      </c>
      <c r="Y25" s="15"/>
      <c r="Z25" s="15"/>
      <c r="AA25" s="13">
        <v>0</v>
      </c>
      <c r="AB25" s="13">
        <v>0</v>
      </c>
      <c r="AC25" s="15">
        <f t="shared" ref="AC25:AC36" si="3">SUM(Q25:Z25)</f>
        <v>7</v>
      </c>
    </row>
    <row r="26" spans="1:29" x14ac:dyDescent="0.2">
      <c r="A26" s="15">
        <v>2007</v>
      </c>
      <c r="B26" s="13">
        <v>0</v>
      </c>
      <c r="C26" s="13">
        <v>0</v>
      </c>
      <c r="D26" s="13">
        <v>0</v>
      </c>
      <c r="E26" s="13">
        <v>0</v>
      </c>
      <c r="F26" s="13">
        <v>0</v>
      </c>
      <c r="G26" s="13">
        <v>1</v>
      </c>
      <c r="H26" s="15"/>
      <c r="I26" s="13">
        <v>0</v>
      </c>
      <c r="J26" s="15"/>
      <c r="K26" s="15"/>
      <c r="L26" s="13"/>
      <c r="M26" s="13"/>
      <c r="N26" s="13">
        <f t="shared" si="2"/>
        <v>1</v>
      </c>
      <c r="O26" s="15"/>
      <c r="P26" s="15">
        <v>2007</v>
      </c>
      <c r="Q26" s="13">
        <v>1</v>
      </c>
      <c r="R26" s="13">
        <v>3</v>
      </c>
      <c r="S26" s="13">
        <v>0</v>
      </c>
      <c r="T26" s="13">
        <v>5</v>
      </c>
      <c r="U26" s="13">
        <v>4</v>
      </c>
      <c r="V26" s="13">
        <v>3</v>
      </c>
      <c r="W26" s="13">
        <v>1</v>
      </c>
      <c r="X26" s="13">
        <v>0</v>
      </c>
      <c r="Y26" s="15"/>
      <c r="Z26" s="15"/>
      <c r="AA26" s="13">
        <v>0</v>
      </c>
      <c r="AB26" s="13">
        <v>0</v>
      </c>
      <c r="AC26" s="15">
        <f t="shared" si="3"/>
        <v>17</v>
      </c>
    </row>
    <row r="27" spans="1:29" x14ac:dyDescent="0.2">
      <c r="A27" s="15">
        <v>2008</v>
      </c>
      <c r="B27" s="13">
        <v>0</v>
      </c>
      <c r="C27" s="13">
        <v>0</v>
      </c>
      <c r="D27" s="13">
        <v>0</v>
      </c>
      <c r="E27" s="13">
        <v>0</v>
      </c>
      <c r="F27" s="13">
        <v>1</v>
      </c>
      <c r="G27" s="13">
        <v>0</v>
      </c>
      <c r="H27" s="15"/>
      <c r="I27" s="13">
        <v>0</v>
      </c>
      <c r="J27" s="15"/>
      <c r="K27" s="15"/>
      <c r="L27" s="13"/>
      <c r="M27" s="13"/>
      <c r="N27" s="13">
        <f t="shared" si="2"/>
        <v>1</v>
      </c>
      <c r="O27" s="15"/>
      <c r="P27" s="15">
        <v>2008</v>
      </c>
      <c r="Q27" s="13">
        <v>2</v>
      </c>
      <c r="R27" s="13">
        <v>3</v>
      </c>
      <c r="S27" s="13">
        <v>1</v>
      </c>
      <c r="T27" s="13">
        <v>1</v>
      </c>
      <c r="U27" s="13">
        <v>8</v>
      </c>
      <c r="V27" s="13">
        <v>7</v>
      </c>
      <c r="W27" s="13">
        <v>0</v>
      </c>
      <c r="X27" s="13">
        <v>0</v>
      </c>
      <c r="Y27" s="15"/>
      <c r="Z27" s="15"/>
      <c r="AA27" s="13">
        <v>0</v>
      </c>
      <c r="AB27" s="13">
        <v>1</v>
      </c>
      <c r="AC27" s="15">
        <f t="shared" si="3"/>
        <v>22</v>
      </c>
    </row>
    <row r="28" spans="1:29" x14ac:dyDescent="0.2">
      <c r="A28" s="15">
        <v>2009</v>
      </c>
      <c r="B28" s="13">
        <v>1</v>
      </c>
      <c r="C28" s="13">
        <v>0</v>
      </c>
      <c r="D28" s="13">
        <v>0</v>
      </c>
      <c r="E28" s="13">
        <v>0</v>
      </c>
      <c r="F28" s="13">
        <v>0</v>
      </c>
      <c r="G28" s="13">
        <v>0</v>
      </c>
      <c r="H28" s="15"/>
      <c r="I28" s="13">
        <v>0</v>
      </c>
      <c r="J28" s="15"/>
      <c r="K28" s="15"/>
      <c r="L28" s="13"/>
      <c r="M28" s="13"/>
      <c r="N28" s="13">
        <f t="shared" si="2"/>
        <v>1</v>
      </c>
      <c r="O28" s="15"/>
      <c r="P28" s="15">
        <v>2009</v>
      </c>
      <c r="Q28" s="13">
        <v>1</v>
      </c>
      <c r="R28" s="13">
        <v>3</v>
      </c>
      <c r="S28" s="13">
        <v>2</v>
      </c>
      <c r="T28" s="13">
        <v>10</v>
      </c>
      <c r="U28" s="13">
        <v>6</v>
      </c>
      <c r="V28" s="13">
        <v>3</v>
      </c>
      <c r="W28" s="13">
        <v>0</v>
      </c>
      <c r="X28" s="13">
        <v>1</v>
      </c>
      <c r="Y28" s="15"/>
      <c r="Z28" s="15"/>
      <c r="AA28" s="13">
        <v>0</v>
      </c>
      <c r="AB28" s="13">
        <v>0</v>
      </c>
      <c r="AC28" s="15">
        <f t="shared" si="3"/>
        <v>26</v>
      </c>
    </row>
    <row r="29" spans="1:29" x14ac:dyDescent="0.2">
      <c r="A29" s="15">
        <v>2010</v>
      </c>
      <c r="B29" s="13">
        <v>0</v>
      </c>
      <c r="C29" s="13">
        <v>1</v>
      </c>
      <c r="D29" s="13">
        <v>1</v>
      </c>
      <c r="E29" s="13">
        <v>1</v>
      </c>
      <c r="F29" s="13">
        <v>0</v>
      </c>
      <c r="G29" s="13">
        <v>0</v>
      </c>
      <c r="H29" s="15"/>
      <c r="I29" s="13">
        <v>0</v>
      </c>
      <c r="J29" s="15"/>
      <c r="K29" s="15"/>
      <c r="L29" s="13"/>
      <c r="M29" s="13"/>
      <c r="N29" s="13">
        <f t="shared" si="2"/>
        <v>3</v>
      </c>
      <c r="O29" s="15"/>
      <c r="P29" s="15">
        <v>2010</v>
      </c>
      <c r="Q29" s="13">
        <v>1</v>
      </c>
      <c r="R29" s="13">
        <v>3</v>
      </c>
      <c r="S29" s="13">
        <v>2</v>
      </c>
      <c r="T29" s="13">
        <v>7</v>
      </c>
      <c r="U29" s="13">
        <v>6</v>
      </c>
      <c r="V29" s="13">
        <v>6</v>
      </c>
      <c r="W29" s="13">
        <v>0</v>
      </c>
      <c r="X29" s="13">
        <v>1</v>
      </c>
      <c r="Y29" s="15"/>
      <c r="Z29" s="15"/>
      <c r="AA29" s="13">
        <v>1</v>
      </c>
      <c r="AB29" s="13">
        <v>0</v>
      </c>
      <c r="AC29" s="15">
        <f t="shared" si="3"/>
        <v>26</v>
      </c>
    </row>
    <row r="30" spans="1:29" x14ac:dyDescent="0.2">
      <c r="A30" s="15">
        <v>2011</v>
      </c>
      <c r="B30" s="13">
        <v>0</v>
      </c>
      <c r="C30" s="13">
        <v>0</v>
      </c>
      <c r="D30" s="13">
        <v>0</v>
      </c>
      <c r="E30" s="13">
        <v>1</v>
      </c>
      <c r="F30" s="13">
        <v>0</v>
      </c>
      <c r="G30" s="13">
        <v>0</v>
      </c>
      <c r="H30" s="15"/>
      <c r="I30" s="13">
        <v>0</v>
      </c>
      <c r="J30" s="15"/>
      <c r="K30" s="15"/>
      <c r="L30" s="13"/>
      <c r="M30" s="13"/>
      <c r="N30" s="13">
        <f t="shared" si="2"/>
        <v>1</v>
      </c>
      <c r="O30" s="15"/>
      <c r="P30" s="15">
        <v>2011</v>
      </c>
      <c r="Q30" s="13">
        <v>0</v>
      </c>
      <c r="R30" s="13">
        <v>2</v>
      </c>
      <c r="S30" s="13">
        <v>1</v>
      </c>
      <c r="T30" s="13">
        <v>3</v>
      </c>
      <c r="U30" s="13">
        <v>6</v>
      </c>
      <c r="V30" s="13">
        <v>10</v>
      </c>
      <c r="W30" s="13">
        <v>2</v>
      </c>
      <c r="X30" s="13">
        <v>0</v>
      </c>
      <c r="Y30" s="15"/>
      <c r="Z30" s="15"/>
      <c r="AA30" s="13">
        <v>0</v>
      </c>
      <c r="AB30" s="13">
        <v>0</v>
      </c>
      <c r="AC30" s="15">
        <f t="shared" si="3"/>
        <v>24</v>
      </c>
    </row>
    <row r="31" spans="1:29" x14ac:dyDescent="0.2">
      <c r="A31" s="15">
        <v>2012</v>
      </c>
      <c r="B31" s="13">
        <v>0</v>
      </c>
      <c r="C31" s="13">
        <v>0</v>
      </c>
      <c r="D31" s="13">
        <v>1</v>
      </c>
      <c r="E31" s="13">
        <v>0</v>
      </c>
      <c r="F31" s="13">
        <v>0</v>
      </c>
      <c r="G31" s="13">
        <v>1</v>
      </c>
      <c r="H31" s="15"/>
      <c r="I31" s="13">
        <v>0</v>
      </c>
      <c r="J31" s="15"/>
      <c r="K31" s="15"/>
      <c r="L31" s="13"/>
      <c r="M31" s="13"/>
      <c r="N31" s="13">
        <f t="shared" si="2"/>
        <v>2</v>
      </c>
      <c r="O31" s="15"/>
      <c r="P31" s="15">
        <v>2012</v>
      </c>
      <c r="Q31" s="13">
        <v>0</v>
      </c>
      <c r="R31" s="13">
        <v>3</v>
      </c>
      <c r="S31" s="13">
        <v>2</v>
      </c>
      <c r="T31" s="13">
        <v>13</v>
      </c>
      <c r="U31" s="13">
        <v>5</v>
      </c>
      <c r="V31" s="13">
        <v>7</v>
      </c>
      <c r="W31" s="13">
        <v>2</v>
      </c>
      <c r="X31" s="13">
        <v>0</v>
      </c>
      <c r="Y31" s="15"/>
      <c r="Z31" s="15"/>
      <c r="AA31" s="13">
        <v>0</v>
      </c>
      <c r="AB31" s="13">
        <v>0</v>
      </c>
      <c r="AC31" s="15">
        <f t="shared" si="3"/>
        <v>32</v>
      </c>
    </row>
    <row r="32" spans="1:29" x14ac:dyDescent="0.2">
      <c r="A32" s="15">
        <v>2013</v>
      </c>
      <c r="B32" s="13">
        <v>0</v>
      </c>
      <c r="C32" s="13">
        <v>1</v>
      </c>
      <c r="D32" s="13">
        <v>1</v>
      </c>
      <c r="E32" s="13">
        <v>0</v>
      </c>
      <c r="F32" s="13">
        <v>0</v>
      </c>
      <c r="G32" s="13">
        <v>4</v>
      </c>
      <c r="H32" s="15"/>
      <c r="I32" s="13">
        <v>0</v>
      </c>
      <c r="J32" s="15"/>
      <c r="K32" s="15"/>
      <c r="L32" s="13"/>
      <c r="M32" s="13"/>
      <c r="N32" s="13">
        <f t="shared" si="2"/>
        <v>6</v>
      </c>
      <c r="O32" s="15"/>
      <c r="P32" s="15">
        <v>2013</v>
      </c>
      <c r="Q32" s="13">
        <v>1</v>
      </c>
      <c r="R32" s="13">
        <v>7</v>
      </c>
      <c r="S32" s="13">
        <v>3</v>
      </c>
      <c r="T32" s="13">
        <v>7</v>
      </c>
      <c r="U32" s="13">
        <v>11</v>
      </c>
      <c r="V32" s="13">
        <v>11</v>
      </c>
      <c r="W32" s="13">
        <v>0</v>
      </c>
      <c r="X32" s="13">
        <v>1</v>
      </c>
      <c r="Y32" s="15"/>
      <c r="Z32" s="15"/>
      <c r="AA32" s="13">
        <v>0</v>
      </c>
      <c r="AB32" s="13">
        <v>0</v>
      </c>
      <c r="AC32" s="15">
        <f t="shared" si="3"/>
        <v>41</v>
      </c>
    </row>
    <row r="33" spans="1:29" x14ac:dyDescent="0.2">
      <c r="A33" s="15">
        <v>2014</v>
      </c>
      <c r="B33" s="13">
        <v>0</v>
      </c>
      <c r="C33" s="13">
        <v>0</v>
      </c>
      <c r="D33" s="13">
        <v>0</v>
      </c>
      <c r="E33" s="13">
        <v>0</v>
      </c>
      <c r="F33" s="13">
        <v>0</v>
      </c>
      <c r="G33" s="13">
        <v>0</v>
      </c>
      <c r="H33" s="15"/>
      <c r="I33" s="13">
        <v>0</v>
      </c>
      <c r="J33" s="15"/>
      <c r="K33" s="15"/>
      <c r="L33" s="13"/>
      <c r="M33" s="13"/>
      <c r="N33" s="13">
        <f t="shared" si="2"/>
        <v>0</v>
      </c>
      <c r="O33" s="15"/>
      <c r="P33" s="15">
        <v>2014</v>
      </c>
      <c r="Q33" s="13">
        <v>0</v>
      </c>
      <c r="R33" s="13">
        <v>0</v>
      </c>
      <c r="S33" s="13">
        <v>1</v>
      </c>
      <c r="T33" s="13">
        <v>0</v>
      </c>
      <c r="U33" s="13">
        <v>2</v>
      </c>
      <c r="V33" s="13">
        <v>0</v>
      </c>
      <c r="W33" s="13">
        <v>0</v>
      </c>
      <c r="X33" s="13">
        <v>0</v>
      </c>
      <c r="Y33" s="15"/>
      <c r="Z33" s="15"/>
      <c r="AA33" s="13">
        <v>0</v>
      </c>
      <c r="AB33" s="13">
        <v>0</v>
      </c>
      <c r="AC33" s="15">
        <f t="shared" si="3"/>
        <v>3</v>
      </c>
    </row>
    <row r="34" spans="1:29" x14ac:dyDescent="0.2">
      <c r="A34" s="15">
        <v>2015</v>
      </c>
      <c r="B34" s="13">
        <v>0</v>
      </c>
      <c r="C34" s="13">
        <v>0</v>
      </c>
      <c r="D34" s="13">
        <v>2</v>
      </c>
      <c r="E34" s="13">
        <v>0</v>
      </c>
      <c r="F34" s="13">
        <v>0</v>
      </c>
      <c r="G34" s="13">
        <v>0</v>
      </c>
      <c r="H34" s="15"/>
      <c r="I34" s="13">
        <v>0</v>
      </c>
      <c r="J34" s="15"/>
      <c r="K34" s="15"/>
      <c r="L34" s="13"/>
      <c r="M34" s="13"/>
      <c r="N34" s="13">
        <f t="shared" si="2"/>
        <v>2</v>
      </c>
      <c r="O34" s="15"/>
      <c r="P34" s="15">
        <v>2015</v>
      </c>
      <c r="Q34" s="13">
        <v>0</v>
      </c>
      <c r="R34" s="13">
        <v>1</v>
      </c>
      <c r="S34" s="13">
        <v>0</v>
      </c>
      <c r="T34" s="13">
        <v>0</v>
      </c>
      <c r="U34" s="13">
        <v>5</v>
      </c>
      <c r="V34" s="13">
        <v>0</v>
      </c>
      <c r="W34" s="13">
        <v>0</v>
      </c>
      <c r="X34" s="13">
        <v>0</v>
      </c>
      <c r="Y34" s="15"/>
      <c r="Z34" s="15"/>
      <c r="AA34" s="13">
        <v>0</v>
      </c>
      <c r="AB34" s="13">
        <v>1</v>
      </c>
      <c r="AC34" s="15">
        <f t="shared" si="3"/>
        <v>6</v>
      </c>
    </row>
    <row r="35" spans="1:29" x14ac:dyDescent="0.2">
      <c r="A35" s="15">
        <v>2016</v>
      </c>
      <c r="B35" s="13">
        <v>0</v>
      </c>
      <c r="C35" s="13">
        <v>0</v>
      </c>
      <c r="D35" s="13">
        <v>0</v>
      </c>
      <c r="E35" s="13">
        <v>0</v>
      </c>
      <c r="F35" s="13">
        <v>0</v>
      </c>
      <c r="G35" s="13">
        <v>0</v>
      </c>
      <c r="H35" s="15"/>
      <c r="I35" s="13">
        <v>0</v>
      </c>
      <c r="J35" s="15"/>
      <c r="K35" s="15"/>
      <c r="L35" s="13"/>
      <c r="M35" s="13"/>
      <c r="N35" s="13">
        <f t="shared" si="2"/>
        <v>0</v>
      </c>
      <c r="O35" s="15"/>
      <c r="P35" s="19">
        <v>2016</v>
      </c>
      <c r="Q35" s="13">
        <v>0</v>
      </c>
      <c r="R35" s="13">
        <v>0</v>
      </c>
      <c r="S35" s="13">
        <v>0</v>
      </c>
      <c r="T35" s="13">
        <v>3</v>
      </c>
      <c r="U35" s="13">
        <v>4</v>
      </c>
      <c r="V35" s="13">
        <v>2</v>
      </c>
      <c r="W35" s="13">
        <v>0</v>
      </c>
      <c r="X35" s="13">
        <v>0</v>
      </c>
      <c r="Y35" s="15"/>
      <c r="Z35" s="15"/>
      <c r="AA35" s="13">
        <v>0</v>
      </c>
      <c r="AB35" s="13">
        <v>1</v>
      </c>
      <c r="AC35" s="15">
        <f t="shared" si="3"/>
        <v>9</v>
      </c>
    </row>
    <row r="36" spans="1:29" x14ac:dyDescent="0.2">
      <c r="A36" s="15">
        <v>2017</v>
      </c>
      <c r="B36" s="13">
        <v>0</v>
      </c>
      <c r="C36" s="13">
        <v>0</v>
      </c>
      <c r="D36" s="13">
        <v>0</v>
      </c>
      <c r="E36" s="13">
        <v>0</v>
      </c>
      <c r="F36" s="13">
        <v>0</v>
      </c>
      <c r="G36" s="13">
        <v>0</v>
      </c>
      <c r="H36" s="15"/>
      <c r="I36" s="13">
        <v>0</v>
      </c>
      <c r="J36" s="15"/>
      <c r="K36" s="15"/>
      <c r="L36" s="13"/>
      <c r="M36" s="13"/>
      <c r="N36" s="13">
        <f t="shared" si="2"/>
        <v>0</v>
      </c>
      <c r="O36" s="15"/>
      <c r="P36" s="19">
        <v>2017</v>
      </c>
      <c r="Q36" s="13">
        <v>0</v>
      </c>
      <c r="R36" s="13">
        <v>1</v>
      </c>
      <c r="S36" s="13">
        <v>0</v>
      </c>
      <c r="T36" s="13">
        <v>4</v>
      </c>
      <c r="U36" s="13">
        <v>4</v>
      </c>
      <c r="V36" s="13">
        <v>3</v>
      </c>
      <c r="W36" s="13">
        <v>0</v>
      </c>
      <c r="X36" s="13">
        <v>0</v>
      </c>
      <c r="Y36" s="15"/>
      <c r="Z36" s="15"/>
      <c r="AA36" s="13">
        <v>1</v>
      </c>
      <c r="AB36" s="13">
        <v>0</v>
      </c>
      <c r="AC36" s="15">
        <f t="shared" si="3"/>
        <v>12</v>
      </c>
    </row>
    <row r="38" spans="1:29" ht="24" x14ac:dyDescent="0.3">
      <c r="A38" s="14" t="s">
        <v>0</v>
      </c>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row>
    <row r="39" spans="1:29" x14ac:dyDescent="0.2">
      <c r="A39" s="16" t="s">
        <v>29</v>
      </c>
      <c r="B39" s="15"/>
      <c r="C39" s="15"/>
      <c r="D39" s="15"/>
      <c r="E39" s="15"/>
      <c r="F39" s="15"/>
      <c r="G39" s="15"/>
      <c r="H39" s="15"/>
      <c r="I39" s="15"/>
      <c r="J39" s="15"/>
      <c r="K39" s="15"/>
      <c r="L39" s="15"/>
      <c r="M39" s="15"/>
      <c r="N39" s="15"/>
      <c r="O39" s="15"/>
      <c r="P39" s="16" t="s">
        <v>31</v>
      </c>
      <c r="Q39" s="15"/>
      <c r="R39" s="15"/>
      <c r="S39" s="15"/>
      <c r="T39" s="15"/>
      <c r="U39" s="15"/>
      <c r="V39" s="15"/>
      <c r="W39" s="15"/>
      <c r="X39" s="15"/>
      <c r="Y39" s="15"/>
      <c r="Z39" s="15"/>
      <c r="AA39" s="15"/>
      <c r="AB39" s="15"/>
      <c r="AC39" s="15"/>
    </row>
    <row r="40" spans="1:29" x14ac:dyDescent="0.2">
      <c r="A40" s="15"/>
      <c r="B40" s="82" t="s">
        <v>41</v>
      </c>
      <c r="C40" s="82"/>
      <c r="D40" s="82" t="s">
        <v>43</v>
      </c>
      <c r="E40" s="82"/>
      <c r="F40" s="82" t="s">
        <v>42</v>
      </c>
      <c r="G40" s="82"/>
      <c r="H40" s="82" t="s">
        <v>44</v>
      </c>
      <c r="I40" s="82"/>
      <c r="J40" s="82" t="s">
        <v>45</v>
      </c>
      <c r="K40" s="82"/>
      <c r="L40" s="82" t="s">
        <v>46</v>
      </c>
      <c r="M40" s="82"/>
      <c r="N40" s="20" t="s">
        <v>16</v>
      </c>
      <c r="O40" s="15"/>
      <c r="P40" s="15"/>
      <c r="Q40" s="82" t="s">
        <v>41</v>
      </c>
      <c r="R40" s="82"/>
      <c r="S40" s="82" t="s">
        <v>43</v>
      </c>
      <c r="T40" s="82"/>
      <c r="U40" s="82" t="s">
        <v>42</v>
      </c>
      <c r="V40" s="82"/>
      <c r="W40" s="82" t="s">
        <v>44</v>
      </c>
      <c r="X40" s="82"/>
      <c r="Y40" s="82" t="s">
        <v>45</v>
      </c>
      <c r="Z40" s="82"/>
      <c r="AA40" s="82" t="s">
        <v>46</v>
      </c>
      <c r="AB40" s="82"/>
      <c r="AC40" s="15" t="s">
        <v>16</v>
      </c>
    </row>
    <row r="41" spans="1:29" ht="32" x14ac:dyDescent="0.2">
      <c r="A41" s="15"/>
      <c r="B41" s="17" t="s">
        <v>12</v>
      </c>
      <c r="C41" s="17" t="s">
        <v>30</v>
      </c>
      <c r="D41" s="17" t="s">
        <v>12</v>
      </c>
      <c r="E41" s="17" t="s">
        <v>30</v>
      </c>
      <c r="F41" s="17" t="s">
        <v>12</v>
      </c>
      <c r="G41" s="17" t="s">
        <v>30</v>
      </c>
      <c r="H41" s="17" t="s">
        <v>12</v>
      </c>
      <c r="I41" s="17" t="s">
        <v>30</v>
      </c>
      <c r="J41" s="17" t="s">
        <v>12</v>
      </c>
      <c r="K41" s="17" t="s">
        <v>30</v>
      </c>
      <c r="L41" s="17" t="s">
        <v>12</v>
      </c>
      <c r="M41" s="17" t="s">
        <v>30</v>
      </c>
      <c r="N41" s="17"/>
      <c r="O41" s="15"/>
      <c r="P41" s="15"/>
      <c r="Q41" s="17" t="s">
        <v>12</v>
      </c>
      <c r="R41" s="17" t="s">
        <v>30</v>
      </c>
      <c r="S41" s="17" t="s">
        <v>12</v>
      </c>
      <c r="T41" s="17" t="s">
        <v>30</v>
      </c>
      <c r="U41" s="17" t="s">
        <v>12</v>
      </c>
      <c r="V41" s="17" t="s">
        <v>30</v>
      </c>
      <c r="W41" s="17" t="s">
        <v>12</v>
      </c>
      <c r="X41" s="17" t="s">
        <v>30</v>
      </c>
      <c r="Y41" s="17" t="s">
        <v>12</v>
      </c>
      <c r="Z41" s="17" t="s">
        <v>30</v>
      </c>
      <c r="AA41" s="17" t="s">
        <v>12</v>
      </c>
      <c r="AB41" s="17" t="s">
        <v>30</v>
      </c>
      <c r="AC41" s="15"/>
    </row>
    <row r="42" spans="1:29" x14ac:dyDescent="0.2">
      <c r="A42" s="15">
        <v>2005</v>
      </c>
      <c r="B42" s="18"/>
      <c r="C42" s="13">
        <v>0</v>
      </c>
      <c r="D42" s="13">
        <v>0</v>
      </c>
      <c r="E42" s="13">
        <v>0</v>
      </c>
      <c r="F42" s="13">
        <v>0</v>
      </c>
      <c r="G42" s="13">
        <v>0</v>
      </c>
      <c r="H42" s="15"/>
      <c r="I42" s="15"/>
      <c r="J42" s="15"/>
      <c r="K42" s="15"/>
      <c r="L42" s="15"/>
      <c r="M42" s="13">
        <v>0</v>
      </c>
      <c r="N42" s="13">
        <f>SUM(B42:M42)</f>
        <v>0</v>
      </c>
      <c r="O42" s="15"/>
      <c r="P42" s="15">
        <v>2005</v>
      </c>
      <c r="Q42" s="13">
        <v>0</v>
      </c>
      <c r="R42" s="13">
        <v>1</v>
      </c>
      <c r="S42" s="13">
        <v>0</v>
      </c>
      <c r="T42" s="13">
        <v>0</v>
      </c>
      <c r="U42" s="13">
        <v>1</v>
      </c>
      <c r="V42" s="13">
        <v>1</v>
      </c>
      <c r="W42" s="13">
        <v>0</v>
      </c>
      <c r="X42" s="13">
        <v>0</v>
      </c>
      <c r="Y42" s="13">
        <v>0</v>
      </c>
      <c r="Z42" s="13">
        <v>0</v>
      </c>
      <c r="AA42" s="15"/>
      <c r="AB42" s="15"/>
      <c r="AC42" s="15">
        <f>SUM(Q42:Z42)</f>
        <v>3</v>
      </c>
    </row>
    <row r="43" spans="1:29" x14ac:dyDescent="0.2">
      <c r="A43" s="15">
        <v>2006</v>
      </c>
      <c r="B43" s="18"/>
      <c r="C43" s="13">
        <v>0</v>
      </c>
      <c r="D43" s="13">
        <v>0</v>
      </c>
      <c r="E43" s="13">
        <v>0</v>
      </c>
      <c r="F43" s="13">
        <v>0</v>
      </c>
      <c r="G43" s="13">
        <v>0</v>
      </c>
      <c r="H43" s="15"/>
      <c r="I43" s="15"/>
      <c r="J43" s="15"/>
      <c r="K43" s="15"/>
      <c r="L43" s="15"/>
      <c r="M43" s="13">
        <v>0</v>
      </c>
      <c r="N43" s="13">
        <f t="shared" ref="N43:N54" si="4">SUM(B43:M43)</f>
        <v>0</v>
      </c>
      <c r="O43" s="15"/>
      <c r="P43" s="15">
        <v>2006</v>
      </c>
      <c r="Q43" s="13">
        <v>0</v>
      </c>
      <c r="R43" s="13">
        <v>0</v>
      </c>
      <c r="S43" s="13">
        <v>1</v>
      </c>
      <c r="T43" s="13">
        <v>1</v>
      </c>
      <c r="U43" s="13">
        <v>1</v>
      </c>
      <c r="V43" s="13">
        <v>1</v>
      </c>
      <c r="W43" s="13">
        <v>1</v>
      </c>
      <c r="X43" s="13">
        <v>0</v>
      </c>
      <c r="Y43" s="13">
        <v>0</v>
      </c>
      <c r="Z43" s="13">
        <v>0</v>
      </c>
      <c r="AA43" s="15"/>
      <c r="AB43" s="15"/>
      <c r="AC43" s="15">
        <f t="shared" ref="AC43:AC54" si="5">SUM(Q43:Z43)</f>
        <v>5</v>
      </c>
    </row>
    <row r="44" spans="1:29" x14ac:dyDescent="0.2">
      <c r="A44" s="15">
        <v>2007</v>
      </c>
      <c r="B44" s="18"/>
      <c r="C44" s="13">
        <v>1</v>
      </c>
      <c r="D44" s="13">
        <v>0</v>
      </c>
      <c r="E44" s="13">
        <v>1</v>
      </c>
      <c r="F44" s="13">
        <v>0</v>
      </c>
      <c r="G44" s="13">
        <v>1</v>
      </c>
      <c r="H44" s="15"/>
      <c r="I44" s="15"/>
      <c r="J44" s="15"/>
      <c r="K44" s="15"/>
      <c r="L44" s="15"/>
      <c r="M44" s="13">
        <v>0</v>
      </c>
      <c r="N44" s="13">
        <f t="shared" si="4"/>
        <v>3</v>
      </c>
      <c r="O44" s="15"/>
      <c r="P44" s="15">
        <v>2007</v>
      </c>
      <c r="Q44" s="13">
        <v>0</v>
      </c>
      <c r="R44" s="13">
        <v>2</v>
      </c>
      <c r="S44" s="13">
        <v>0</v>
      </c>
      <c r="T44" s="13">
        <v>2</v>
      </c>
      <c r="U44" s="13">
        <v>3</v>
      </c>
      <c r="V44" s="13">
        <v>5</v>
      </c>
      <c r="W44" s="13">
        <v>0</v>
      </c>
      <c r="X44" s="13">
        <v>0</v>
      </c>
      <c r="Y44" s="13">
        <v>0</v>
      </c>
      <c r="Z44" s="13">
        <v>0</v>
      </c>
      <c r="AA44" s="15"/>
      <c r="AB44" s="15"/>
      <c r="AC44" s="15">
        <f t="shared" si="5"/>
        <v>12</v>
      </c>
    </row>
    <row r="45" spans="1:29" x14ac:dyDescent="0.2">
      <c r="A45" s="15">
        <v>2008</v>
      </c>
      <c r="B45" s="18"/>
      <c r="C45" s="13">
        <v>0</v>
      </c>
      <c r="D45" s="13">
        <v>0</v>
      </c>
      <c r="E45" s="13">
        <v>0</v>
      </c>
      <c r="F45" s="13">
        <v>0</v>
      </c>
      <c r="G45" s="13">
        <v>0</v>
      </c>
      <c r="H45" s="15"/>
      <c r="I45" s="15"/>
      <c r="J45" s="15"/>
      <c r="K45" s="15"/>
      <c r="L45" s="15"/>
      <c r="M45" s="13">
        <v>0</v>
      </c>
      <c r="N45" s="13">
        <f t="shared" si="4"/>
        <v>0</v>
      </c>
      <c r="O45" s="15"/>
      <c r="P45" s="15">
        <v>2008</v>
      </c>
      <c r="Q45" s="13">
        <v>1</v>
      </c>
      <c r="R45" s="13">
        <v>4</v>
      </c>
      <c r="S45" s="13">
        <v>1</v>
      </c>
      <c r="T45" s="13">
        <v>0</v>
      </c>
      <c r="U45" s="13">
        <v>0</v>
      </c>
      <c r="V45" s="13">
        <v>0</v>
      </c>
      <c r="W45" s="13">
        <v>0</v>
      </c>
      <c r="X45" s="13">
        <v>1</v>
      </c>
      <c r="Y45" s="13">
        <v>0</v>
      </c>
      <c r="Z45" s="13">
        <v>0</v>
      </c>
      <c r="AA45" s="15"/>
      <c r="AB45" s="15"/>
      <c r="AC45" s="15">
        <f t="shared" si="5"/>
        <v>7</v>
      </c>
    </row>
    <row r="46" spans="1:29" x14ac:dyDescent="0.2">
      <c r="A46" s="15">
        <v>2009</v>
      </c>
      <c r="B46" s="18"/>
      <c r="C46" s="13">
        <v>0</v>
      </c>
      <c r="D46" s="13">
        <v>0</v>
      </c>
      <c r="E46" s="13">
        <v>0</v>
      </c>
      <c r="F46" s="13">
        <v>0</v>
      </c>
      <c r="G46" s="13">
        <v>1</v>
      </c>
      <c r="H46" s="15"/>
      <c r="I46" s="15"/>
      <c r="J46" s="15"/>
      <c r="K46" s="15"/>
      <c r="L46" s="15"/>
      <c r="M46" s="13">
        <v>0</v>
      </c>
      <c r="N46" s="13">
        <f t="shared" si="4"/>
        <v>1</v>
      </c>
      <c r="O46" s="15"/>
      <c r="P46" s="15">
        <v>2009</v>
      </c>
      <c r="Q46" s="13">
        <v>2</v>
      </c>
      <c r="R46" s="13">
        <v>1</v>
      </c>
      <c r="S46" s="13">
        <v>2</v>
      </c>
      <c r="T46" s="13">
        <v>4</v>
      </c>
      <c r="U46" s="13">
        <v>2</v>
      </c>
      <c r="V46" s="13">
        <v>1</v>
      </c>
      <c r="W46" s="13">
        <v>0</v>
      </c>
      <c r="X46" s="13">
        <v>0</v>
      </c>
      <c r="Y46" s="13">
        <v>0</v>
      </c>
      <c r="Z46" s="13">
        <v>0</v>
      </c>
      <c r="AA46" s="15"/>
      <c r="AB46" s="15"/>
      <c r="AC46" s="15">
        <f t="shared" si="5"/>
        <v>12</v>
      </c>
    </row>
    <row r="47" spans="1:29" x14ac:dyDescent="0.2">
      <c r="A47" s="15">
        <v>2010</v>
      </c>
      <c r="B47" s="18"/>
      <c r="C47" s="13">
        <v>1</v>
      </c>
      <c r="D47" s="13">
        <v>1</v>
      </c>
      <c r="E47" s="13">
        <v>0</v>
      </c>
      <c r="F47" s="13">
        <v>0</v>
      </c>
      <c r="G47" s="13">
        <v>0</v>
      </c>
      <c r="H47" s="15"/>
      <c r="I47" s="15"/>
      <c r="J47" s="15"/>
      <c r="K47" s="15"/>
      <c r="L47" s="15"/>
      <c r="M47" s="13">
        <v>0</v>
      </c>
      <c r="N47" s="13">
        <f t="shared" si="4"/>
        <v>2</v>
      </c>
      <c r="O47" s="15"/>
      <c r="P47" s="15">
        <v>2010</v>
      </c>
      <c r="Q47" s="13">
        <v>1</v>
      </c>
      <c r="R47" s="13">
        <v>1</v>
      </c>
      <c r="S47" s="13">
        <v>2</v>
      </c>
      <c r="T47" s="13">
        <v>2</v>
      </c>
      <c r="U47" s="13">
        <v>3</v>
      </c>
      <c r="V47" s="13">
        <v>3</v>
      </c>
      <c r="W47" s="13">
        <v>0</v>
      </c>
      <c r="X47" s="13">
        <v>0</v>
      </c>
      <c r="Y47" s="13">
        <v>0</v>
      </c>
      <c r="Z47" s="13">
        <v>0</v>
      </c>
      <c r="AA47" s="15"/>
      <c r="AB47" s="15"/>
      <c r="AC47" s="15">
        <f t="shared" si="5"/>
        <v>12</v>
      </c>
    </row>
    <row r="48" spans="1:29" x14ac:dyDescent="0.2">
      <c r="A48" s="15">
        <v>2011</v>
      </c>
      <c r="B48" s="18"/>
      <c r="C48" s="13">
        <v>0</v>
      </c>
      <c r="D48" s="13">
        <v>1</v>
      </c>
      <c r="E48" s="13">
        <v>0</v>
      </c>
      <c r="F48" s="13">
        <v>0</v>
      </c>
      <c r="G48" s="13">
        <v>0</v>
      </c>
      <c r="H48" s="15"/>
      <c r="I48" s="15"/>
      <c r="J48" s="15"/>
      <c r="K48" s="15"/>
      <c r="L48" s="15"/>
      <c r="M48" s="13">
        <v>0</v>
      </c>
      <c r="N48" s="13">
        <f t="shared" si="4"/>
        <v>1</v>
      </c>
      <c r="O48" s="15"/>
      <c r="P48" s="15">
        <v>2011</v>
      </c>
      <c r="Q48" s="13">
        <v>0</v>
      </c>
      <c r="R48" s="13">
        <v>2</v>
      </c>
      <c r="S48" s="13">
        <v>1</v>
      </c>
      <c r="T48" s="13">
        <v>2</v>
      </c>
      <c r="U48" s="13">
        <v>2</v>
      </c>
      <c r="V48" s="13">
        <v>4</v>
      </c>
      <c r="W48" s="13">
        <v>0</v>
      </c>
      <c r="X48" s="13">
        <v>0</v>
      </c>
      <c r="Y48" s="13">
        <v>0</v>
      </c>
      <c r="Z48" s="13">
        <v>0</v>
      </c>
      <c r="AA48" s="15"/>
      <c r="AB48" s="15"/>
      <c r="AC48" s="15">
        <f t="shared" si="5"/>
        <v>11</v>
      </c>
    </row>
    <row r="49" spans="1:29" x14ac:dyDescent="0.2">
      <c r="A49" s="15">
        <v>2012</v>
      </c>
      <c r="B49" s="18"/>
      <c r="C49" s="13">
        <v>1</v>
      </c>
      <c r="D49" s="13">
        <v>0</v>
      </c>
      <c r="E49" s="13">
        <v>0</v>
      </c>
      <c r="F49" s="13">
        <v>0</v>
      </c>
      <c r="G49" s="13">
        <v>1</v>
      </c>
      <c r="H49" s="15"/>
      <c r="I49" s="15"/>
      <c r="J49" s="15"/>
      <c r="K49" s="15"/>
      <c r="L49" s="15"/>
      <c r="M49" s="13">
        <v>0</v>
      </c>
      <c r="N49" s="13">
        <f t="shared" si="4"/>
        <v>2</v>
      </c>
      <c r="O49" s="15"/>
      <c r="P49" s="15">
        <v>2012</v>
      </c>
      <c r="Q49" s="13">
        <v>0</v>
      </c>
      <c r="R49" s="13">
        <v>0</v>
      </c>
      <c r="S49" s="13">
        <v>1</v>
      </c>
      <c r="T49" s="13">
        <v>6</v>
      </c>
      <c r="U49" s="13">
        <v>1</v>
      </c>
      <c r="V49" s="13">
        <v>3</v>
      </c>
      <c r="W49" s="13">
        <v>0</v>
      </c>
      <c r="X49" s="13">
        <v>0</v>
      </c>
      <c r="Y49" s="13">
        <v>0</v>
      </c>
      <c r="Z49" s="13">
        <v>0</v>
      </c>
      <c r="AA49" s="15"/>
      <c r="AB49" s="15"/>
      <c r="AC49" s="15">
        <f t="shared" si="5"/>
        <v>11</v>
      </c>
    </row>
    <row r="50" spans="1:29" x14ac:dyDescent="0.2">
      <c r="A50" s="15">
        <v>2013</v>
      </c>
      <c r="B50" s="18"/>
      <c r="C50" s="13">
        <v>0</v>
      </c>
      <c r="D50" s="13">
        <v>0</v>
      </c>
      <c r="E50" s="13">
        <v>0</v>
      </c>
      <c r="F50" s="13">
        <v>0</v>
      </c>
      <c r="G50" s="13">
        <v>0</v>
      </c>
      <c r="H50" s="15"/>
      <c r="I50" s="15"/>
      <c r="J50" s="15"/>
      <c r="K50" s="15"/>
      <c r="L50" s="15"/>
      <c r="M50" s="13">
        <v>0</v>
      </c>
      <c r="N50" s="13">
        <f t="shared" si="4"/>
        <v>0</v>
      </c>
      <c r="O50" s="15"/>
      <c r="P50" s="15">
        <v>2013</v>
      </c>
      <c r="Q50" s="13">
        <v>1</v>
      </c>
      <c r="R50" s="13">
        <v>2</v>
      </c>
      <c r="S50" s="13">
        <v>0</v>
      </c>
      <c r="T50" s="13">
        <v>2</v>
      </c>
      <c r="U50" s="13">
        <v>4</v>
      </c>
      <c r="V50" s="13">
        <v>0</v>
      </c>
      <c r="W50" s="13">
        <v>0</v>
      </c>
      <c r="X50" s="13">
        <v>0</v>
      </c>
      <c r="Y50" s="13">
        <v>0</v>
      </c>
      <c r="Z50" s="13">
        <v>0</v>
      </c>
      <c r="AA50" s="15"/>
      <c r="AB50" s="15"/>
      <c r="AC50" s="15">
        <f t="shared" si="5"/>
        <v>9</v>
      </c>
    </row>
    <row r="51" spans="1:29" x14ac:dyDescent="0.2">
      <c r="A51" s="15">
        <v>2014</v>
      </c>
      <c r="B51" s="18"/>
      <c r="C51" s="13">
        <v>0</v>
      </c>
      <c r="D51" s="13">
        <v>0</v>
      </c>
      <c r="E51" s="13">
        <v>0</v>
      </c>
      <c r="F51" s="13">
        <v>0</v>
      </c>
      <c r="G51" s="13">
        <v>0</v>
      </c>
      <c r="H51" s="15"/>
      <c r="I51" s="15"/>
      <c r="J51" s="15"/>
      <c r="K51" s="15"/>
      <c r="L51" s="15"/>
      <c r="M51" s="13">
        <v>0</v>
      </c>
      <c r="N51" s="13">
        <f t="shared" si="4"/>
        <v>0</v>
      </c>
      <c r="O51" s="15"/>
      <c r="P51" s="15">
        <v>2014</v>
      </c>
      <c r="Q51" s="13">
        <v>1</v>
      </c>
      <c r="R51" s="13">
        <v>0</v>
      </c>
      <c r="S51" s="13">
        <v>1</v>
      </c>
      <c r="T51" s="13">
        <v>0</v>
      </c>
      <c r="U51" s="13">
        <v>1</v>
      </c>
      <c r="V51" s="13">
        <v>0</v>
      </c>
      <c r="W51" s="13">
        <v>0</v>
      </c>
      <c r="X51" s="13">
        <v>0</v>
      </c>
      <c r="Y51" s="13">
        <v>0</v>
      </c>
      <c r="Z51" s="13">
        <v>0</v>
      </c>
      <c r="AA51" s="15"/>
      <c r="AB51" s="15"/>
      <c r="AC51" s="15">
        <f t="shared" si="5"/>
        <v>3</v>
      </c>
    </row>
    <row r="52" spans="1:29" x14ac:dyDescent="0.2">
      <c r="A52" s="15">
        <v>2015</v>
      </c>
      <c r="B52" s="18"/>
      <c r="C52" s="13">
        <v>1</v>
      </c>
      <c r="D52" s="13">
        <v>0</v>
      </c>
      <c r="E52" s="13">
        <v>1</v>
      </c>
      <c r="F52" s="13">
        <v>2</v>
      </c>
      <c r="G52" s="13">
        <v>2</v>
      </c>
      <c r="H52" s="15"/>
      <c r="I52" s="15"/>
      <c r="J52" s="15"/>
      <c r="K52" s="15"/>
      <c r="L52" s="15"/>
      <c r="M52" s="13">
        <v>0</v>
      </c>
      <c r="N52" s="13">
        <f t="shared" si="4"/>
        <v>6</v>
      </c>
      <c r="O52" s="15"/>
      <c r="P52" s="15">
        <v>2015</v>
      </c>
      <c r="Q52" s="13">
        <v>3</v>
      </c>
      <c r="R52" s="13">
        <v>7</v>
      </c>
      <c r="S52" s="13">
        <v>2</v>
      </c>
      <c r="T52" s="13">
        <v>4</v>
      </c>
      <c r="U52" s="13">
        <v>3</v>
      </c>
      <c r="V52" s="13">
        <v>9</v>
      </c>
      <c r="W52" s="13">
        <v>0</v>
      </c>
      <c r="X52" s="13">
        <v>0</v>
      </c>
      <c r="Y52" s="13">
        <v>4</v>
      </c>
      <c r="Z52" s="13">
        <v>0</v>
      </c>
      <c r="AA52" s="15"/>
      <c r="AB52" s="15"/>
      <c r="AC52" s="15">
        <f t="shared" si="5"/>
        <v>32</v>
      </c>
    </row>
    <row r="53" spans="1:29" x14ac:dyDescent="0.2">
      <c r="A53" s="15">
        <v>2016</v>
      </c>
      <c r="B53" s="18"/>
      <c r="C53" s="13">
        <v>1</v>
      </c>
      <c r="D53" s="13">
        <v>0</v>
      </c>
      <c r="E53" s="13">
        <v>1</v>
      </c>
      <c r="F53" s="13">
        <v>1</v>
      </c>
      <c r="G53" s="13">
        <v>2</v>
      </c>
      <c r="H53" s="15"/>
      <c r="I53" s="15"/>
      <c r="J53" s="15"/>
      <c r="K53" s="15"/>
      <c r="L53" s="15"/>
      <c r="M53" s="13">
        <v>1</v>
      </c>
      <c r="N53" s="13">
        <f t="shared" si="4"/>
        <v>6</v>
      </c>
      <c r="O53" s="15"/>
      <c r="P53" s="19">
        <v>2016</v>
      </c>
      <c r="Q53" s="13">
        <v>1</v>
      </c>
      <c r="R53" s="13">
        <v>6</v>
      </c>
      <c r="S53" s="13">
        <v>0</v>
      </c>
      <c r="T53" s="13">
        <v>3</v>
      </c>
      <c r="U53" s="13">
        <v>5</v>
      </c>
      <c r="V53" s="13">
        <v>5</v>
      </c>
      <c r="W53" s="13">
        <v>0</v>
      </c>
      <c r="X53" s="13">
        <v>0</v>
      </c>
      <c r="Y53" s="13">
        <v>2</v>
      </c>
      <c r="Z53" s="13">
        <v>0</v>
      </c>
      <c r="AA53" s="15"/>
      <c r="AB53" s="15"/>
      <c r="AC53" s="15">
        <f t="shared" si="5"/>
        <v>22</v>
      </c>
    </row>
    <row r="54" spans="1:29" x14ac:dyDescent="0.2">
      <c r="A54" s="15">
        <v>2017</v>
      </c>
      <c r="B54" s="18"/>
      <c r="C54" s="13">
        <v>1</v>
      </c>
      <c r="D54" s="13">
        <v>1</v>
      </c>
      <c r="E54" s="13">
        <v>0</v>
      </c>
      <c r="F54" s="13">
        <v>4</v>
      </c>
      <c r="G54" s="13">
        <v>0</v>
      </c>
      <c r="H54" s="15"/>
      <c r="I54" s="15"/>
      <c r="J54" s="15"/>
      <c r="K54" s="15"/>
      <c r="L54" s="15"/>
      <c r="M54" s="13">
        <v>1</v>
      </c>
      <c r="N54" s="13">
        <f t="shared" si="4"/>
        <v>7</v>
      </c>
      <c r="O54" s="15"/>
      <c r="P54" s="19">
        <v>2017</v>
      </c>
      <c r="Q54" s="13">
        <v>1</v>
      </c>
      <c r="R54" s="13">
        <v>4</v>
      </c>
      <c r="S54" s="13">
        <v>1</v>
      </c>
      <c r="T54" s="13">
        <v>5</v>
      </c>
      <c r="U54" s="13">
        <v>7</v>
      </c>
      <c r="V54" s="13">
        <v>4</v>
      </c>
      <c r="W54" s="13">
        <v>0</v>
      </c>
      <c r="X54" s="13">
        <v>0</v>
      </c>
      <c r="Y54" s="13">
        <v>0</v>
      </c>
      <c r="Z54" s="13">
        <v>2</v>
      </c>
      <c r="AA54" s="15"/>
      <c r="AB54" s="15"/>
      <c r="AC54" s="15">
        <f t="shared" si="5"/>
        <v>24</v>
      </c>
    </row>
    <row r="56" spans="1:29" ht="24" x14ac:dyDescent="0.3">
      <c r="A56" s="14" t="s">
        <v>83</v>
      </c>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row>
    <row r="57" spans="1:29" x14ac:dyDescent="0.2">
      <c r="A57" s="16" t="s">
        <v>29</v>
      </c>
      <c r="B57" s="15"/>
      <c r="C57" s="15"/>
      <c r="D57" s="15"/>
      <c r="E57" s="15"/>
      <c r="F57" s="15"/>
      <c r="G57" s="15"/>
      <c r="H57" s="15"/>
      <c r="I57" s="15"/>
      <c r="J57" s="15"/>
      <c r="K57" s="15"/>
      <c r="L57" s="15"/>
      <c r="M57" s="15"/>
      <c r="N57" s="15"/>
      <c r="O57" s="15"/>
      <c r="P57" s="16" t="s">
        <v>31</v>
      </c>
      <c r="Q57" s="15"/>
      <c r="R57" s="15"/>
      <c r="S57" s="15"/>
      <c r="T57" s="15"/>
      <c r="U57" s="15"/>
      <c r="V57" s="15"/>
      <c r="W57" s="15"/>
      <c r="X57" s="15"/>
      <c r="Y57" s="15"/>
      <c r="Z57" s="15"/>
      <c r="AA57" s="15"/>
      <c r="AB57" s="15"/>
      <c r="AC57" s="15"/>
    </row>
    <row r="58" spans="1:29" x14ac:dyDescent="0.2">
      <c r="A58" s="15"/>
      <c r="B58" s="82" t="s">
        <v>41</v>
      </c>
      <c r="C58" s="82"/>
      <c r="D58" s="82" t="s">
        <v>43</v>
      </c>
      <c r="E58" s="82"/>
      <c r="F58" s="82" t="s">
        <v>42</v>
      </c>
      <c r="G58" s="82"/>
      <c r="H58" s="82" t="s">
        <v>44</v>
      </c>
      <c r="I58" s="82"/>
      <c r="J58" s="82" t="s">
        <v>45</v>
      </c>
      <c r="K58" s="82"/>
      <c r="L58" s="82" t="s">
        <v>46</v>
      </c>
      <c r="M58" s="82"/>
      <c r="N58" s="20" t="s">
        <v>16</v>
      </c>
      <c r="O58" s="15"/>
      <c r="P58" s="15"/>
      <c r="Q58" s="82" t="s">
        <v>41</v>
      </c>
      <c r="R58" s="82"/>
      <c r="S58" s="82" t="s">
        <v>43</v>
      </c>
      <c r="T58" s="82"/>
      <c r="U58" s="82" t="s">
        <v>42</v>
      </c>
      <c r="V58" s="82"/>
      <c r="W58" s="82" t="s">
        <v>44</v>
      </c>
      <c r="X58" s="82"/>
      <c r="Y58" s="82" t="s">
        <v>45</v>
      </c>
      <c r="Z58" s="82"/>
      <c r="AA58" s="82" t="s">
        <v>46</v>
      </c>
      <c r="AB58" s="82"/>
      <c r="AC58" s="15" t="s">
        <v>16</v>
      </c>
    </row>
    <row r="59" spans="1:29" ht="32" x14ac:dyDescent="0.2">
      <c r="A59" s="15"/>
      <c r="B59" s="17" t="s">
        <v>12</v>
      </c>
      <c r="C59" s="17" t="s">
        <v>30</v>
      </c>
      <c r="D59" s="17" t="s">
        <v>12</v>
      </c>
      <c r="E59" s="17" t="s">
        <v>30</v>
      </c>
      <c r="F59" s="17" t="s">
        <v>12</v>
      </c>
      <c r="G59" s="17" t="s">
        <v>30</v>
      </c>
      <c r="H59" s="17" t="s">
        <v>12</v>
      </c>
      <c r="I59" s="17" t="s">
        <v>30</v>
      </c>
      <c r="J59" s="17" t="s">
        <v>12</v>
      </c>
      <c r="K59" s="17" t="s">
        <v>30</v>
      </c>
      <c r="L59" s="17" t="s">
        <v>12</v>
      </c>
      <c r="M59" s="17" t="s">
        <v>30</v>
      </c>
      <c r="N59" s="17"/>
      <c r="O59" s="15"/>
      <c r="P59" s="15"/>
      <c r="Q59" s="17" t="s">
        <v>12</v>
      </c>
      <c r="R59" s="17" t="s">
        <v>30</v>
      </c>
      <c r="S59" s="17" t="s">
        <v>12</v>
      </c>
      <c r="T59" s="17" t="s">
        <v>30</v>
      </c>
      <c r="U59" s="17" t="s">
        <v>12</v>
      </c>
      <c r="V59" s="17" t="s">
        <v>30</v>
      </c>
      <c r="W59" s="17" t="s">
        <v>12</v>
      </c>
      <c r="X59" s="17" t="s">
        <v>30</v>
      </c>
      <c r="Y59" s="17" t="s">
        <v>12</v>
      </c>
      <c r="Z59" s="17" t="s">
        <v>30</v>
      </c>
      <c r="AA59" s="17" t="s">
        <v>12</v>
      </c>
      <c r="AB59" s="17" t="s">
        <v>30</v>
      </c>
      <c r="AC59" s="15"/>
    </row>
    <row r="60" spans="1:29" x14ac:dyDescent="0.2">
      <c r="A60" s="15">
        <v>2005</v>
      </c>
      <c r="B60" s="18">
        <f>B42+B6+B24</f>
        <v>0</v>
      </c>
      <c r="C60" s="18">
        <f t="shared" ref="C60:AC60" si="6">C42+C6+C24</f>
        <v>1</v>
      </c>
      <c r="D60" s="18">
        <f t="shared" si="6"/>
        <v>0</v>
      </c>
      <c r="E60" s="18">
        <f t="shared" si="6"/>
        <v>0</v>
      </c>
      <c r="F60" s="18">
        <f t="shared" si="6"/>
        <v>2</v>
      </c>
      <c r="G60" s="18">
        <f t="shared" si="6"/>
        <v>3</v>
      </c>
      <c r="H60" s="18">
        <f t="shared" si="6"/>
        <v>0</v>
      </c>
      <c r="I60" s="18">
        <f t="shared" si="6"/>
        <v>1</v>
      </c>
      <c r="J60" s="18">
        <f t="shared" si="6"/>
        <v>0</v>
      </c>
      <c r="K60" s="18">
        <f t="shared" si="6"/>
        <v>0</v>
      </c>
      <c r="L60" s="18">
        <f t="shared" si="6"/>
        <v>0</v>
      </c>
      <c r="M60" s="18">
        <f t="shared" si="6"/>
        <v>0</v>
      </c>
      <c r="N60" s="18">
        <f t="shared" si="6"/>
        <v>7</v>
      </c>
      <c r="O60" s="18"/>
      <c r="P60" s="15">
        <v>2005</v>
      </c>
      <c r="Q60" s="18">
        <f>Q42+Q6+Q24</f>
        <v>2</v>
      </c>
      <c r="R60" s="18">
        <f t="shared" si="6"/>
        <v>3</v>
      </c>
      <c r="S60" s="18">
        <f t="shared" si="6"/>
        <v>0</v>
      </c>
      <c r="T60" s="18">
        <f t="shared" si="6"/>
        <v>2</v>
      </c>
      <c r="U60" s="18">
        <f t="shared" si="6"/>
        <v>5</v>
      </c>
      <c r="V60" s="18">
        <f t="shared" si="6"/>
        <v>2</v>
      </c>
      <c r="W60" s="18">
        <f t="shared" si="6"/>
        <v>0</v>
      </c>
      <c r="X60" s="18">
        <f t="shared" si="6"/>
        <v>1</v>
      </c>
      <c r="Y60" s="18">
        <f t="shared" si="6"/>
        <v>0</v>
      </c>
      <c r="Z60" s="18">
        <f t="shared" si="6"/>
        <v>0</v>
      </c>
      <c r="AA60" s="18">
        <f t="shared" si="6"/>
        <v>0</v>
      </c>
      <c r="AB60" s="18">
        <f t="shared" si="6"/>
        <v>0</v>
      </c>
      <c r="AC60" s="18">
        <f t="shared" si="6"/>
        <v>15</v>
      </c>
    </row>
    <row r="61" spans="1:29" x14ac:dyDescent="0.2">
      <c r="A61" s="15">
        <v>2006</v>
      </c>
      <c r="B61" s="18">
        <f t="shared" ref="B61:AC61" si="7">B43+B7+B25</f>
        <v>0</v>
      </c>
      <c r="C61" s="18">
        <f t="shared" si="7"/>
        <v>0</v>
      </c>
      <c r="D61" s="18">
        <f t="shared" si="7"/>
        <v>0</v>
      </c>
      <c r="E61" s="18">
        <f t="shared" si="7"/>
        <v>0</v>
      </c>
      <c r="F61" s="18">
        <f t="shared" si="7"/>
        <v>1</v>
      </c>
      <c r="G61" s="18">
        <f t="shared" si="7"/>
        <v>0</v>
      </c>
      <c r="H61" s="18">
        <f t="shared" si="7"/>
        <v>0</v>
      </c>
      <c r="I61" s="18">
        <f t="shared" si="7"/>
        <v>0</v>
      </c>
      <c r="J61" s="18">
        <f t="shared" si="7"/>
        <v>0</v>
      </c>
      <c r="K61" s="18">
        <f t="shared" si="7"/>
        <v>0</v>
      </c>
      <c r="L61" s="18">
        <f t="shared" si="7"/>
        <v>0</v>
      </c>
      <c r="M61" s="18">
        <f t="shared" si="7"/>
        <v>0</v>
      </c>
      <c r="N61" s="18">
        <f t="shared" si="7"/>
        <v>1</v>
      </c>
      <c r="O61" s="18"/>
      <c r="P61" s="15">
        <v>2006</v>
      </c>
      <c r="Q61" s="18">
        <f t="shared" si="7"/>
        <v>0</v>
      </c>
      <c r="R61" s="18">
        <f t="shared" si="7"/>
        <v>4</v>
      </c>
      <c r="S61" s="18">
        <f t="shared" si="7"/>
        <v>2</v>
      </c>
      <c r="T61" s="18">
        <f t="shared" si="7"/>
        <v>6</v>
      </c>
      <c r="U61" s="18">
        <f t="shared" si="7"/>
        <v>3</v>
      </c>
      <c r="V61" s="18">
        <f t="shared" si="7"/>
        <v>2</v>
      </c>
      <c r="W61" s="18">
        <f t="shared" si="7"/>
        <v>1</v>
      </c>
      <c r="X61" s="18">
        <f t="shared" si="7"/>
        <v>1</v>
      </c>
      <c r="Y61" s="18">
        <f t="shared" si="7"/>
        <v>0</v>
      </c>
      <c r="Z61" s="18">
        <f t="shared" si="7"/>
        <v>0</v>
      </c>
      <c r="AA61" s="18">
        <f t="shared" si="7"/>
        <v>0</v>
      </c>
      <c r="AB61" s="18">
        <f t="shared" si="7"/>
        <v>0</v>
      </c>
      <c r="AC61" s="18">
        <f t="shared" si="7"/>
        <v>19</v>
      </c>
    </row>
    <row r="62" spans="1:29" x14ac:dyDescent="0.2">
      <c r="A62" s="15">
        <v>2007</v>
      </c>
      <c r="B62" s="18">
        <f t="shared" ref="B62:AC62" si="8">B44+B8+B26</f>
        <v>0</v>
      </c>
      <c r="C62" s="18">
        <f t="shared" si="8"/>
        <v>1</v>
      </c>
      <c r="D62" s="18">
        <f t="shared" si="8"/>
        <v>0</v>
      </c>
      <c r="E62" s="18">
        <f t="shared" si="8"/>
        <v>2</v>
      </c>
      <c r="F62" s="18">
        <f t="shared" si="8"/>
        <v>1</v>
      </c>
      <c r="G62" s="18">
        <f t="shared" si="8"/>
        <v>4</v>
      </c>
      <c r="H62" s="18">
        <f t="shared" si="8"/>
        <v>0</v>
      </c>
      <c r="I62" s="18">
        <f t="shared" si="8"/>
        <v>0</v>
      </c>
      <c r="J62" s="18">
        <f t="shared" si="8"/>
        <v>0</v>
      </c>
      <c r="K62" s="18">
        <f t="shared" si="8"/>
        <v>0</v>
      </c>
      <c r="L62" s="18">
        <f t="shared" si="8"/>
        <v>0</v>
      </c>
      <c r="M62" s="18">
        <f t="shared" si="8"/>
        <v>0</v>
      </c>
      <c r="N62" s="18">
        <f t="shared" si="8"/>
        <v>8</v>
      </c>
      <c r="O62" s="18"/>
      <c r="P62" s="15">
        <v>2007</v>
      </c>
      <c r="Q62" s="18">
        <f t="shared" si="8"/>
        <v>2</v>
      </c>
      <c r="R62" s="18">
        <f t="shared" si="8"/>
        <v>8</v>
      </c>
      <c r="S62" s="18">
        <f t="shared" si="8"/>
        <v>1</v>
      </c>
      <c r="T62" s="18">
        <f t="shared" si="8"/>
        <v>14</v>
      </c>
      <c r="U62" s="18">
        <f t="shared" si="8"/>
        <v>9</v>
      </c>
      <c r="V62" s="18">
        <f t="shared" si="8"/>
        <v>9</v>
      </c>
      <c r="W62" s="18">
        <f t="shared" si="8"/>
        <v>1</v>
      </c>
      <c r="X62" s="18">
        <f t="shared" si="8"/>
        <v>0</v>
      </c>
      <c r="Y62" s="18">
        <f t="shared" si="8"/>
        <v>0</v>
      </c>
      <c r="Z62" s="18">
        <f t="shared" si="8"/>
        <v>0</v>
      </c>
      <c r="AA62" s="18">
        <f t="shared" si="8"/>
        <v>0</v>
      </c>
      <c r="AB62" s="18">
        <f t="shared" si="8"/>
        <v>0</v>
      </c>
      <c r="AC62" s="18">
        <f t="shared" si="8"/>
        <v>44</v>
      </c>
    </row>
    <row r="63" spans="1:29" x14ac:dyDescent="0.2">
      <c r="A63" s="15">
        <v>2008</v>
      </c>
      <c r="B63" s="18">
        <f t="shared" ref="B63:AC63" si="9">B45+B9+B27</f>
        <v>0</v>
      </c>
      <c r="C63" s="18">
        <f t="shared" si="9"/>
        <v>1</v>
      </c>
      <c r="D63" s="18">
        <f t="shared" si="9"/>
        <v>0</v>
      </c>
      <c r="E63" s="18">
        <f t="shared" si="9"/>
        <v>0</v>
      </c>
      <c r="F63" s="18">
        <f t="shared" si="9"/>
        <v>2</v>
      </c>
      <c r="G63" s="18">
        <f t="shared" si="9"/>
        <v>0</v>
      </c>
      <c r="H63" s="18">
        <f t="shared" si="9"/>
        <v>0</v>
      </c>
      <c r="I63" s="18">
        <f t="shared" si="9"/>
        <v>0</v>
      </c>
      <c r="J63" s="18">
        <f t="shared" si="9"/>
        <v>0</v>
      </c>
      <c r="K63" s="18">
        <f t="shared" si="9"/>
        <v>0</v>
      </c>
      <c r="L63" s="18">
        <f t="shared" si="9"/>
        <v>0</v>
      </c>
      <c r="M63" s="18">
        <f t="shared" si="9"/>
        <v>0</v>
      </c>
      <c r="N63" s="18">
        <f t="shared" si="9"/>
        <v>3</v>
      </c>
      <c r="O63" s="18"/>
      <c r="P63" s="15">
        <v>2008</v>
      </c>
      <c r="Q63" s="18">
        <f t="shared" si="9"/>
        <v>3</v>
      </c>
      <c r="R63" s="18">
        <f t="shared" si="9"/>
        <v>10</v>
      </c>
      <c r="S63" s="18">
        <f t="shared" si="9"/>
        <v>5</v>
      </c>
      <c r="T63" s="18">
        <f t="shared" si="9"/>
        <v>5</v>
      </c>
      <c r="U63" s="18">
        <f t="shared" si="9"/>
        <v>13</v>
      </c>
      <c r="V63" s="18">
        <f t="shared" si="9"/>
        <v>7</v>
      </c>
      <c r="W63" s="18">
        <f t="shared" si="9"/>
        <v>0</v>
      </c>
      <c r="X63" s="18">
        <f t="shared" si="9"/>
        <v>1</v>
      </c>
      <c r="Y63" s="18">
        <f t="shared" si="9"/>
        <v>0</v>
      </c>
      <c r="Z63" s="18">
        <f t="shared" si="9"/>
        <v>0</v>
      </c>
      <c r="AA63" s="18">
        <f t="shared" si="9"/>
        <v>0</v>
      </c>
      <c r="AB63" s="18">
        <f t="shared" si="9"/>
        <v>1</v>
      </c>
      <c r="AC63" s="18">
        <f t="shared" si="9"/>
        <v>44</v>
      </c>
    </row>
    <row r="64" spans="1:29" x14ac:dyDescent="0.2">
      <c r="A64" s="15">
        <v>2009</v>
      </c>
      <c r="B64" s="18">
        <f t="shared" ref="B64:AC64" si="10">B46+B10+B28</f>
        <v>1</v>
      </c>
      <c r="C64" s="18">
        <f t="shared" si="10"/>
        <v>0</v>
      </c>
      <c r="D64" s="18">
        <f t="shared" si="10"/>
        <v>0</v>
      </c>
      <c r="E64" s="18">
        <f t="shared" si="10"/>
        <v>0</v>
      </c>
      <c r="F64" s="18">
        <f t="shared" si="10"/>
        <v>0</v>
      </c>
      <c r="G64" s="18">
        <f t="shared" si="10"/>
        <v>1</v>
      </c>
      <c r="H64" s="18">
        <f t="shared" si="10"/>
        <v>0</v>
      </c>
      <c r="I64" s="18">
        <f t="shared" si="10"/>
        <v>0</v>
      </c>
      <c r="J64" s="18">
        <f t="shared" si="10"/>
        <v>0</v>
      </c>
      <c r="K64" s="18">
        <f t="shared" si="10"/>
        <v>0</v>
      </c>
      <c r="L64" s="18">
        <f t="shared" si="10"/>
        <v>0</v>
      </c>
      <c r="M64" s="18">
        <f t="shared" si="10"/>
        <v>0</v>
      </c>
      <c r="N64" s="18">
        <f t="shared" si="10"/>
        <v>2</v>
      </c>
      <c r="O64" s="18"/>
      <c r="P64" s="15">
        <v>2009</v>
      </c>
      <c r="Q64" s="18">
        <f t="shared" si="10"/>
        <v>5</v>
      </c>
      <c r="R64" s="18">
        <f t="shared" si="10"/>
        <v>4</v>
      </c>
      <c r="S64" s="18">
        <f t="shared" si="10"/>
        <v>5</v>
      </c>
      <c r="T64" s="18">
        <f t="shared" si="10"/>
        <v>15</v>
      </c>
      <c r="U64" s="18">
        <f t="shared" si="10"/>
        <v>9</v>
      </c>
      <c r="V64" s="18">
        <f t="shared" si="10"/>
        <v>4</v>
      </c>
      <c r="W64" s="18">
        <f t="shared" si="10"/>
        <v>0</v>
      </c>
      <c r="X64" s="18">
        <f t="shared" si="10"/>
        <v>2</v>
      </c>
      <c r="Y64" s="18">
        <f t="shared" si="10"/>
        <v>0</v>
      </c>
      <c r="Z64" s="18">
        <f t="shared" si="10"/>
        <v>0</v>
      </c>
      <c r="AA64" s="18">
        <f t="shared" si="10"/>
        <v>0</v>
      </c>
      <c r="AB64" s="18">
        <f t="shared" si="10"/>
        <v>0</v>
      </c>
      <c r="AC64" s="18">
        <f t="shared" si="10"/>
        <v>44</v>
      </c>
    </row>
    <row r="65" spans="1:30" x14ac:dyDescent="0.2">
      <c r="A65" s="15">
        <v>2010</v>
      </c>
      <c r="B65" s="18">
        <f t="shared" ref="B65:AC65" si="11">B47+B11+B29</f>
        <v>0</v>
      </c>
      <c r="C65" s="18">
        <f t="shared" si="11"/>
        <v>2</v>
      </c>
      <c r="D65" s="18">
        <f t="shared" si="11"/>
        <v>2</v>
      </c>
      <c r="E65" s="18">
        <f t="shared" si="11"/>
        <v>1</v>
      </c>
      <c r="F65" s="18">
        <f t="shared" si="11"/>
        <v>0</v>
      </c>
      <c r="G65" s="18">
        <f t="shared" si="11"/>
        <v>0</v>
      </c>
      <c r="H65" s="18">
        <f t="shared" si="11"/>
        <v>0</v>
      </c>
      <c r="I65" s="18">
        <f t="shared" si="11"/>
        <v>0</v>
      </c>
      <c r="J65" s="18">
        <f t="shared" si="11"/>
        <v>0</v>
      </c>
      <c r="K65" s="18">
        <f t="shared" si="11"/>
        <v>0</v>
      </c>
      <c r="L65" s="18">
        <f t="shared" si="11"/>
        <v>0</v>
      </c>
      <c r="M65" s="18">
        <f t="shared" si="11"/>
        <v>0</v>
      </c>
      <c r="N65" s="18">
        <f t="shared" si="11"/>
        <v>5</v>
      </c>
      <c r="O65" s="18"/>
      <c r="P65" s="15">
        <v>2010</v>
      </c>
      <c r="Q65" s="18">
        <f t="shared" si="11"/>
        <v>3</v>
      </c>
      <c r="R65" s="18">
        <f t="shared" si="11"/>
        <v>9</v>
      </c>
      <c r="S65" s="18">
        <f t="shared" si="11"/>
        <v>7</v>
      </c>
      <c r="T65" s="18">
        <f t="shared" si="11"/>
        <v>18</v>
      </c>
      <c r="U65" s="18">
        <f t="shared" si="11"/>
        <v>13</v>
      </c>
      <c r="V65" s="18">
        <f t="shared" si="11"/>
        <v>10</v>
      </c>
      <c r="W65" s="18">
        <f t="shared" si="11"/>
        <v>1</v>
      </c>
      <c r="X65" s="18">
        <f t="shared" si="11"/>
        <v>1</v>
      </c>
      <c r="Y65" s="18">
        <f t="shared" si="11"/>
        <v>0</v>
      </c>
      <c r="Z65" s="18">
        <f t="shared" si="11"/>
        <v>0</v>
      </c>
      <c r="AA65" s="18">
        <f t="shared" si="11"/>
        <v>1</v>
      </c>
      <c r="AB65" s="18">
        <f t="shared" si="11"/>
        <v>0</v>
      </c>
      <c r="AC65" s="18">
        <f t="shared" si="11"/>
        <v>62</v>
      </c>
    </row>
    <row r="66" spans="1:30" x14ac:dyDescent="0.2">
      <c r="A66" s="15">
        <v>2011</v>
      </c>
      <c r="B66" s="18">
        <f t="shared" ref="B66:AC66" si="12">B48+B12+B30</f>
        <v>0</v>
      </c>
      <c r="C66" s="18">
        <f t="shared" si="12"/>
        <v>0</v>
      </c>
      <c r="D66" s="18">
        <f t="shared" si="12"/>
        <v>1</v>
      </c>
      <c r="E66" s="18">
        <f t="shared" si="12"/>
        <v>1</v>
      </c>
      <c r="F66" s="18">
        <f t="shared" si="12"/>
        <v>2</v>
      </c>
      <c r="G66" s="18">
        <f t="shared" si="12"/>
        <v>2</v>
      </c>
      <c r="H66" s="18">
        <f t="shared" si="12"/>
        <v>0</v>
      </c>
      <c r="I66" s="18">
        <f t="shared" si="12"/>
        <v>0</v>
      </c>
      <c r="J66" s="18">
        <f t="shared" si="12"/>
        <v>0</v>
      </c>
      <c r="K66" s="18">
        <f t="shared" si="12"/>
        <v>0</v>
      </c>
      <c r="L66" s="18">
        <f t="shared" si="12"/>
        <v>0</v>
      </c>
      <c r="M66" s="18">
        <f t="shared" si="12"/>
        <v>0</v>
      </c>
      <c r="N66" s="18">
        <f t="shared" si="12"/>
        <v>6</v>
      </c>
      <c r="O66" s="18"/>
      <c r="P66" s="15">
        <v>2011</v>
      </c>
      <c r="Q66" s="18">
        <f t="shared" si="12"/>
        <v>3</v>
      </c>
      <c r="R66" s="18">
        <f t="shared" si="12"/>
        <v>8</v>
      </c>
      <c r="S66" s="18">
        <f t="shared" si="12"/>
        <v>4</v>
      </c>
      <c r="T66" s="18">
        <f t="shared" si="12"/>
        <v>11</v>
      </c>
      <c r="U66" s="18">
        <f t="shared" si="12"/>
        <v>13</v>
      </c>
      <c r="V66" s="18">
        <f t="shared" si="12"/>
        <v>18</v>
      </c>
      <c r="W66" s="18">
        <f t="shared" si="12"/>
        <v>2</v>
      </c>
      <c r="X66" s="18">
        <f t="shared" si="12"/>
        <v>1</v>
      </c>
      <c r="Y66" s="18">
        <f t="shared" si="12"/>
        <v>0</v>
      </c>
      <c r="Z66" s="18">
        <f t="shared" si="12"/>
        <v>0</v>
      </c>
      <c r="AA66" s="18">
        <f t="shared" si="12"/>
        <v>0</v>
      </c>
      <c r="AB66" s="18">
        <f t="shared" si="12"/>
        <v>0</v>
      </c>
      <c r="AC66" s="18">
        <f t="shared" si="12"/>
        <v>60</v>
      </c>
    </row>
    <row r="67" spans="1:30" x14ac:dyDescent="0.2">
      <c r="A67" s="15">
        <v>2012</v>
      </c>
      <c r="B67" s="18">
        <f t="shared" ref="B67:AC67" si="13">B49+B13+B31</f>
        <v>0</v>
      </c>
      <c r="C67" s="18">
        <f t="shared" si="13"/>
        <v>2</v>
      </c>
      <c r="D67" s="18">
        <f t="shared" si="13"/>
        <v>1</v>
      </c>
      <c r="E67" s="18">
        <f t="shared" si="13"/>
        <v>0</v>
      </c>
      <c r="F67" s="18">
        <f t="shared" si="13"/>
        <v>0</v>
      </c>
      <c r="G67" s="18">
        <f t="shared" si="13"/>
        <v>5</v>
      </c>
      <c r="H67" s="18">
        <f t="shared" si="13"/>
        <v>0</v>
      </c>
      <c r="I67" s="18">
        <f t="shared" si="13"/>
        <v>0</v>
      </c>
      <c r="J67" s="18">
        <f t="shared" si="13"/>
        <v>0</v>
      </c>
      <c r="K67" s="18">
        <f t="shared" si="13"/>
        <v>0</v>
      </c>
      <c r="L67" s="18">
        <f t="shared" si="13"/>
        <v>0</v>
      </c>
      <c r="M67" s="18">
        <f t="shared" si="13"/>
        <v>0</v>
      </c>
      <c r="N67" s="18">
        <f t="shared" si="13"/>
        <v>8</v>
      </c>
      <c r="O67" s="18"/>
      <c r="P67" s="15">
        <v>2012</v>
      </c>
      <c r="Q67" s="18">
        <f t="shared" si="13"/>
        <v>2</v>
      </c>
      <c r="R67" s="18">
        <f t="shared" si="13"/>
        <v>8</v>
      </c>
      <c r="S67" s="18">
        <f t="shared" si="13"/>
        <v>4</v>
      </c>
      <c r="T67" s="18">
        <f t="shared" si="13"/>
        <v>23</v>
      </c>
      <c r="U67" s="18">
        <f t="shared" si="13"/>
        <v>11</v>
      </c>
      <c r="V67" s="18">
        <f t="shared" si="13"/>
        <v>15</v>
      </c>
      <c r="W67" s="18">
        <f t="shared" si="13"/>
        <v>2</v>
      </c>
      <c r="X67" s="18">
        <f t="shared" si="13"/>
        <v>0</v>
      </c>
      <c r="Y67" s="18">
        <f t="shared" si="13"/>
        <v>0</v>
      </c>
      <c r="Z67" s="18">
        <f t="shared" si="13"/>
        <v>0</v>
      </c>
      <c r="AA67" s="18">
        <f t="shared" si="13"/>
        <v>0</v>
      </c>
      <c r="AB67" s="18">
        <f t="shared" si="13"/>
        <v>0</v>
      </c>
      <c r="AC67" s="18">
        <f t="shared" si="13"/>
        <v>65</v>
      </c>
    </row>
    <row r="68" spans="1:30" x14ac:dyDescent="0.2">
      <c r="A68" s="15">
        <v>2013</v>
      </c>
      <c r="B68" s="18">
        <f t="shared" ref="B68:AC68" si="14">B50+B14+B32</f>
        <v>0</v>
      </c>
      <c r="C68" s="18">
        <f t="shared" si="14"/>
        <v>1</v>
      </c>
      <c r="D68" s="18">
        <f t="shared" si="14"/>
        <v>2</v>
      </c>
      <c r="E68" s="18">
        <f t="shared" si="14"/>
        <v>1</v>
      </c>
      <c r="F68" s="18">
        <f t="shared" si="14"/>
        <v>2</v>
      </c>
      <c r="G68" s="18">
        <f t="shared" si="14"/>
        <v>6</v>
      </c>
      <c r="H68" s="18">
        <f t="shared" si="14"/>
        <v>0</v>
      </c>
      <c r="I68" s="18">
        <f t="shared" si="14"/>
        <v>0</v>
      </c>
      <c r="J68" s="18">
        <f t="shared" si="14"/>
        <v>0</v>
      </c>
      <c r="K68" s="18">
        <f t="shared" si="14"/>
        <v>0</v>
      </c>
      <c r="L68" s="18">
        <f t="shared" si="14"/>
        <v>0</v>
      </c>
      <c r="M68" s="18">
        <f t="shared" si="14"/>
        <v>0</v>
      </c>
      <c r="N68" s="18">
        <f t="shared" si="14"/>
        <v>12</v>
      </c>
      <c r="O68" s="18"/>
      <c r="P68" s="15">
        <v>2013</v>
      </c>
      <c r="Q68" s="18">
        <f t="shared" si="14"/>
        <v>3</v>
      </c>
      <c r="R68" s="18">
        <f t="shared" si="14"/>
        <v>12</v>
      </c>
      <c r="S68" s="18">
        <f t="shared" si="14"/>
        <v>4</v>
      </c>
      <c r="T68" s="18">
        <f t="shared" si="14"/>
        <v>15</v>
      </c>
      <c r="U68" s="18">
        <f t="shared" si="14"/>
        <v>19</v>
      </c>
      <c r="V68" s="18">
        <f t="shared" si="14"/>
        <v>18</v>
      </c>
      <c r="W68" s="18">
        <f t="shared" si="14"/>
        <v>0</v>
      </c>
      <c r="X68" s="18">
        <f t="shared" si="14"/>
        <v>2</v>
      </c>
      <c r="Y68" s="18">
        <f t="shared" si="14"/>
        <v>0</v>
      </c>
      <c r="Z68" s="18">
        <f t="shared" si="14"/>
        <v>0</v>
      </c>
      <c r="AA68" s="18">
        <f t="shared" si="14"/>
        <v>0</v>
      </c>
      <c r="AB68" s="18">
        <f t="shared" si="14"/>
        <v>0</v>
      </c>
      <c r="AC68" s="18">
        <f t="shared" si="14"/>
        <v>73</v>
      </c>
    </row>
    <row r="69" spans="1:30" x14ac:dyDescent="0.2">
      <c r="A69" s="15">
        <v>2014</v>
      </c>
      <c r="B69" s="18">
        <f t="shared" ref="B69:AC69" si="15">B51+B15+B33</f>
        <v>0</v>
      </c>
      <c r="C69" s="18">
        <f t="shared" si="15"/>
        <v>0</v>
      </c>
      <c r="D69" s="18">
        <f t="shared" si="15"/>
        <v>1</v>
      </c>
      <c r="E69" s="18">
        <f t="shared" si="15"/>
        <v>1</v>
      </c>
      <c r="F69" s="18">
        <f t="shared" si="15"/>
        <v>1</v>
      </c>
      <c r="G69" s="18">
        <f t="shared" si="15"/>
        <v>0</v>
      </c>
      <c r="H69" s="18">
        <f t="shared" si="15"/>
        <v>0</v>
      </c>
      <c r="I69" s="18">
        <f t="shared" si="15"/>
        <v>0</v>
      </c>
      <c r="J69" s="18">
        <f t="shared" si="15"/>
        <v>0</v>
      </c>
      <c r="K69" s="18">
        <f t="shared" si="15"/>
        <v>0</v>
      </c>
      <c r="L69" s="18">
        <f t="shared" si="15"/>
        <v>0</v>
      </c>
      <c r="M69" s="18">
        <f t="shared" si="15"/>
        <v>0</v>
      </c>
      <c r="N69" s="18">
        <f t="shared" si="15"/>
        <v>3</v>
      </c>
      <c r="O69" s="18"/>
      <c r="P69" s="15">
        <v>2014</v>
      </c>
      <c r="Q69" s="18">
        <f t="shared" si="15"/>
        <v>1</v>
      </c>
      <c r="R69" s="18">
        <f t="shared" si="15"/>
        <v>0</v>
      </c>
      <c r="S69" s="18">
        <f t="shared" si="15"/>
        <v>3</v>
      </c>
      <c r="T69" s="18">
        <f t="shared" si="15"/>
        <v>3</v>
      </c>
      <c r="U69" s="18">
        <f t="shared" si="15"/>
        <v>7</v>
      </c>
      <c r="V69" s="18">
        <f t="shared" si="15"/>
        <v>2</v>
      </c>
      <c r="W69" s="18">
        <f t="shared" si="15"/>
        <v>0</v>
      </c>
      <c r="X69" s="18">
        <f t="shared" si="15"/>
        <v>0</v>
      </c>
      <c r="Y69" s="18">
        <f t="shared" si="15"/>
        <v>0</v>
      </c>
      <c r="Z69" s="18">
        <f t="shared" si="15"/>
        <v>0</v>
      </c>
      <c r="AA69" s="18">
        <f t="shared" si="15"/>
        <v>0</v>
      </c>
      <c r="AB69" s="18">
        <f t="shared" si="15"/>
        <v>0</v>
      </c>
      <c r="AC69" s="18">
        <f t="shared" si="15"/>
        <v>16</v>
      </c>
    </row>
    <row r="70" spans="1:30" x14ac:dyDescent="0.2">
      <c r="A70" s="15">
        <v>2015</v>
      </c>
      <c r="B70" s="18">
        <f t="shared" ref="B70:AC70" si="16">B52+B16+B34</f>
        <v>0</v>
      </c>
      <c r="C70" s="18">
        <f t="shared" si="16"/>
        <v>1</v>
      </c>
      <c r="D70" s="18">
        <f t="shared" si="16"/>
        <v>3</v>
      </c>
      <c r="E70" s="18">
        <f t="shared" si="16"/>
        <v>2</v>
      </c>
      <c r="F70" s="18">
        <f t="shared" si="16"/>
        <v>5</v>
      </c>
      <c r="G70" s="18">
        <f t="shared" si="16"/>
        <v>5</v>
      </c>
      <c r="H70" s="18">
        <f t="shared" si="16"/>
        <v>0</v>
      </c>
      <c r="I70" s="18">
        <f t="shared" si="16"/>
        <v>0</v>
      </c>
      <c r="J70" s="18">
        <f t="shared" si="16"/>
        <v>0</v>
      </c>
      <c r="K70" s="18">
        <f t="shared" si="16"/>
        <v>0</v>
      </c>
      <c r="L70" s="18">
        <f t="shared" si="16"/>
        <v>0</v>
      </c>
      <c r="M70" s="18">
        <f t="shared" si="16"/>
        <v>0</v>
      </c>
      <c r="N70" s="18">
        <f t="shared" si="16"/>
        <v>16</v>
      </c>
      <c r="O70" s="18"/>
      <c r="P70" s="15">
        <v>2015</v>
      </c>
      <c r="Q70" s="18">
        <f t="shared" si="16"/>
        <v>7</v>
      </c>
      <c r="R70" s="18">
        <f t="shared" si="16"/>
        <v>13</v>
      </c>
      <c r="S70" s="18">
        <f t="shared" si="16"/>
        <v>2</v>
      </c>
      <c r="T70" s="18">
        <f t="shared" si="16"/>
        <v>14</v>
      </c>
      <c r="U70" s="18">
        <f t="shared" si="16"/>
        <v>16</v>
      </c>
      <c r="V70" s="18">
        <f t="shared" si="16"/>
        <v>21</v>
      </c>
      <c r="W70" s="18">
        <f t="shared" si="16"/>
        <v>0</v>
      </c>
      <c r="X70" s="18">
        <f t="shared" si="16"/>
        <v>0</v>
      </c>
      <c r="Y70" s="18">
        <f t="shared" si="16"/>
        <v>4</v>
      </c>
      <c r="Z70" s="18">
        <f t="shared" si="16"/>
        <v>0</v>
      </c>
      <c r="AA70" s="18">
        <f t="shared" si="16"/>
        <v>0</v>
      </c>
      <c r="AB70" s="18">
        <f t="shared" si="16"/>
        <v>1</v>
      </c>
      <c r="AC70" s="18">
        <f t="shared" si="16"/>
        <v>77</v>
      </c>
    </row>
    <row r="71" spans="1:30" x14ac:dyDescent="0.2">
      <c r="A71" s="15">
        <v>2016</v>
      </c>
      <c r="B71" s="18">
        <f t="shared" ref="B71:AC71" si="17">B53+B17+B35</f>
        <v>1</v>
      </c>
      <c r="C71" s="18">
        <f t="shared" si="17"/>
        <v>1</v>
      </c>
      <c r="D71" s="18">
        <f t="shared" si="17"/>
        <v>0</v>
      </c>
      <c r="E71" s="18">
        <f t="shared" si="17"/>
        <v>3</v>
      </c>
      <c r="F71" s="18">
        <f t="shared" si="17"/>
        <v>4</v>
      </c>
      <c r="G71" s="18">
        <f t="shared" si="17"/>
        <v>5</v>
      </c>
      <c r="H71" s="18">
        <f t="shared" si="17"/>
        <v>0</v>
      </c>
      <c r="I71" s="18">
        <f t="shared" si="17"/>
        <v>0</v>
      </c>
      <c r="J71" s="18">
        <f t="shared" si="17"/>
        <v>0</v>
      </c>
      <c r="K71" s="18">
        <f t="shared" si="17"/>
        <v>0</v>
      </c>
      <c r="L71" s="18">
        <f t="shared" si="17"/>
        <v>0</v>
      </c>
      <c r="M71" s="18">
        <f t="shared" si="17"/>
        <v>1</v>
      </c>
      <c r="N71" s="18">
        <f t="shared" si="17"/>
        <v>15</v>
      </c>
      <c r="O71" s="18"/>
      <c r="P71" s="19">
        <v>2016</v>
      </c>
      <c r="Q71" s="18">
        <f t="shared" si="17"/>
        <v>3</v>
      </c>
      <c r="R71" s="18">
        <f t="shared" si="17"/>
        <v>14</v>
      </c>
      <c r="S71" s="18">
        <f t="shared" si="17"/>
        <v>1</v>
      </c>
      <c r="T71" s="18">
        <f t="shared" si="17"/>
        <v>13</v>
      </c>
      <c r="U71" s="18">
        <f t="shared" si="17"/>
        <v>24</v>
      </c>
      <c r="V71" s="18">
        <f t="shared" si="17"/>
        <v>21</v>
      </c>
      <c r="W71" s="18">
        <f t="shared" si="17"/>
        <v>0</v>
      </c>
      <c r="X71" s="18">
        <f t="shared" si="17"/>
        <v>0</v>
      </c>
      <c r="Y71" s="18">
        <f t="shared" si="17"/>
        <v>5</v>
      </c>
      <c r="Z71" s="18">
        <f t="shared" si="17"/>
        <v>1</v>
      </c>
      <c r="AA71" s="18">
        <f t="shared" si="17"/>
        <v>0</v>
      </c>
      <c r="AB71" s="18">
        <f t="shared" si="17"/>
        <v>1</v>
      </c>
      <c r="AC71" s="18">
        <f t="shared" si="17"/>
        <v>82</v>
      </c>
    </row>
    <row r="72" spans="1:30" x14ac:dyDescent="0.2">
      <c r="A72" s="15">
        <v>2017</v>
      </c>
      <c r="B72" s="18">
        <f t="shared" ref="B72:AC72" si="18">B54+B18+B36</f>
        <v>0</v>
      </c>
      <c r="C72" s="18">
        <f t="shared" si="18"/>
        <v>2</v>
      </c>
      <c r="D72" s="18">
        <f t="shared" si="18"/>
        <v>1</v>
      </c>
      <c r="E72" s="18">
        <f t="shared" si="18"/>
        <v>5</v>
      </c>
      <c r="F72" s="18">
        <f t="shared" si="18"/>
        <v>6</v>
      </c>
      <c r="G72" s="18">
        <f t="shared" si="18"/>
        <v>0</v>
      </c>
      <c r="H72" s="18">
        <f t="shared" si="18"/>
        <v>0</v>
      </c>
      <c r="I72" s="18">
        <f t="shared" si="18"/>
        <v>0</v>
      </c>
      <c r="J72" s="18">
        <f t="shared" si="18"/>
        <v>0</v>
      </c>
      <c r="K72" s="18">
        <f t="shared" si="18"/>
        <v>0</v>
      </c>
      <c r="L72" s="18">
        <f t="shared" si="18"/>
        <v>0</v>
      </c>
      <c r="M72" s="18">
        <f t="shared" si="18"/>
        <v>1</v>
      </c>
      <c r="N72" s="18">
        <f t="shared" si="18"/>
        <v>15</v>
      </c>
      <c r="O72" s="18"/>
      <c r="P72" s="19">
        <v>2017</v>
      </c>
      <c r="Q72" s="18">
        <f t="shared" si="18"/>
        <v>3</v>
      </c>
      <c r="R72" s="18">
        <f t="shared" si="18"/>
        <v>8</v>
      </c>
      <c r="S72" s="18">
        <f t="shared" si="18"/>
        <v>2</v>
      </c>
      <c r="T72" s="18">
        <f t="shared" si="18"/>
        <v>15</v>
      </c>
      <c r="U72" s="18">
        <f t="shared" si="18"/>
        <v>28</v>
      </c>
      <c r="V72" s="18">
        <f t="shared" si="18"/>
        <v>19</v>
      </c>
      <c r="W72" s="18">
        <f t="shared" si="18"/>
        <v>0</v>
      </c>
      <c r="X72" s="18">
        <f t="shared" si="18"/>
        <v>0</v>
      </c>
      <c r="Y72" s="18">
        <f t="shared" si="18"/>
        <v>1</v>
      </c>
      <c r="Z72" s="18">
        <f t="shared" si="18"/>
        <v>4</v>
      </c>
      <c r="AA72" s="18">
        <f t="shared" si="18"/>
        <v>1</v>
      </c>
      <c r="AB72" s="18">
        <f t="shared" si="18"/>
        <v>0</v>
      </c>
      <c r="AC72" s="18">
        <f t="shared" si="18"/>
        <v>80</v>
      </c>
    </row>
    <row r="73" spans="1:30" x14ac:dyDescent="0.2">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row>
    <row r="74" spans="1:30" x14ac:dyDescent="0.2">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row>
    <row r="75" spans="1:30" ht="17" thickBot="1" x14ac:dyDescent="0.25">
      <c r="A75" s="16" t="s">
        <v>29</v>
      </c>
      <c r="B75" s="15"/>
      <c r="C75" s="15"/>
      <c r="D75" s="15"/>
      <c r="E75" s="15"/>
      <c r="F75" s="15"/>
      <c r="G75" s="15"/>
      <c r="H75" s="15"/>
      <c r="I75" s="15"/>
      <c r="J75" s="15"/>
      <c r="K75" s="13"/>
      <c r="L75" s="13"/>
      <c r="M75" s="13"/>
      <c r="N75" s="13"/>
      <c r="O75" s="13"/>
      <c r="P75" s="16" t="s">
        <v>31</v>
      </c>
      <c r="Q75" s="15"/>
      <c r="R75" s="15"/>
      <c r="S75" s="15"/>
      <c r="T75" s="15"/>
      <c r="U75" s="15"/>
      <c r="V75" s="15"/>
      <c r="W75" s="15"/>
      <c r="X75" s="15"/>
      <c r="AA75" s="31" t="s">
        <v>82</v>
      </c>
    </row>
    <row r="76" spans="1:30" x14ac:dyDescent="0.2">
      <c r="A76" s="15"/>
      <c r="B76" s="82" t="s">
        <v>41</v>
      </c>
      <c r="C76" s="82"/>
      <c r="D76" s="82" t="s">
        <v>43</v>
      </c>
      <c r="E76" s="82"/>
      <c r="F76" s="82" t="s">
        <v>42</v>
      </c>
      <c r="G76" s="82"/>
      <c r="H76" s="83" t="s">
        <v>79</v>
      </c>
      <c r="I76" s="84"/>
      <c r="J76" s="85"/>
      <c r="K76" s="13"/>
      <c r="L76" s="13"/>
      <c r="M76" s="13"/>
      <c r="N76" s="13"/>
      <c r="O76" s="13"/>
      <c r="P76" s="15"/>
      <c r="Q76" s="82" t="s">
        <v>41</v>
      </c>
      <c r="R76" s="82"/>
      <c r="S76" s="82" t="s">
        <v>43</v>
      </c>
      <c r="T76" s="82"/>
      <c r="U76" s="82" t="s">
        <v>42</v>
      </c>
      <c r="V76" s="82"/>
      <c r="W76" s="83" t="s">
        <v>79</v>
      </c>
      <c r="X76" s="84"/>
      <c r="Y76" s="85"/>
      <c r="AB76" s="83" t="s">
        <v>79</v>
      </c>
      <c r="AC76" s="84"/>
      <c r="AD76" s="85"/>
    </row>
    <row r="77" spans="1:30" ht="32" x14ac:dyDescent="0.2">
      <c r="A77" s="15"/>
      <c r="B77" s="17" t="s">
        <v>78</v>
      </c>
      <c r="C77" s="17" t="s">
        <v>77</v>
      </c>
      <c r="D77" s="17" t="s">
        <v>78</v>
      </c>
      <c r="E77" s="17" t="s">
        <v>77</v>
      </c>
      <c r="F77" s="17" t="s">
        <v>78</v>
      </c>
      <c r="G77" s="17" t="s">
        <v>77</v>
      </c>
      <c r="H77" s="33" t="s">
        <v>78</v>
      </c>
      <c r="I77" s="17" t="s">
        <v>77</v>
      </c>
      <c r="J77" s="34" t="s">
        <v>65</v>
      </c>
      <c r="P77" s="15"/>
      <c r="Q77" s="17" t="s">
        <v>78</v>
      </c>
      <c r="R77" s="17" t="s">
        <v>77</v>
      </c>
      <c r="S77" s="17" t="s">
        <v>78</v>
      </c>
      <c r="T77" s="17" t="s">
        <v>77</v>
      </c>
      <c r="U77" s="17" t="s">
        <v>78</v>
      </c>
      <c r="V77" s="17" t="s">
        <v>77</v>
      </c>
      <c r="W77" s="33" t="s">
        <v>78</v>
      </c>
      <c r="X77" s="17" t="s">
        <v>77</v>
      </c>
      <c r="Y77" s="40" t="s">
        <v>65</v>
      </c>
      <c r="AB77" s="33" t="s">
        <v>78</v>
      </c>
      <c r="AC77" s="17" t="s">
        <v>77</v>
      </c>
      <c r="AD77" s="40" t="s">
        <v>65</v>
      </c>
    </row>
    <row r="78" spans="1:30" x14ac:dyDescent="0.2">
      <c r="A78" s="15">
        <v>2005</v>
      </c>
      <c r="B78" s="18">
        <f>B60+C60</f>
        <v>1</v>
      </c>
      <c r="C78" s="18">
        <v>1</v>
      </c>
      <c r="D78" s="18">
        <f>D60+E60</f>
        <v>0</v>
      </c>
      <c r="E78" s="18">
        <v>2</v>
      </c>
      <c r="F78" s="18">
        <f>F60+G60</f>
        <v>5</v>
      </c>
      <c r="G78" s="18">
        <v>12</v>
      </c>
      <c r="H78" s="35">
        <f>F78+D78+B78</f>
        <v>6</v>
      </c>
      <c r="I78" s="18">
        <f>G78+E78+C78</f>
        <v>15</v>
      </c>
      <c r="J78" s="36">
        <f>(H78/I78)*100</f>
        <v>40</v>
      </c>
      <c r="P78" s="15">
        <v>2005</v>
      </c>
      <c r="Q78" s="18">
        <f>Q60+R60</f>
        <v>5</v>
      </c>
      <c r="R78" s="18">
        <v>19</v>
      </c>
      <c r="S78" s="18">
        <f>S60+T60</f>
        <v>2</v>
      </c>
      <c r="T78" s="18">
        <v>44</v>
      </c>
      <c r="U78" s="18">
        <f>U60+V60</f>
        <v>7</v>
      </c>
      <c r="V78" s="18">
        <v>49</v>
      </c>
      <c r="W78" s="35">
        <f>U78+S78+Q78</f>
        <v>14</v>
      </c>
      <c r="X78" s="18">
        <f>V78+T78+R78</f>
        <v>112</v>
      </c>
      <c r="Y78" s="41">
        <f>(W78/X78)*100</f>
        <v>12.5</v>
      </c>
      <c r="AA78" s="15">
        <v>2005</v>
      </c>
      <c r="AB78" s="43">
        <f>W78+H78</f>
        <v>20</v>
      </c>
      <c r="AC78" s="15">
        <f>X78+I78</f>
        <v>127</v>
      </c>
      <c r="AD78" s="41">
        <f>(AB78/AC78)*100</f>
        <v>15.748031496062993</v>
      </c>
    </row>
    <row r="79" spans="1:30" x14ac:dyDescent="0.2">
      <c r="A79" s="15">
        <v>2006</v>
      </c>
      <c r="B79" s="18">
        <f t="shared" ref="B79:B90" si="19">B61+C61</f>
        <v>0</v>
      </c>
      <c r="C79" s="18">
        <v>0</v>
      </c>
      <c r="D79" s="18">
        <f t="shared" ref="D79:D89" si="20">D61+E61</f>
        <v>0</v>
      </c>
      <c r="E79" s="18">
        <v>2</v>
      </c>
      <c r="F79" s="18">
        <f t="shared" ref="F79:F90" si="21">F61+G61</f>
        <v>1</v>
      </c>
      <c r="G79" s="18">
        <v>8</v>
      </c>
      <c r="H79" s="35">
        <f t="shared" ref="H79:I90" si="22">F79+D79+B79</f>
        <v>1</v>
      </c>
      <c r="I79" s="18">
        <f t="shared" si="22"/>
        <v>10</v>
      </c>
      <c r="J79" s="36">
        <f t="shared" ref="J79:J89" si="23">(H79/I79)*100</f>
        <v>10</v>
      </c>
      <c r="P79" s="15">
        <v>2006</v>
      </c>
      <c r="Q79" s="18">
        <f t="shared" ref="Q79:Q90" si="24">Q61+R61</f>
        <v>4</v>
      </c>
      <c r="R79" s="18">
        <v>24</v>
      </c>
      <c r="S79" s="18">
        <f t="shared" ref="S79:S90" si="25">S61+T61</f>
        <v>8</v>
      </c>
      <c r="T79" s="18">
        <v>36</v>
      </c>
      <c r="U79" s="18">
        <f t="shared" ref="U79:U90" si="26">U61+V61</f>
        <v>5</v>
      </c>
      <c r="V79" s="18">
        <v>42</v>
      </c>
      <c r="W79" s="35">
        <f t="shared" ref="W79:W90" si="27">U79+S79+Q79</f>
        <v>17</v>
      </c>
      <c r="X79" s="18">
        <f t="shared" ref="X79:X89" si="28">V79+T79+R79</f>
        <v>102</v>
      </c>
      <c r="Y79" s="41">
        <f t="shared" ref="Y79:Y89" si="29">(W79/X79)*100</f>
        <v>16.666666666666664</v>
      </c>
      <c r="AA79" s="15">
        <v>2006</v>
      </c>
      <c r="AB79" s="43">
        <f t="shared" ref="AB79:AC90" si="30">W79+H79</f>
        <v>18</v>
      </c>
      <c r="AC79" s="15">
        <f t="shared" si="30"/>
        <v>112</v>
      </c>
      <c r="AD79" s="41">
        <f t="shared" ref="AD79:AD89" si="31">(AB79/AC79)*100</f>
        <v>16.071428571428573</v>
      </c>
    </row>
    <row r="80" spans="1:30" x14ac:dyDescent="0.2">
      <c r="A80" s="15">
        <v>2007</v>
      </c>
      <c r="B80" s="18">
        <f t="shared" si="19"/>
        <v>1</v>
      </c>
      <c r="C80" s="18">
        <v>1</v>
      </c>
      <c r="D80" s="18">
        <f t="shared" si="20"/>
        <v>2</v>
      </c>
      <c r="E80" s="18">
        <v>7</v>
      </c>
      <c r="F80" s="18">
        <f t="shared" si="21"/>
        <v>5</v>
      </c>
      <c r="G80" s="18">
        <v>9</v>
      </c>
      <c r="H80" s="35">
        <f t="shared" si="22"/>
        <v>8</v>
      </c>
      <c r="I80" s="18">
        <f t="shared" si="22"/>
        <v>17</v>
      </c>
      <c r="J80" s="36">
        <f t="shared" si="23"/>
        <v>47.058823529411761</v>
      </c>
      <c r="P80" s="15">
        <v>2007</v>
      </c>
      <c r="Q80" s="18">
        <f t="shared" si="24"/>
        <v>10</v>
      </c>
      <c r="R80" s="18">
        <v>24</v>
      </c>
      <c r="S80" s="18">
        <f t="shared" si="25"/>
        <v>15</v>
      </c>
      <c r="T80" s="18">
        <v>59</v>
      </c>
      <c r="U80" s="18">
        <f t="shared" si="26"/>
        <v>18</v>
      </c>
      <c r="V80" s="18">
        <v>47</v>
      </c>
      <c r="W80" s="35">
        <f t="shared" si="27"/>
        <v>43</v>
      </c>
      <c r="X80" s="18">
        <f t="shared" si="28"/>
        <v>130</v>
      </c>
      <c r="Y80" s="41">
        <f t="shared" si="29"/>
        <v>33.076923076923073</v>
      </c>
      <c r="AA80" s="15">
        <v>2007</v>
      </c>
      <c r="AB80" s="43">
        <f t="shared" si="30"/>
        <v>51</v>
      </c>
      <c r="AC80" s="15">
        <f t="shared" si="30"/>
        <v>147</v>
      </c>
      <c r="AD80" s="41">
        <f t="shared" si="31"/>
        <v>34.693877551020407</v>
      </c>
    </row>
    <row r="81" spans="1:30" x14ac:dyDescent="0.2">
      <c r="A81" s="15">
        <v>2008</v>
      </c>
      <c r="B81" s="18">
        <f t="shared" si="19"/>
        <v>1</v>
      </c>
      <c r="C81" s="18">
        <v>1</v>
      </c>
      <c r="D81" s="18">
        <f t="shared" si="20"/>
        <v>0</v>
      </c>
      <c r="E81" s="18">
        <v>1</v>
      </c>
      <c r="F81" s="18">
        <f t="shared" si="21"/>
        <v>2</v>
      </c>
      <c r="G81" s="18">
        <v>9</v>
      </c>
      <c r="H81" s="35">
        <f t="shared" si="22"/>
        <v>3</v>
      </c>
      <c r="I81" s="18">
        <f t="shared" si="22"/>
        <v>11</v>
      </c>
      <c r="J81" s="36">
        <f t="shared" si="23"/>
        <v>27.27272727272727</v>
      </c>
      <c r="P81" s="15">
        <v>2008</v>
      </c>
      <c r="Q81" s="18">
        <f t="shared" si="24"/>
        <v>13</v>
      </c>
      <c r="R81" s="18">
        <v>42</v>
      </c>
      <c r="S81" s="18">
        <f t="shared" si="25"/>
        <v>10</v>
      </c>
      <c r="T81" s="18">
        <v>70</v>
      </c>
      <c r="U81" s="18">
        <f t="shared" si="26"/>
        <v>20</v>
      </c>
      <c r="V81" s="18">
        <v>76</v>
      </c>
      <c r="W81" s="35">
        <f t="shared" si="27"/>
        <v>43</v>
      </c>
      <c r="X81" s="18">
        <f t="shared" si="28"/>
        <v>188</v>
      </c>
      <c r="Y81" s="41">
        <f t="shared" si="29"/>
        <v>22.872340425531913</v>
      </c>
      <c r="AA81" s="15">
        <v>2008</v>
      </c>
      <c r="AB81" s="43">
        <f t="shared" si="30"/>
        <v>46</v>
      </c>
      <c r="AC81" s="15">
        <f t="shared" si="30"/>
        <v>199</v>
      </c>
      <c r="AD81" s="41">
        <f t="shared" si="31"/>
        <v>23.115577889447238</v>
      </c>
    </row>
    <row r="82" spans="1:30" x14ac:dyDescent="0.2">
      <c r="A82" s="15">
        <v>2009</v>
      </c>
      <c r="B82" s="18">
        <f t="shared" si="19"/>
        <v>1</v>
      </c>
      <c r="C82" s="18">
        <v>1</v>
      </c>
      <c r="D82" s="18">
        <f t="shared" si="20"/>
        <v>0</v>
      </c>
      <c r="E82" s="18">
        <v>6</v>
      </c>
      <c r="F82" s="18">
        <f t="shared" si="21"/>
        <v>1</v>
      </c>
      <c r="G82" s="18">
        <v>10</v>
      </c>
      <c r="H82" s="35">
        <f t="shared" si="22"/>
        <v>2</v>
      </c>
      <c r="I82" s="18">
        <f t="shared" si="22"/>
        <v>17</v>
      </c>
      <c r="J82" s="36">
        <f t="shared" si="23"/>
        <v>11.76470588235294</v>
      </c>
      <c r="P82" s="15">
        <v>2009</v>
      </c>
      <c r="Q82" s="18">
        <f t="shared" si="24"/>
        <v>9</v>
      </c>
      <c r="R82" s="18">
        <v>53</v>
      </c>
      <c r="S82" s="18">
        <f t="shared" si="25"/>
        <v>20</v>
      </c>
      <c r="T82" s="18">
        <v>72</v>
      </c>
      <c r="U82" s="18">
        <f t="shared" si="26"/>
        <v>13</v>
      </c>
      <c r="V82" s="18">
        <v>58</v>
      </c>
      <c r="W82" s="35">
        <f t="shared" si="27"/>
        <v>42</v>
      </c>
      <c r="X82" s="18">
        <f t="shared" si="28"/>
        <v>183</v>
      </c>
      <c r="Y82" s="41">
        <f t="shared" si="29"/>
        <v>22.950819672131146</v>
      </c>
      <c r="AA82" s="15">
        <v>2009</v>
      </c>
      <c r="AB82" s="43">
        <f t="shared" si="30"/>
        <v>44</v>
      </c>
      <c r="AC82" s="15">
        <f t="shared" si="30"/>
        <v>200</v>
      </c>
      <c r="AD82" s="41">
        <f t="shared" si="31"/>
        <v>22</v>
      </c>
    </row>
    <row r="83" spans="1:30" x14ac:dyDescent="0.2">
      <c r="A83" s="15">
        <v>2010</v>
      </c>
      <c r="B83" s="18">
        <f t="shared" si="19"/>
        <v>2</v>
      </c>
      <c r="C83" s="18">
        <v>2</v>
      </c>
      <c r="D83" s="18">
        <f t="shared" si="20"/>
        <v>3</v>
      </c>
      <c r="E83" s="18">
        <v>8</v>
      </c>
      <c r="F83" s="18">
        <f t="shared" si="21"/>
        <v>0</v>
      </c>
      <c r="G83" s="18">
        <v>11</v>
      </c>
      <c r="H83" s="35">
        <f t="shared" si="22"/>
        <v>5</v>
      </c>
      <c r="I83" s="18">
        <f t="shared" si="22"/>
        <v>21</v>
      </c>
      <c r="J83" s="36">
        <f t="shared" si="23"/>
        <v>23.809523809523807</v>
      </c>
      <c r="P83" s="15">
        <v>2010</v>
      </c>
      <c r="Q83" s="18">
        <f t="shared" si="24"/>
        <v>12</v>
      </c>
      <c r="R83" s="18">
        <v>50</v>
      </c>
      <c r="S83" s="18">
        <f t="shared" si="25"/>
        <v>25</v>
      </c>
      <c r="T83" s="18">
        <v>84</v>
      </c>
      <c r="U83" s="18">
        <f t="shared" si="26"/>
        <v>23</v>
      </c>
      <c r="V83" s="18">
        <v>99</v>
      </c>
      <c r="W83" s="35">
        <f t="shared" si="27"/>
        <v>60</v>
      </c>
      <c r="X83" s="18">
        <f t="shared" si="28"/>
        <v>233</v>
      </c>
      <c r="Y83" s="41">
        <f t="shared" si="29"/>
        <v>25.751072961373389</v>
      </c>
      <c r="AA83" s="15">
        <v>2010</v>
      </c>
      <c r="AB83" s="43">
        <f t="shared" si="30"/>
        <v>65</v>
      </c>
      <c r="AC83" s="15">
        <f t="shared" si="30"/>
        <v>254</v>
      </c>
      <c r="AD83" s="41">
        <f t="shared" si="31"/>
        <v>25.590551181102363</v>
      </c>
    </row>
    <row r="84" spans="1:30" x14ac:dyDescent="0.2">
      <c r="A84" s="15">
        <v>2011</v>
      </c>
      <c r="B84" s="18">
        <f t="shared" si="19"/>
        <v>0</v>
      </c>
      <c r="C84" s="18">
        <v>2</v>
      </c>
      <c r="D84" s="18">
        <f t="shared" si="20"/>
        <v>2</v>
      </c>
      <c r="E84" s="18">
        <v>12</v>
      </c>
      <c r="F84" s="18">
        <f t="shared" si="21"/>
        <v>4</v>
      </c>
      <c r="G84" s="18">
        <v>9</v>
      </c>
      <c r="H84" s="35">
        <f t="shared" si="22"/>
        <v>6</v>
      </c>
      <c r="I84" s="18">
        <f t="shared" si="22"/>
        <v>23</v>
      </c>
      <c r="J84" s="36">
        <f t="shared" si="23"/>
        <v>26.086956521739129</v>
      </c>
      <c r="P84" s="15">
        <v>2011</v>
      </c>
      <c r="Q84" s="18">
        <f t="shared" si="24"/>
        <v>11</v>
      </c>
      <c r="R84" s="18">
        <v>47</v>
      </c>
      <c r="S84" s="18">
        <f t="shared" si="25"/>
        <v>15</v>
      </c>
      <c r="T84" s="18">
        <v>89</v>
      </c>
      <c r="U84" s="18">
        <f t="shared" si="26"/>
        <v>31</v>
      </c>
      <c r="V84" s="18">
        <v>118</v>
      </c>
      <c r="W84" s="35">
        <f t="shared" si="27"/>
        <v>57</v>
      </c>
      <c r="X84" s="18">
        <f t="shared" si="28"/>
        <v>254</v>
      </c>
      <c r="Y84" s="41">
        <f t="shared" si="29"/>
        <v>22.440944881889763</v>
      </c>
      <c r="AA84" s="15">
        <v>2011</v>
      </c>
      <c r="AB84" s="43">
        <f t="shared" si="30"/>
        <v>63</v>
      </c>
      <c r="AC84" s="15">
        <f t="shared" si="30"/>
        <v>277</v>
      </c>
      <c r="AD84" s="41">
        <f t="shared" si="31"/>
        <v>22.743682310469314</v>
      </c>
    </row>
    <row r="85" spans="1:30" x14ac:dyDescent="0.2">
      <c r="A85" s="15">
        <v>2012</v>
      </c>
      <c r="B85" s="18">
        <f t="shared" si="19"/>
        <v>2</v>
      </c>
      <c r="C85" s="18">
        <v>3</v>
      </c>
      <c r="D85" s="18">
        <f t="shared" si="20"/>
        <v>1</v>
      </c>
      <c r="E85" s="18">
        <v>9</v>
      </c>
      <c r="F85" s="18">
        <f t="shared" si="21"/>
        <v>5</v>
      </c>
      <c r="G85" s="18">
        <v>21</v>
      </c>
      <c r="H85" s="35">
        <f t="shared" si="22"/>
        <v>8</v>
      </c>
      <c r="I85" s="18">
        <f t="shared" si="22"/>
        <v>33</v>
      </c>
      <c r="J85" s="36">
        <f t="shared" si="23"/>
        <v>24.242424242424242</v>
      </c>
      <c r="P85" s="15">
        <v>2012</v>
      </c>
      <c r="Q85" s="18">
        <f t="shared" si="24"/>
        <v>10</v>
      </c>
      <c r="R85" s="18">
        <v>67</v>
      </c>
      <c r="S85" s="18">
        <f t="shared" si="25"/>
        <v>27</v>
      </c>
      <c r="T85" s="18">
        <v>124</v>
      </c>
      <c r="U85" s="18">
        <f t="shared" si="26"/>
        <v>26</v>
      </c>
      <c r="V85" s="18">
        <v>131</v>
      </c>
      <c r="W85" s="35">
        <f t="shared" si="27"/>
        <v>63</v>
      </c>
      <c r="X85" s="18">
        <f t="shared" si="28"/>
        <v>322</v>
      </c>
      <c r="Y85" s="41">
        <f t="shared" si="29"/>
        <v>19.565217391304348</v>
      </c>
      <c r="AA85" s="15">
        <v>2012</v>
      </c>
      <c r="AB85" s="43">
        <f t="shared" si="30"/>
        <v>71</v>
      </c>
      <c r="AC85" s="15">
        <f t="shared" si="30"/>
        <v>355</v>
      </c>
      <c r="AD85" s="41">
        <f t="shared" si="31"/>
        <v>20</v>
      </c>
    </row>
    <row r="86" spans="1:30" x14ac:dyDescent="0.2">
      <c r="A86" s="15">
        <v>2013</v>
      </c>
      <c r="B86" s="18">
        <f t="shared" si="19"/>
        <v>1</v>
      </c>
      <c r="C86" s="18">
        <v>2</v>
      </c>
      <c r="D86" s="18">
        <f t="shared" si="20"/>
        <v>3</v>
      </c>
      <c r="E86" s="18">
        <v>9</v>
      </c>
      <c r="F86" s="18">
        <f t="shared" si="21"/>
        <v>8</v>
      </c>
      <c r="G86" s="18">
        <v>26</v>
      </c>
      <c r="H86" s="35">
        <f t="shared" si="22"/>
        <v>12</v>
      </c>
      <c r="I86" s="18">
        <f t="shared" si="22"/>
        <v>37</v>
      </c>
      <c r="J86" s="36">
        <f t="shared" si="23"/>
        <v>32.432432432432435</v>
      </c>
      <c r="P86" s="15">
        <v>2013</v>
      </c>
      <c r="Q86" s="18">
        <f t="shared" si="24"/>
        <v>15</v>
      </c>
      <c r="R86" s="18">
        <v>79</v>
      </c>
      <c r="S86" s="18">
        <f t="shared" si="25"/>
        <v>19</v>
      </c>
      <c r="T86" s="18">
        <v>156</v>
      </c>
      <c r="U86" s="18">
        <f t="shared" si="26"/>
        <v>37</v>
      </c>
      <c r="V86" s="18">
        <v>205</v>
      </c>
      <c r="W86" s="35">
        <f t="shared" si="27"/>
        <v>71</v>
      </c>
      <c r="X86" s="18">
        <f t="shared" si="28"/>
        <v>440</v>
      </c>
      <c r="Y86" s="41">
        <f t="shared" si="29"/>
        <v>16.136363636363637</v>
      </c>
      <c r="AA86" s="15">
        <v>2013</v>
      </c>
      <c r="AB86" s="43">
        <f t="shared" si="30"/>
        <v>83</v>
      </c>
      <c r="AC86" s="15">
        <f t="shared" si="30"/>
        <v>477</v>
      </c>
      <c r="AD86" s="41">
        <f t="shared" si="31"/>
        <v>17.40041928721174</v>
      </c>
    </row>
    <row r="87" spans="1:30" x14ac:dyDescent="0.2">
      <c r="A87" s="15">
        <v>2014</v>
      </c>
      <c r="B87" s="18">
        <f t="shared" si="19"/>
        <v>0</v>
      </c>
      <c r="C87" s="18">
        <v>4</v>
      </c>
      <c r="D87" s="18">
        <f t="shared" si="20"/>
        <v>2</v>
      </c>
      <c r="E87" s="18">
        <v>13</v>
      </c>
      <c r="F87" s="18">
        <f t="shared" si="21"/>
        <v>1</v>
      </c>
      <c r="G87" s="18">
        <v>27</v>
      </c>
      <c r="H87" s="35">
        <f t="shared" si="22"/>
        <v>3</v>
      </c>
      <c r="I87" s="18">
        <f t="shared" si="22"/>
        <v>44</v>
      </c>
      <c r="J87" s="36">
        <f t="shared" si="23"/>
        <v>6.8181818181818175</v>
      </c>
      <c r="P87" s="15">
        <v>2014</v>
      </c>
      <c r="Q87" s="18">
        <f t="shared" si="24"/>
        <v>1</v>
      </c>
      <c r="R87" s="18">
        <v>76</v>
      </c>
      <c r="S87" s="18">
        <f t="shared" si="25"/>
        <v>6</v>
      </c>
      <c r="T87" s="18">
        <v>123</v>
      </c>
      <c r="U87" s="18">
        <f t="shared" si="26"/>
        <v>9</v>
      </c>
      <c r="V87" s="18">
        <v>193</v>
      </c>
      <c r="W87" s="35">
        <f t="shared" si="27"/>
        <v>16</v>
      </c>
      <c r="X87" s="18">
        <f t="shared" si="28"/>
        <v>392</v>
      </c>
      <c r="Y87" s="41">
        <f t="shared" si="29"/>
        <v>4.0816326530612246</v>
      </c>
      <c r="AA87" s="15">
        <v>2014</v>
      </c>
      <c r="AB87" s="43">
        <f t="shared" si="30"/>
        <v>19</v>
      </c>
      <c r="AC87" s="15">
        <f t="shared" si="30"/>
        <v>436</v>
      </c>
      <c r="AD87" s="41">
        <f t="shared" si="31"/>
        <v>4.3577981651376145</v>
      </c>
    </row>
    <row r="88" spans="1:30" x14ac:dyDescent="0.2">
      <c r="A88" s="15">
        <v>2015</v>
      </c>
      <c r="B88" s="18">
        <f t="shared" si="19"/>
        <v>1</v>
      </c>
      <c r="C88" s="18">
        <v>5</v>
      </c>
      <c r="D88" s="18">
        <f t="shared" si="20"/>
        <v>5</v>
      </c>
      <c r="E88" s="18">
        <v>15</v>
      </c>
      <c r="F88" s="18">
        <f t="shared" si="21"/>
        <v>10</v>
      </c>
      <c r="G88" s="18">
        <v>23</v>
      </c>
      <c r="H88" s="35">
        <f t="shared" si="22"/>
        <v>16</v>
      </c>
      <c r="I88" s="18">
        <f t="shared" si="22"/>
        <v>43</v>
      </c>
      <c r="J88" s="36">
        <f t="shared" si="23"/>
        <v>37.209302325581397</v>
      </c>
      <c r="P88" s="15">
        <v>2015</v>
      </c>
      <c r="Q88" s="18">
        <f t="shared" si="24"/>
        <v>20</v>
      </c>
      <c r="R88" s="18">
        <v>113</v>
      </c>
      <c r="S88" s="18">
        <f t="shared" si="25"/>
        <v>16</v>
      </c>
      <c r="T88" s="18">
        <v>154</v>
      </c>
      <c r="U88" s="18">
        <f t="shared" si="26"/>
        <v>37</v>
      </c>
      <c r="V88" s="18">
        <v>239</v>
      </c>
      <c r="W88" s="35">
        <f t="shared" si="27"/>
        <v>73</v>
      </c>
      <c r="X88" s="18">
        <f t="shared" si="28"/>
        <v>506</v>
      </c>
      <c r="Y88" s="41">
        <f t="shared" si="29"/>
        <v>14.426877470355731</v>
      </c>
      <c r="AA88" s="15">
        <v>2015</v>
      </c>
      <c r="AB88" s="43">
        <f t="shared" si="30"/>
        <v>89</v>
      </c>
      <c r="AC88" s="15">
        <f t="shared" si="30"/>
        <v>549</v>
      </c>
      <c r="AD88" s="41">
        <f t="shared" si="31"/>
        <v>16.211293260473589</v>
      </c>
    </row>
    <row r="89" spans="1:30" x14ac:dyDescent="0.2">
      <c r="A89" s="15">
        <v>2016</v>
      </c>
      <c r="B89" s="18">
        <f t="shared" si="19"/>
        <v>2</v>
      </c>
      <c r="C89" s="18">
        <v>9</v>
      </c>
      <c r="D89" s="18">
        <f t="shared" si="20"/>
        <v>3</v>
      </c>
      <c r="E89" s="18">
        <v>12</v>
      </c>
      <c r="F89" s="18">
        <f t="shared" si="21"/>
        <v>9</v>
      </c>
      <c r="G89" s="18">
        <v>47</v>
      </c>
      <c r="H89" s="35">
        <f t="shared" si="22"/>
        <v>14</v>
      </c>
      <c r="I89" s="18">
        <f t="shared" si="22"/>
        <v>68</v>
      </c>
      <c r="J89" s="36">
        <f t="shared" si="23"/>
        <v>20.588235294117645</v>
      </c>
      <c r="P89" s="15">
        <v>2016</v>
      </c>
      <c r="Q89" s="18">
        <f t="shared" si="24"/>
        <v>17</v>
      </c>
      <c r="R89" s="18">
        <v>117</v>
      </c>
      <c r="S89" s="18">
        <f t="shared" si="25"/>
        <v>14</v>
      </c>
      <c r="T89" s="18">
        <v>196</v>
      </c>
      <c r="U89" s="18">
        <f t="shared" si="26"/>
        <v>45</v>
      </c>
      <c r="V89" s="18">
        <v>321</v>
      </c>
      <c r="W89" s="35">
        <f t="shared" si="27"/>
        <v>76</v>
      </c>
      <c r="X89" s="18">
        <f t="shared" si="28"/>
        <v>634</v>
      </c>
      <c r="Y89" s="41">
        <f t="shared" si="29"/>
        <v>11.987381703470032</v>
      </c>
      <c r="AA89" s="15">
        <v>2016</v>
      </c>
      <c r="AB89" s="43">
        <f t="shared" si="30"/>
        <v>90</v>
      </c>
      <c r="AC89" s="15">
        <f t="shared" si="30"/>
        <v>702</v>
      </c>
      <c r="AD89" s="41">
        <f t="shared" si="31"/>
        <v>12.820512820512819</v>
      </c>
    </row>
    <row r="90" spans="1:30" ht="17" thickBot="1" x14ac:dyDescent="0.25">
      <c r="A90" s="15">
        <v>2017</v>
      </c>
      <c r="B90" s="18">
        <f t="shared" si="19"/>
        <v>2</v>
      </c>
      <c r="C90" s="18"/>
      <c r="D90" s="18">
        <f>D72+E72</f>
        <v>6</v>
      </c>
      <c r="E90" s="18"/>
      <c r="F90" s="18">
        <f t="shared" si="21"/>
        <v>6</v>
      </c>
      <c r="G90" s="18"/>
      <c r="H90" s="37">
        <f t="shared" si="22"/>
        <v>14</v>
      </c>
      <c r="I90" s="38"/>
      <c r="J90" s="39"/>
      <c r="P90" s="15">
        <v>2017</v>
      </c>
      <c r="Q90" s="18">
        <f t="shared" si="24"/>
        <v>11</v>
      </c>
      <c r="R90" s="18"/>
      <c r="S90" s="18">
        <f t="shared" si="25"/>
        <v>17</v>
      </c>
      <c r="T90" s="18"/>
      <c r="U90" s="18">
        <f t="shared" si="26"/>
        <v>47</v>
      </c>
      <c r="V90" s="18"/>
      <c r="W90" s="37">
        <f t="shared" si="27"/>
        <v>75</v>
      </c>
      <c r="X90" s="38"/>
      <c r="Y90" s="42"/>
      <c r="AA90" s="15">
        <v>2017</v>
      </c>
      <c r="AB90" s="44">
        <f t="shared" si="30"/>
        <v>89</v>
      </c>
      <c r="AC90" s="45"/>
      <c r="AD90" s="42"/>
    </row>
  </sheetData>
  <mergeCells count="57">
    <mergeCell ref="AA4:AB4"/>
    <mergeCell ref="B4:C4"/>
    <mergeCell ref="D4:E4"/>
    <mergeCell ref="F4:G4"/>
    <mergeCell ref="H4:I4"/>
    <mergeCell ref="J4:K4"/>
    <mergeCell ref="L4:M4"/>
    <mergeCell ref="Q4:R4"/>
    <mergeCell ref="S4:T4"/>
    <mergeCell ref="U4:V4"/>
    <mergeCell ref="W4:X4"/>
    <mergeCell ref="Y4:Z4"/>
    <mergeCell ref="AA22:AB22"/>
    <mergeCell ref="B22:C22"/>
    <mergeCell ref="D22:E22"/>
    <mergeCell ref="F22:G22"/>
    <mergeCell ref="H22:I22"/>
    <mergeCell ref="J22:K22"/>
    <mergeCell ref="L22:M22"/>
    <mergeCell ref="Q22:R22"/>
    <mergeCell ref="S22:T22"/>
    <mergeCell ref="U22:V22"/>
    <mergeCell ref="W22:X22"/>
    <mergeCell ref="Y22:Z22"/>
    <mergeCell ref="AA40:AB40"/>
    <mergeCell ref="B40:C40"/>
    <mergeCell ref="D40:E40"/>
    <mergeCell ref="F40:G40"/>
    <mergeCell ref="H40:I40"/>
    <mergeCell ref="J40:K40"/>
    <mergeCell ref="L40:M40"/>
    <mergeCell ref="Q40:R40"/>
    <mergeCell ref="S40:T40"/>
    <mergeCell ref="U40:V40"/>
    <mergeCell ref="W40:X40"/>
    <mergeCell ref="Y40:Z40"/>
    <mergeCell ref="AA58:AB58"/>
    <mergeCell ref="B58:C58"/>
    <mergeCell ref="D58:E58"/>
    <mergeCell ref="F58:G58"/>
    <mergeCell ref="H58:I58"/>
    <mergeCell ref="J58:K58"/>
    <mergeCell ref="L58:M58"/>
    <mergeCell ref="Q58:R58"/>
    <mergeCell ref="S58:T58"/>
    <mergeCell ref="U58:V58"/>
    <mergeCell ref="W58:X58"/>
    <mergeCell ref="Y58:Z58"/>
    <mergeCell ref="U76:V76"/>
    <mergeCell ref="W76:Y76"/>
    <mergeCell ref="AB76:AD76"/>
    <mergeCell ref="B76:C76"/>
    <mergeCell ref="D76:E76"/>
    <mergeCell ref="F76:G76"/>
    <mergeCell ref="H76:J76"/>
    <mergeCell ref="Q76:R76"/>
    <mergeCell ref="S76:T7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94"/>
  <sheetViews>
    <sheetView topLeftCell="C71" workbookViewId="0">
      <selection activeCell="X80" sqref="X80"/>
    </sheetView>
  </sheetViews>
  <sheetFormatPr baseColWidth="10" defaultRowHeight="16" x14ac:dyDescent="0.2"/>
  <cols>
    <col min="10" max="10" width="11.83203125" bestFit="1" customWidth="1"/>
  </cols>
  <sheetData>
    <row r="2" spans="1:29" ht="24" x14ac:dyDescent="0.3">
      <c r="A2" s="14" t="s">
        <v>28</v>
      </c>
    </row>
    <row r="3" spans="1:29" x14ac:dyDescent="0.2">
      <c r="A3" s="16" t="s">
        <v>33</v>
      </c>
      <c r="B3" s="15"/>
      <c r="C3" s="15"/>
      <c r="D3" s="15"/>
      <c r="E3" s="15"/>
      <c r="F3" s="15"/>
      <c r="G3" s="15"/>
      <c r="H3" s="15"/>
      <c r="I3" s="15"/>
      <c r="J3" s="15"/>
      <c r="K3" s="15"/>
      <c r="L3" s="15"/>
      <c r="M3" s="15"/>
      <c r="N3" s="15"/>
      <c r="O3" s="15"/>
      <c r="P3" s="16" t="s">
        <v>34</v>
      </c>
      <c r="Q3" s="15"/>
      <c r="R3" s="15"/>
      <c r="S3" s="15"/>
      <c r="T3" s="15"/>
      <c r="U3" s="15"/>
      <c r="V3" s="15"/>
      <c r="W3" s="15"/>
      <c r="X3" s="15"/>
      <c r="Y3" s="15"/>
      <c r="Z3" s="15"/>
      <c r="AA3" s="15"/>
      <c r="AB3" s="15"/>
      <c r="AC3" s="15"/>
    </row>
    <row r="4" spans="1:29" x14ac:dyDescent="0.2">
      <c r="A4" s="15"/>
      <c r="B4" s="82" t="s">
        <v>41</v>
      </c>
      <c r="C4" s="82"/>
      <c r="D4" s="82" t="s">
        <v>43</v>
      </c>
      <c r="E4" s="82"/>
      <c r="F4" s="82" t="s">
        <v>42</v>
      </c>
      <c r="G4" s="82"/>
      <c r="H4" s="82" t="s">
        <v>44</v>
      </c>
      <c r="I4" s="82"/>
      <c r="J4" s="82" t="s">
        <v>45</v>
      </c>
      <c r="K4" s="82"/>
      <c r="L4" s="82" t="s">
        <v>46</v>
      </c>
      <c r="M4" s="82"/>
      <c r="N4" s="20" t="s">
        <v>16</v>
      </c>
      <c r="O4" s="15"/>
      <c r="P4" s="15"/>
      <c r="Q4" s="82" t="s">
        <v>41</v>
      </c>
      <c r="R4" s="82"/>
      <c r="S4" s="82" t="s">
        <v>43</v>
      </c>
      <c r="T4" s="82"/>
      <c r="U4" s="82" t="s">
        <v>42</v>
      </c>
      <c r="V4" s="82"/>
      <c r="W4" s="82" t="s">
        <v>44</v>
      </c>
      <c r="X4" s="82"/>
      <c r="Y4" s="82" t="s">
        <v>45</v>
      </c>
      <c r="Z4" s="82"/>
      <c r="AA4" s="82" t="s">
        <v>46</v>
      </c>
      <c r="AB4" s="82"/>
      <c r="AC4" s="15" t="s">
        <v>16</v>
      </c>
    </row>
    <row r="5" spans="1:29" ht="32" x14ac:dyDescent="0.2">
      <c r="A5" s="15"/>
      <c r="B5" s="17" t="s">
        <v>12</v>
      </c>
      <c r="C5" s="17" t="s">
        <v>30</v>
      </c>
      <c r="D5" s="17" t="s">
        <v>12</v>
      </c>
      <c r="E5" s="17" t="s">
        <v>30</v>
      </c>
      <c r="F5" s="17" t="s">
        <v>12</v>
      </c>
      <c r="G5" s="17" t="s">
        <v>30</v>
      </c>
      <c r="H5" s="17" t="s">
        <v>12</v>
      </c>
      <c r="I5" s="17" t="s">
        <v>30</v>
      </c>
      <c r="J5" s="17" t="s">
        <v>12</v>
      </c>
      <c r="K5" s="17" t="s">
        <v>30</v>
      </c>
      <c r="L5" s="17" t="s">
        <v>12</v>
      </c>
      <c r="M5" s="17" t="s">
        <v>30</v>
      </c>
      <c r="N5" s="17"/>
      <c r="O5" s="15"/>
      <c r="P5" s="15"/>
      <c r="Q5" s="17" t="s">
        <v>12</v>
      </c>
      <c r="R5" s="17" t="s">
        <v>30</v>
      </c>
      <c r="S5" s="17" t="s">
        <v>12</v>
      </c>
      <c r="T5" s="17" t="s">
        <v>30</v>
      </c>
      <c r="U5" s="17" t="s">
        <v>12</v>
      </c>
      <c r="V5" s="17" t="s">
        <v>30</v>
      </c>
      <c r="W5" s="17" t="s">
        <v>12</v>
      </c>
      <c r="X5" s="17" t="s">
        <v>30</v>
      </c>
      <c r="Y5" s="17" t="s">
        <v>12</v>
      </c>
      <c r="Z5" s="17" t="s">
        <v>30</v>
      </c>
      <c r="AA5" s="17" t="s">
        <v>12</v>
      </c>
      <c r="AB5" s="17" t="s">
        <v>30</v>
      </c>
      <c r="AC5" s="15"/>
    </row>
    <row r="6" spans="1:29" x14ac:dyDescent="0.2">
      <c r="A6" s="15">
        <v>2005</v>
      </c>
      <c r="B6" s="13">
        <v>0</v>
      </c>
      <c r="C6" s="13"/>
      <c r="D6" s="13"/>
      <c r="E6" s="13">
        <v>0</v>
      </c>
      <c r="F6" s="13">
        <v>0</v>
      </c>
      <c r="G6" s="13">
        <v>0</v>
      </c>
      <c r="H6" s="13">
        <v>0</v>
      </c>
      <c r="I6" s="15"/>
      <c r="J6" s="15"/>
      <c r="K6" s="15"/>
      <c r="L6" s="13"/>
      <c r="M6" s="13"/>
      <c r="N6" s="13">
        <f>SUM(B6:M6)</f>
        <v>0</v>
      </c>
      <c r="O6" s="15"/>
      <c r="P6" s="15">
        <v>2005</v>
      </c>
      <c r="Q6" s="13">
        <v>0</v>
      </c>
      <c r="R6" s="13">
        <v>0</v>
      </c>
      <c r="S6" s="13">
        <v>0</v>
      </c>
      <c r="T6" s="13">
        <v>0</v>
      </c>
      <c r="U6" s="13">
        <v>0</v>
      </c>
      <c r="V6" s="13">
        <v>0</v>
      </c>
      <c r="W6" s="13">
        <v>0</v>
      </c>
      <c r="X6" s="13">
        <v>0</v>
      </c>
      <c r="Y6" s="13">
        <v>0</v>
      </c>
      <c r="Z6" s="15"/>
      <c r="AA6" s="13">
        <v>0</v>
      </c>
      <c r="AB6" s="13">
        <v>0</v>
      </c>
      <c r="AC6" s="15">
        <f>SUM(Q6:Z6)</f>
        <v>0</v>
      </c>
    </row>
    <row r="7" spans="1:29" x14ac:dyDescent="0.2">
      <c r="A7" s="15">
        <v>2006</v>
      </c>
      <c r="B7" s="13">
        <v>0</v>
      </c>
      <c r="C7" s="13"/>
      <c r="D7" s="13"/>
      <c r="E7" s="13">
        <v>0</v>
      </c>
      <c r="F7" s="13">
        <v>0</v>
      </c>
      <c r="G7" s="13">
        <v>0</v>
      </c>
      <c r="H7" s="13">
        <v>0</v>
      </c>
      <c r="I7" s="15"/>
      <c r="J7" s="15"/>
      <c r="K7" s="15"/>
      <c r="L7" s="13"/>
      <c r="M7" s="13"/>
      <c r="N7" s="13">
        <f t="shared" ref="N7:N18" si="0">SUM(B7:M7)</f>
        <v>0</v>
      </c>
      <c r="O7" s="15"/>
      <c r="P7" s="15">
        <v>2006</v>
      </c>
      <c r="Q7" s="13">
        <v>0</v>
      </c>
      <c r="R7" s="13">
        <v>0</v>
      </c>
      <c r="S7" s="13">
        <v>0</v>
      </c>
      <c r="T7" s="13">
        <v>0</v>
      </c>
      <c r="U7" s="13">
        <v>0</v>
      </c>
      <c r="V7" s="13">
        <v>1</v>
      </c>
      <c r="W7" s="13">
        <v>1</v>
      </c>
      <c r="X7" s="13">
        <v>0</v>
      </c>
      <c r="Y7" s="13">
        <v>0</v>
      </c>
      <c r="Z7" s="15"/>
      <c r="AA7" s="13">
        <v>0</v>
      </c>
      <c r="AB7" s="13">
        <v>0</v>
      </c>
      <c r="AC7" s="15">
        <f t="shared" ref="AC7:AC18" si="1">SUM(Q7:Z7)</f>
        <v>2</v>
      </c>
    </row>
    <row r="8" spans="1:29" x14ac:dyDescent="0.2">
      <c r="A8" s="15">
        <v>2007</v>
      </c>
      <c r="B8" s="13">
        <v>0</v>
      </c>
      <c r="C8" s="13"/>
      <c r="D8" s="13"/>
      <c r="E8" s="13">
        <v>0</v>
      </c>
      <c r="F8" s="13">
        <v>0</v>
      </c>
      <c r="G8" s="13">
        <v>0</v>
      </c>
      <c r="H8" s="13">
        <v>0</v>
      </c>
      <c r="I8" s="15"/>
      <c r="J8" s="15"/>
      <c r="K8" s="15"/>
      <c r="L8" s="13"/>
      <c r="M8" s="13"/>
      <c r="N8" s="13">
        <f t="shared" si="0"/>
        <v>0</v>
      </c>
      <c r="O8" s="15"/>
      <c r="P8" s="15">
        <v>2007</v>
      </c>
      <c r="Q8" s="13">
        <v>0</v>
      </c>
      <c r="R8" s="13">
        <v>0</v>
      </c>
      <c r="S8" s="13">
        <v>0</v>
      </c>
      <c r="T8" s="13">
        <v>0</v>
      </c>
      <c r="U8" s="13">
        <v>0</v>
      </c>
      <c r="V8" s="13">
        <v>0</v>
      </c>
      <c r="W8" s="13">
        <v>0</v>
      </c>
      <c r="X8" s="13">
        <v>0</v>
      </c>
      <c r="Y8" s="13">
        <v>0</v>
      </c>
      <c r="Z8" s="15"/>
      <c r="AA8" s="13">
        <v>0</v>
      </c>
      <c r="AB8" s="13">
        <v>0</v>
      </c>
      <c r="AC8" s="15">
        <f t="shared" si="1"/>
        <v>0</v>
      </c>
    </row>
    <row r="9" spans="1:29" x14ac:dyDescent="0.2">
      <c r="A9" s="15">
        <v>2008</v>
      </c>
      <c r="B9" s="13">
        <v>1</v>
      </c>
      <c r="C9" s="13"/>
      <c r="D9" s="13"/>
      <c r="E9" s="13">
        <v>0</v>
      </c>
      <c r="F9" s="13">
        <v>0</v>
      </c>
      <c r="G9" s="13">
        <v>0</v>
      </c>
      <c r="H9" s="13">
        <v>0</v>
      </c>
      <c r="I9" s="15"/>
      <c r="J9" s="15"/>
      <c r="K9" s="15"/>
      <c r="L9" s="13"/>
      <c r="M9" s="13"/>
      <c r="N9" s="13">
        <f t="shared" si="0"/>
        <v>1</v>
      </c>
      <c r="O9" s="15"/>
      <c r="P9" s="15">
        <v>2008</v>
      </c>
      <c r="Q9" s="13">
        <v>0</v>
      </c>
      <c r="R9" s="13">
        <v>0</v>
      </c>
      <c r="S9" s="13">
        <v>0</v>
      </c>
      <c r="T9" s="13">
        <v>0</v>
      </c>
      <c r="U9" s="13">
        <v>0</v>
      </c>
      <c r="V9" s="13">
        <v>0</v>
      </c>
      <c r="W9" s="13">
        <v>0</v>
      </c>
      <c r="X9" s="13">
        <v>0</v>
      </c>
      <c r="Y9" s="13">
        <v>0</v>
      </c>
      <c r="Z9" s="15"/>
      <c r="AA9" s="13">
        <v>0</v>
      </c>
      <c r="AB9" s="13">
        <v>0</v>
      </c>
      <c r="AC9" s="15">
        <f t="shared" si="1"/>
        <v>0</v>
      </c>
    </row>
    <row r="10" spans="1:29" x14ac:dyDescent="0.2">
      <c r="A10" s="15">
        <v>2009</v>
      </c>
      <c r="B10" s="13">
        <v>0</v>
      </c>
      <c r="C10" s="13"/>
      <c r="D10" s="13"/>
      <c r="E10" s="13">
        <v>0</v>
      </c>
      <c r="F10" s="13">
        <v>0</v>
      </c>
      <c r="G10" s="13">
        <v>0</v>
      </c>
      <c r="H10" s="13">
        <v>0</v>
      </c>
      <c r="I10" s="15"/>
      <c r="J10" s="15"/>
      <c r="K10" s="15"/>
      <c r="L10" s="13"/>
      <c r="M10" s="13"/>
      <c r="N10" s="13">
        <f t="shared" si="0"/>
        <v>0</v>
      </c>
      <c r="O10" s="15"/>
      <c r="P10" s="15">
        <v>2009</v>
      </c>
      <c r="Q10" s="13">
        <v>0</v>
      </c>
      <c r="R10" s="13">
        <v>0</v>
      </c>
      <c r="S10" s="13">
        <v>0</v>
      </c>
      <c r="T10" s="13">
        <v>0</v>
      </c>
      <c r="U10" s="13">
        <v>0</v>
      </c>
      <c r="V10" s="13">
        <v>0</v>
      </c>
      <c r="W10" s="13">
        <v>0</v>
      </c>
      <c r="X10" s="13">
        <v>0</v>
      </c>
      <c r="Y10" s="13">
        <v>0</v>
      </c>
      <c r="Z10" s="15"/>
      <c r="AA10" s="13">
        <v>0</v>
      </c>
      <c r="AB10" s="13">
        <v>0</v>
      </c>
      <c r="AC10" s="15">
        <f t="shared" si="1"/>
        <v>0</v>
      </c>
    </row>
    <row r="11" spans="1:29" x14ac:dyDescent="0.2">
      <c r="A11" s="15">
        <v>2010</v>
      </c>
      <c r="B11" s="13">
        <v>0</v>
      </c>
      <c r="C11" s="13"/>
      <c r="D11" s="13"/>
      <c r="E11" s="13">
        <v>0</v>
      </c>
      <c r="F11" s="13">
        <v>0</v>
      </c>
      <c r="G11" s="13">
        <v>0</v>
      </c>
      <c r="H11" s="13">
        <v>0</v>
      </c>
      <c r="I11" s="15"/>
      <c r="J11" s="15"/>
      <c r="K11" s="15"/>
      <c r="L11" s="13"/>
      <c r="M11" s="13"/>
      <c r="N11" s="13">
        <f t="shared" si="0"/>
        <v>0</v>
      </c>
      <c r="O11" s="15"/>
      <c r="P11" s="15">
        <v>2010</v>
      </c>
      <c r="Q11" s="13">
        <v>0</v>
      </c>
      <c r="R11" s="13">
        <v>0</v>
      </c>
      <c r="S11" s="13">
        <v>0</v>
      </c>
      <c r="T11" s="13">
        <v>1</v>
      </c>
      <c r="U11" s="13">
        <v>0</v>
      </c>
      <c r="V11" s="13">
        <v>1</v>
      </c>
      <c r="W11" s="13">
        <v>1</v>
      </c>
      <c r="X11" s="13">
        <v>1</v>
      </c>
      <c r="Y11" s="13">
        <v>0</v>
      </c>
      <c r="Z11" s="15"/>
      <c r="AA11" s="13">
        <v>0</v>
      </c>
      <c r="AB11" s="13">
        <v>0</v>
      </c>
      <c r="AC11" s="15">
        <f t="shared" si="1"/>
        <v>4</v>
      </c>
    </row>
    <row r="12" spans="1:29" x14ac:dyDescent="0.2">
      <c r="A12" s="15">
        <v>2011</v>
      </c>
      <c r="B12" s="13">
        <v>0</v>
      </c>
      <c r="C12" s="13"/>
      <c r="D12" s="13"/>
      <c r="E12" s="13">
        <v>0</v>
      </c>
      <c r="F12" s="13">
        <v>0</v>
      </c>
      <c r="G12" s="13">
        <v>0</v>
      </c>
      <c r="H12" s="13">
        <v>0</v>
      </c>
      <c r="I12" s="15"/>
      <c r="J12" s="15"/>
      <c r="K12" s="15"/>
      <c r="L12" s="13"/>
      <c r="M12" s="13"/>
      <c r="N12" s="13">
        <f t="shared" si="0"/>
        <v>0</v>
      </c>
      <c r="O12" s="15"/>
      <c r="P12" s="15">
        <v>2011</v>
      </c>
      <c r="Q12" s="13">
        <v>0</v>
      </c>
      <c r="R12" s="13">
        <v>0</v>
      </c>
      <c r="S12" s="13">
        <v>1</v>
      </c>
      <c r="T12" s="13">
        <v>0</v>
      </c>
      <c r="U12" s="13">
        <v>1</v>
      </c>
      <c r="V12" s="13">
        <v>1</v>
      </c>
      <c r="W12" s="13">
        <v>0</v>
      </c>
      <c r="X12" s="13">
        <v>0</v>
      </c>
      <c r="Y12" s="13">
        <v>0</v>
      </c>
      <c r="Z12" s="15"/>
      <c r="AA12" s="13">
        <v>0</v>
      </c>
      <c r="AB12" s="13">
        <v>0</v>
      </c>
      <c r="AC12" s="15">
        <f t="shared" si="1"/>
        <v>3</v>
      </c>
    </row>
    <row r="13" spans="1:29" x14ac:dyDescent="0.2">
      <c r="A13" s="15">
        <v>2012</v>
      </c>
      <c r="B13" s="13">
        <v>0</v>
      </c>
      <c r="C13" s="13"/>
      <c r="D13" s="13"/>
      <c r="E13" s="13">
        <v>1</v>
      </c>
      <c r="F13" s="13">
        <v>1</v>
      </c>
      <c r="G13" s="13">
        <v>0</v>
      </c>
      <c r="H13" s="13">
        <v>1</v>
      </c>
      <c r="I13" s="15"/>
      <c r="J13" s="15"/>
      <c r="K13" s="15"/>
      <c r="L13" s="13"/>
      <c r="M13" s="13"/>
      <c r="N13" s="13">
        <f t="shared" si="0"/>
        <v>3</v>
      </c>
      <c r="O13" s="15"/>
      <c r="P13" s="15">
        <v>2012</v>
      </c>
      <c r="Q13" s="13">
        <v>0</v>
      </c>
      <c r="R13" s="13">
        <v>1</v>
      </c>
      <c r="S13" s="13">
        <v>0</v>
      </c>
      <c r="T13" s="13">
        <v>0</v>
      </c>
      <c r="U13" s="13">
        <v>0</v>
      </c>
      <c r="V13" s="13">
        <v>0</v>
      </c>
      <c r="W13" s="13">
        <v>0</v>
      </c>
      <c r="X13" s="13">
        <v>0</v>
      </c>
      <c r="Y13" s="13">
        <v>0</v>
      </c>
      <c r="Z13" s="15"/>
      <c r="AA13" s="13">
        <v>0</v>
      </c>
      <c r="AB13" s="13">
        <v>0</v>
      </c>
      <c r="AC13" s="15">
        <f t="shared" si="1"/>
        <v>1</v>
      </c>
    </row>
    <row r="14" spans="1:29" x14ac:dyDescent="0.2">
      <c r="A14" s="15">
        <v>2013</v>
      </c>
      <c r="B14" s="13">
        <v>0</v>
      </c>
      <c r="C14" s="13"/>
      <c r="D14" s="13"/>
      <c r="E14" s="13">
        <v>0</v>
      </c>
      <c r="F14" s="13">
        <v>0</v>
      </c>
      <c r="G14" s="13">
        <v>1</v>
      </c>
      <c r="H14" s="13">
        <v>0</v>
      </c>
      <c r="I14" s="15"/>
      <c r="J14" s="15"/>
      <c r="K14" s="15"/>
      <c r="L14" s="13"/>
      <c r="M14" s="13"/>
      <c r="N14" s="13">
        <f t="shared" si="0"/>
        <v>1</v>
      </c>
      <c r="O14" s="15"/>
      <c r="P14" s="15">
        <v>2013</v>
      </c>
      <c r="Q14" s="13">
        <v>0</v>
      </c>
      <c r="R14" s="13">
        <v>1</v>
      </c>
      <c r="S14" s="13">
        <v>0</v>
      </c>
      <c r="T14" s="13">
        <v>1</v>
      </c>
      <c r="U14" s="13">
        <v>2</v>
      </c>
      <c r="V14" s="13">
        <v>1</v>
      </c>
      <c r="W14" s="13">
        <v>0</v>
      </c>
      <c r="X14" s="13">
        <v>0</v>
      </c>
      <c r="Y14" s="13">
        <v>0</v>
      </c>
      <c r="Z14" s="15"/>
      <c r="AA14" s="13">
        <v>0</v>
      </c>
      <c r="AB14" s="13">
        <v>0</v>
      </c>
      <c r="AC14" s="15">
        <f t="shared" si="1"/>
        <v>5</v>
      </c>
    </row>
    <row r="15" spans="1:29" x14ac:dyDescent="0.2">
      <c r="A15" s="15">
        <v>2014</v>
      </c>
      <c r="B15" s="13">
        <v>0</v>
      </c>
      <c r="C15" s="13"/>
      <c r="D15" s="13"/>
      <c r="E15" s="13">
        <v>0</v>
      </c>
      <c r="F15" s="13">
        <v>0</v>
      </c>
      <c r="G15" s="13">
        <v>0</v>
      </c>
      <c r="H15" s="13">
        <v>0</v>
      </c>
      <c r="I15" s="15"/>
      <c r="J15" s="15"/>
      <c r="K15" s="15"/>
      <c r="L15" s="13"/>
      <c r="M15" s="13"/>
      <c r="N15" s="13">
        <f t="shared" si="0"/>
        <v>0</v>
      </c>
      <c r="O15" s="15"/>
      <c r="P15" s="15">
        <v>2014</v>
      </c>
      <c r="Q15" s="13">
        <v>0</v>
      </c>
      <c r="R15" s="13">
        <v>1</v>
      </c>
      <c r="S15" s="13">
        <v>0</v>
      </c>
      <c r="T15" s="13">
        <v>0</v>
      </c>
      <c r="U15" s="13">
        <v>0</v>
      </c>
      <c r="V15" s="13">
        <v>0</v>
      </c>
      <c r="W15" s="13">
        <v>0</v>
      </c>
      <c r="X15" s="13">
        <v>0</v>
      </c>
      <c r="Y15" s="13">
        <v>0</v>
      </c>
      <c r="Z15" s="15"/>
      <c r="AA15" s="13">
        <v>0</v>
      </c>
      <c r="AB15" s="13">
        <v>0</v>
      </c>
      <c r="AC15" s="15">
        <f t="shared" si="1"/>
        <v>1</v>
      </c>
    </row>
    <row r="16" spans="1:29" x14ac:dyDescent="0.2">
      <c r="A16" s="15">
        <v>2015</v>
      </c>
      <c r="B16" s="13">
        <v>0</v>
      </c>
      <c r="C16" s="13"/>
      <c r="D16" s="13"/>
      <c r="E16" s="13">
        <v>1</v>
      </c>
      <c r="F16" s="13">
        <v>0</v>
      </c>
      <c r="G16" s="13">
        <v>0</v>
      </c>
      <c r="H16" s="13">
        <v>0</v>
      </c>
      <c r="I16" s="15"/>
      <c r="J16" s="15"/>
      <c r="K16" s="15"/>
      <c r="L16" s="13"/>
      <c r="M16" s="13"/>
      <c r="N16" s="13">
        <f t="shared" si="0"/>
        <v>1</v>
      </c>
      <c r="O16" s="15"/>
      <c r="P16" s="15">
        <v>2015</v>
      </c>
      <c r="Q16" s="13">
        <v>1</v>
      </c>
      <c r="R16" s="13">
        <v>1</v>
      </c>
      <c r="S16" s="13">
        <v>1</v>
      </c>
      <c r="T16" s="13">
        <v>1</v>
      </c>
      <c r="U16" s="13">
        <v>1</v>
      </c>
      <c r="V16" s="13">
        <v>2</v>
      </c>
      <c r="W16" s="13">
        <v>0</v>
      </c>
      <c r="X16" s="13">
        <v>0</v>
      </c>
      <c r="Y16" s="13">
        <v>1</v>
      </c>
      <c r="Z16" s="15"/>
      <c r="AA16" s="13">
        <v>0</v>
      </c>
      <c r="AB16" s="13">
        <v>0</v>
      </c>
      <c r="AC16" s="15">
        <f t="shared" si="1"/>
        <v>8</v>
      </c>
    </row>
    <row r="17" spans="1:29" x14ac:dyDescent="0.2">
      <c r="A17" s="15">
        <v>2016</v>
      </c>
      <c r="B17" s="13">
        <v>0</v>
      </c>
      <c r="C17" s="13"/>
      <c r="D17" s="13"/>
      <c r="E17" s="13">
        <v>1</v>
      </c>
      <c r="F17" s="13">
        <v>0</v>
      </c>
      <c r="G17" s="13">
        <v>0</v>
      </c>
      <c r="H17" s="13">
        <v>0</v>
      </c>
      <c r="I17" s="15"/>
      <c r="J17" s="15"/>
      <c r="K17" s="15"/>
      <c r="L17" s="13"/>
      <c r="M17" s="13"/>
      <c r="N17" s="13">
        <f t="shared" si="0"/>
        <v>1</v>
      </c>
      <c r="O17" s="15"/>
      <c r="P17" s="19">
        <v>2016</v>
      </c>
      <c r="Q17" s="13">
        <v>0</v>
      </c>
      <c r="R17" s="13">
        <v>3</v>
      </c>
      <c r="S17" s="13">
        <v>2</v>
      </c>
      <c r="T17" s="13">
        <v>1</v>
      </c>
      <c r="U17" s="13">
        <v>0</v>
      </c>
      <c r="V17" s="13">
        <v>5</v>
      </c>
      <c r="W17" s="13">
        <v>0</v>
      </c>
      <c r="X17" s="13">
        <v>0</v>
      </c>
      <c r="Y17" s="13">
        <v>0</v>
      </c>
      <c r="Z17" s="15"/>
      <c r="AA17" s="13">
        <v>0</v>
      </c>
      <c r="AB17" s="13">
        <v>1</v>
      </c>
      <c r="AC17" s="15">
        <f t="shared" si="1"/>
        <v>11</v>
      </c>
    </row>
    <row r="18" spans="1:29" x14ac:dyDescent="0.2">
      <c r="A18" s="15">
        <v>2017</v>
      </c>
      <c r="B18" s="13">
        <v>0</v>
      </c>
      <c r="C18" s="13"/>
      <c r="D18" s="13"/>
      <c r="E18" s="13">
        <v>2</v>
      </c>
      <c r="F18" s="13">
        <v>0</v>
      </c>
      <c r="G18" s="13">
        <v>0</v>
      </c>
      <c r="H18" s="13">
        <v>0</v>
      </c>
      <c r="I18" s="15"/>
      <c r="J18" s="15"/>
      <c r="K18" s="15"/>
      <c r="L18" s="13"/>
      <c r="M18" s="13"/>
      <c r="N18" s="13">
        <f t="shared" si="0"/>
        <v>2</v>
      </c>
      <c r="O18" s="15"/>
      <c r="P18" s="19">
        <v>2017</v>
      </c>
      <c r="Q18" s="13">
        <v>1</v>
      </c>
      <c r="R18" s="13">
        <v>3</v>
      </c>
      <c r="S18" s="13">
        <v>1</v>
      </c>
      <c r="T18" s="13">
        <v>3</v>
      </c>
      <c r="U18" s="13">
        <v>1</v>
      </c>
      <c r="V18" s="13">
        <v>9</v>
      </c>
      <c r="W18" s="13">
        <v>0</v>
      </c>
      <c r="X18" s="13">
        <v>0</v>
      </c>
      <c r="Y18" s="13">
        <v>0</v>
      </c>
      <c r="Z18" s="15"/>
      <c r="AA18" s="13">
        <v>2</v>
      </c>
      <c r="AB18" s="13">
        <v>1</v>
      </c>
      <c r="AC18" s="15">
        <f t="shared" si="1"/>
        <v>18</v>
      </c>
    </row>
    <row r="21" spans="1:29" ht="24" x14ac:dyDescent="0.3">
      <c r="A21" s="14" t="s">
        <v>32</v>
      </c>
    </row>
    <row r="22" spans="1:29" x14ac:dyDescent="0.2">
      <c r="A22" s="31" t="s">
        <v>33</v>
      </c>
      <c r="P22" s="31" t="s">
        <v>34</v>
      </c>
    </row>
    <row r="23" spans="1:29" x14ac:dyDescent="0.2">
      <c r="B23" t="s">
        <v>41</v>
      </c>
      <c r="D23" t="s">
        <v>43</v>
      </c>
      <c r="F23" t="s">
        <v>42</v>
      </c>
      <c r="H23" t="s">
        <v>44</v>
      </c>
      <c r="J23" t="s">
        <v>45</v>
      </c>
      <c r="L23" t="s">
        <v>46</v>
      </c>
      <c r="N23" t="s">
        <v>16</v>
      </c>
      <c r="Q23" t="s">
        <v>41</v>
      </c>
      <c r="S23" t="s">
        <v>43</v>
      </c>
      <c r="U23" t="s">
        <v>42</v>
      </c>
      <c r="W23" t="s">
        <v>44</v>
      </c>
      <c r="Y23" t="s">
        <v>45</v>
      </c>
      <c r="AA23" t="s">
        <v>46</v>
      </c>
      <c r="AC23" t="s">
        <v>16</v>
      </c>
    </row>
    <row r="24" spans="1:29" x14ac:dyDescent="0.2">
      <c r="B24" t="s">
        <v>12</v>
      </c>
      <c r="C24" t="s">
        <v>30</v>
      </c>
      <c r="D24" t="s">
        <v>12</v>
      </c>
      <c r="E24" t="s">
        <v>30</v>
      </c>
      <c r="F24" t="s">
        <v>12</v>
      </c>
      <c r="G24" t="s">
        <v>30</v>
      </c>
      <c r="H24" t="s">
        <v>12</v>
      </c>
      <c r="I24" t="s">
        <v>30</v>
      </c>
      <c r="J24" t="s">
        <v>12</v>
      </c>
      <c r="K24" t="s">
        <v>30</v>
      </c>
      <c r="L24" t="s">
        <v>12</v>
      </c>
      <c r="M24" t="s">
        <v>30</v>
      </c>
      <c r="Q24" t="s">
        <v>12</v>
      </c>
      <c r="R24" t="s">
        <v>30</v>
      </c>
      <c r="S24" t="s">
        <v>12</v>
      </c>
      <c r="T24" t="s">
        <v>30</v>
      </c>
      <c r="U24" t="s">
        <v>12</v>
      </c>
      <c r="V24" t="s">
        <v>30</v>
      </c>
      <c r="W24" t="s">
        <v>12</v>
      </c>
      <c r="X24" t="s">
        <v>30</v>
      </c>
      <c r="Y24" t="s">
        <v>12</v>
      </c>
      <c r="Z24" t="s">
        <v>30</v>
      </c>
      <c r="AA24" t="s">
        <v>12</v>
      </c>
      <c r="AB24" t="s">
        <v>30</v>
      </c>
      <c r="AC24" t="s">
        <v>59</v>
      </c>
    </row>
    <row r="25" spans="1:29" x14ac:dyDescent="0.2">
      <c r="A25">
        <v>2005</v>
      </c>
      <c r="B25">
        <v>0</v>
      </c>
      <c r="E25">
        <v>0</v>
      </c>
      <c r="G25">
        <v>0</v>
      </c>
      <c r="N25">
        <v>0</v>
      </c>
      <c r="P25">
        <v>2005</v>
      </c>
      <c r="Q25">
        <v>0</v>
      </c>
      <c r="R25">
        <v>0</v>
      </c>
      <c r="S25">
        <v>0</v>
      </c>
      <c r="T25">
        <v>0</v>
      </c>
      <c r="U25">
        <v>0</v>
      </c>
      <c r="V25">
        <v>0</v>
      </c>
      <c r="W25">
        <v>0</v>
      </c>
      <c r="AB25">
        <v>0</v>
      </c>
      <c r="AC25">
        <v>0</v>
      </c>
    </row>
    <row r="26" spans="1:29" x14ac:dyDescent="0.2">
      <c r="A26">
        <v>2006</v>
      </c>
      <c r="B26">
        <v>1</v>
      </c>
      <c r="E26">
        <v>0</v>
      </c>
      <c r="G26">
        <v>0</v>
      </c>
      <c r="N26">
        <v>1</v>
      </c>
      <c r="P26">
        <v>2006</v>
      </c>
      <c r="Q26">
        <v>0</v>
      </c>
      <c r="R26">
        <v>0</v>
      </c>
      <c r="S26">
        <v>0</v>
      </c>
      <c r="T26">
        <v>0</v>
      </c>
      <c r="U26" t="s">
        <v>15</v>
      </c>
      <c r="V26" t="s">
        <v>15</v>
      </c>
      <c r="W26">
        <v>0</v>
      </c>
      <c r="AB26">
        <v>0</v>
      </c>
      <c r="AC26">
        <v>0</v>
      </c>
    </row>
    <row r="27" spans="1:29" x14ac:dyDescent="0.2">
      <c r="A27">
        <v>2007</v>
      </c>
      <c r="B27">
        <v>0</v>
      </c>
      <c r="E27">
        <v>0</v>
      </c>
      <c r="G27">
        <v>0</v>
      </c>
      <c r="N27">
        <v>0</v>
      </c>
      <c r="P27">
        <v>2007</v>
      </c>
      <c r="Q27">
        <v>0</v>
      </c>
      <c r="R27" t="s">
        <v>15</v>
      </c>
      <c r="S27">
        <v>0</v>
      </c>
      <c r="T27">
        <v>0</v>
      </c>
      <c r="U27" t="s">
        <v>15</v>
      </c>
      <c r="V27" t="s">
        <v>15</v>
      </c>
      <c r="W27" t="s">
        <v>15</v>
      </c>
      <c r="AB27">
        <v>0</v>
      </c>
      <c r="AC27">
        <v>0</v>
      </c>
    </row>
    <row r="28" spans="1:29" x14ac:dyDescent="0.2">
      <c r="A28">
        <v>2008</v>
      </c>
      <c r="B28">
        <v>0</v>
      </c>
      <c r="E28">
        <v>1</v>
      </c>
      <c r="G28">
        <v>0</v>
      </c>
      <c r="N28">
        <v>1</v>
      </c>
      <c r="P28">
        <v>2008</v>
      </c>
      <c r="Q28">
        <v>0</v>
      </c>
      <c r="R28" t="s">
        <v>15</v>
      </c>
      <c r="S28">
        <v>0</v>
      </c>
      <c r="T28" t="s">
        <v>15</v>
      </c>
      <c r="U28" t="s">
        <v>15</v>
      </c>
      <c r="V28" t="s">
        <v>15</v>
      </c>
      <c r="W28">
        <v>0</v>
      </c>
      <c r="AB28">
        <v>0</v>
      </c>
      <c r="AC28">
        <v>1</v>
      </c>
    </row>
    <row r="29" spans="1:29" x14ac:dyDescent="0.2">
      <c r="A29">
        <v>2009</v>
      </c>
      <c r="B29">
        <v>0</v>
      </c>
      <c r="E29">
        <v>0</v>
      </c>
      <c r="G29">
        <v>0</v>
      </c>
      <c r="N29">
        <v>0</v>
      </c>
      <c r="P29">
        <v>2009</v>
      </c>
      <c r="Q29">
        <v>0</v>
      </c>
      <c r="R29" t="s">
        <v>15</v>
      </c>
      <c r="S29">
        <v>0</v>
      </c>
      <c r="T29" t="s">
        <v>15</v>
      </c>
      <c r="U29" t="s">
        <v>15</v>
      </c>
      <c r="V29" t="s">
        <v>15</v>
      </c>
      <c r="W29">
        <v>0</v>
      </c>
      <c r="AB29">
        <v>0</v>
      </c>
      <c r="AC29">
        <v>0</v>
      </c>
    </row>
    <row r="30" spans="1:29" x14ac:dyDescent="0.2">
      <c r="A30">
        <v>2010</v>
      </c>
      <c r="B30">
        <v>0</v>
      </c>
      <c r="E30">
        <v>0</v>
      </c>
      <c r="G30">
        <v>0</v>
      </c>
      <c r="N30">
        <v>0</v>
      </c>
      <c r="P30">
        <v>2010</v>
      </c>
      <c r="Q30">
        <v>0</v>
      </c>
      <c r="R30" t="s">
        <v>15</v>
      </c>
      <c r="S30">
        <v>0</v>
      </c>
      <c r="T30" t="s">
        <v>15</v>
      </c>
      <c r="U30" t="s">
        <v>15</v>
      </c>
      <c r="V30">
        <v>0</v>
      </c>
      <c r="W30">
        <v>0</v>
      </c>
      <c r="AB30" t="s">
        <v>15</v>
      </c>
      <c r="AC30">
        <v>1</v>
      </c>
    </row>
    <row r="31" spans="1:29" x14ac:dyDescent="0.2">
      <c r="A31">
        <v>2011</v>
      </c>
      <c r="B31">
        <v>0</v>
      </c>
      <c r="E31">
        <v>1</v>
      </c>
      <c r="G31">
        <v>0</v>
      </c>
      <c r="N31">
        <v>1</v>
      </c>
      <c r="P31">
        <v>2011</v>
      </c>
      <c r="Q31">
        <v>0</v>
      </c>
      <c r="R31" t="s">
        <v>15</v>
      </c>
      <c r="S31">
        <v>0</v>
      </c>
      <c r="T31" t="s">
        <v>15</v>
      </c>
      <c r="U31" t="s">
        <v>15</v>
      </c>
      <c r="V31" t="s">
        <v>15</v>
      </c>
      <c r="W31">
        <v>0</v>
      </c>
      <c r="AB31">
        <v>0</v>
      </c>
      <c r="AC31">
        <v>0</v>
      </c>
    </row>
    <row r="32" spans="1:29" x14ac:dyDescent="0.2">
      <c r="A32">
        <v>2012</v>
      </c>
      <c r="B32">
        <v>0</v>
      </c>
      <c r="E32">
        <v>0</v>
      </c>
      <c r="G32">
        <v>0</v>
      </c>
      <c r="N32">
        <v>0</v>
      </c>
      <c r="P32">
        <v>2012</v>
      </c>
      <c r="Q32" t="s">
        <v>15</v>
      </c>
      <c r="R32" t="s">
        <v>15</v>
      </c>
      <c r="S32">
        <v>0</v>
      </c>
      <c r="T32" t="s">
        <v>15</v>
      </c>
      <c r="U32" t="s">
        <v>15</v>
      </c>
      <c r="V32" t="s">
        <v>15</v>
      </c>
      <c r="W32">
        <v>0</v>
      </c>
      <c r="AB32">
        <v>0</v>
      </c>
      <c r="AC32">
        <v>0</v>
      </c>
    </row>
    <row r="33" spans="1:29" x14ac:dyDescent="0.2">
      <c r="A33">
        <v>2013</v>
      </c>
      <c r="B33">
        <v>0</v>
      </c>
      <c r="E33">
        <v>1</v>
      </c>
      <c r="G33">
        <v>1</v>
      </c>
      <c r="N33">
        <v>2</v>
      </c>
      <c r="P33">
        <v>2013</v>
      </c>
      <c r="Q33" t="s">
        <v>15</v>
      </c>
      <c r="R33" t="s">
        <v>15</v>
      </c>
      <c r="S33" t="s">
        <v>15</v>
      </c>
      <c r="T33" t="s">
        <v>15</v>
      </c>
      <c r="U33" t="s">
        <v>15</v>
      </c>
      <c r="V33" t="s">
        <v>15</v>
      </c>
      <c r="W33">
        <v>0</v>
      </c>
      <c r="AB33">
        <v>0</v>
      </c>
      <c r="AC33">
        <v>0</v>
      </c>
    </row>
    <row r="34" spans="1:29" x14ac:dyDescent="0.2">
      <c r="A34">
        <v>2014</v>
      </c>
      <c r="B34">
        <v>0</v>
      </c>
      <c r="E34">
        <v>0</v>
      </c>
      <c r="G34">
        <v>0</v>
      </c>
      <c r="N34">
        <v>0</v>
      </c>
      <c r="P34">
        <v>2014</v>
      </c>
      <c r="Q34">
        <v>0</v>
      </c>
      <c r="R34">
        <v>0</v>
      </c>
      <c r="S34">
        <v>0</v>
      </c>
      <c r="T34">
        <v>0</v>
      </c>
      <c r="U34">
        <v>0</v>
      </c>
      <c r="V34">
        <v>0</v>
      </c>
      <c r="W34">
        <v>0</v>
      </c>
      <c r="AB34">
        <v>0</v>
      </c>
      <c r="AC34">
        <v>0</v>
      </c>
    </row>
    <row r="35" spans="1:29" x14ac:dyDescent="0.2">
      <c r="A35">
        <v>2015</v>
      </c>
      <c r="B35">
        <v>0</v>
      </c>
      <c r="E35">
        <v>0</v>
      </c>
      <c r="G35">
        <v>0</v>
      </c>
      <c r="N35">
        <v>0</v>
      </c>
      <c r="P35">
        <v>2015</v>
      </c>
      <c r="Q35" t="s">
        <v>15</v>
      </c>
      <c r="R35" t="s">
        <v>15</v>
      </c>
      <c r="S35">
        <v>0</v>
      </c>
      <c r="T35">
        <v>0</v>
      </c>
      <c r="U35">
        <v>0</v>
      </c>
      <c r="V35">
        <v>0</v>
      </c>
      <c r="W35">
        <v>0</v>
      </c>
      <c r="AB35">
        <v>0</v>
      </c>
      <c r="AC35">
        <v>1</v>
      </c>
    </row>
    <row r="36" spans="1:29" x14ac:dyDescent="0.2">
      <c r="A36">
        <v>2016</v>
      </c>
      <c r="B36">
        <v>0</v>
      </c>
      <c r="E36">
        <v>0</v>
      </c>
      <c r="G36">
        <v>0</v>
      </c>
      <c r="N36">
        <v>0</v>
      </c>
      <c r="P36">
        <v>2016</v>
      </c>
      <c r="Q36">
        <v>0</v>
      </c>
      <c r="R36" t="s">
        <v>15</v>
      </c>
      <c r="S36">
        <v>0</v>
      </c>
      <c r="T36">
        <v>0</v>
      </c>
      <c r="U36" t="s">
        <v>15</v>
      </c>
      <c r="V36">
        <v>0</v>
      </c>
      <c r="W36">
        <v>0</v>
      </c>
      <c r="AB36">
        <v>0</v>
      </c>
      <c r="AC36">
        <v>1</v>
      </c>
    </row>
    <row r="37" spans="1:29" x14ac:dyDescent="0.2">
      <c r="A37">
        <v>2017</v>
      </c>
      <c r="B37">
        <v>0</v>
      </c>
      <c r="E37">
        <v>0</v>
      </c>
      <c r="G37">
        <v>0</v>
      </c>
      <c r="N37">
        <v>0</v>
      </c>
      <c r="P37">
        <v>2017</v>
      </c>
      <c r="Q37">
        <v>0</v>
      </c>
      <c r="R37">
        <v>0</v>
      </c>
      <c r="S37">
        <v>0</v>
      </c>
      <c r="T37" t="s">
        <v>15</v>
      </c>
      <c r="U37" t="s">
        <v>15</v>
      </c>
      <c r="V37">
        <v>0</v>
      </c>
      <c r="W37">
        <v>0</v>
      </c>
      <c r="AB37">
        <v>0</v>
      </c>
      <c r="AC37">
        <v>4</v>
      </c>
    </row>
    <row r="40" spans="1:29" ht="24" x14ac:dyDescent="0.3">
      <c r="A40" s="14" t="s">
        <v>0</v>
      </c>
    </row>
    <row r="41" spans="1:29" x14ac:dyDescent="0.2">
      <c r="A41" s="16" t="s">
        <v>33</v>
      </c>
      <c r="B41" s="15"/>
      <c r="C41" s="15"/>
      <c r="D41" s="15"/>
      <c r="E41" s="15"/>
      <c r="F41" s="15"/>
      <c r="G41" s="15"/>
      <c r="H41" s="15"/>
      <c r="I41" s="15"/>
      <c r="J41" s="15"/>
      <c r="K41" s="15"/>
      <c r="L41" s="15"/>
      <c r="M41" s="15"/>
      <c r="N41" s="15"/>
      <c r="O41" s="15"/>
      <c r="P41" s="16" t="s">
        <v>34</v>
      </c>
      <c r="Q41" s="15"/>
      <c r="R41" s="15"/>
      <c r="S41" s="15"/>
      <c r="T41" s="15"/>
      <c r="U41" s="15"/>
      <c r="V41" s="15"/>
      <c r="W41" s="15"/>
      <c r="X41" s="15"/>
      <c r="Y41" s="15"/>
      <c r="Z41" s="15"/>
      <c r="AA41" s="15"/>
      <c r="AB41" s="15"/>
      <c r="AC41" s="15"/>
    </row>
    <row r="42" spans="1:29" x14ac:dyDescent="0.2">
      <c r="A42" s="15"/>
      <c r="B42" s="82" t="s">
        <v>41</v>
      </c>
      <c r="C42" s="82"/>
      <c r="D42" s="82" t="s">
        <v>43</v>
      </c>
      <c r="E42" s="82"/>
      <c r="F42" s="82" t="s">
        <v>42</v>
      </c>
      <c r="G42" s="82"/>
      <c r="H42" s="82" t="s">
        <v>44</v>
      </c>
      <c r="I42" s="82"/>
      <c r="J42" s="82" t="s">
        <v>45</v>
      </c>
      <c r="K42" s="82"/>
      <c r="L42" s="82" t="s">
        <v>46</v>
      </c>
      <c r="M42" s="82"/>
      <c r="N42" s="20" t="s">
        <v>16</v>
      </c>
      <c r="O42" s="15"/>
      <c r="P42" s="15"/>
      <c r="Q42" s="82" t="s">
        <v>41</v>
      </c>
      <c r="R42" s="82"/>
      <c r="S42" s="82" t="s">
        <v>43</v>
      </c>
      <c r="T42" s="82"/>
      <c r="U42" s="82" t="s">
        <v>42</v>
      </c>
      <c r="V42" s="82"/>
      <c r="W42" s="82" t="s">
        <v>44</v>
      </c>
      <c r="X42" s="82"/>
      <c r="Y42" s="82" t="s">
        <v>45</v>
      </c>
      <c r="Z42" s="82"/>
      <c r="AA42" s="82" t="s">
        <v>46</v>
      </c>
      <c r="AB42" s="82"/>
      <c r="AC42" s="15" t="s">
        <v>16</v>
      </c>
    </row>
    <row r="43" spans="1:29" ht="32" x14ac:dyDescent="0.2">
      <c r="A43" s="15"/>
      <c r="B43" s="17" t="s">
        <v>12</v>
      </c>
      <c r="C43" s="17" t="s">
        <v>30</v>
      </c>
      <c r="D43" s="17" t="s">
        <v>12</v>
      </c>
      <c r="E43" s="17" t="s">
        <v>30</v>
      </c>
      <c r="F43" s="17" t="s">
        <v>12</v>
      </c>
      <c r="G43" s="17" t="s">
        <v>30</v>
      </c>
      <c r="H43" s="17" t="s">
        <v>12</v>
      </c>
      <c r="I43" s="17" t="s">
        <v>30</v>
      </c>
      <c r="J43" s="17" t="s">
        <v>12</v>
      </c>
      <c r="K43" s="17" t="s">
        <v>30</v>
      </c>
      <c r="L43" s="17" t="s">
        <v>12</v>
      </c>
      <c r="M43" s="17" t="s">
        <v>30</v>
      </c>
      <c r="N43" s="17"/>
      <c r="O43" s="15"/>
      <c r="P43" s="15"/>
      <c r="Q43" s="17" t="s">
        <v>12</v>
      </c>
      <c r="R43" s="17" t="s">
        <v>30</v>
      </c>
      <c r="S43" s="17" t="s">
        <v>12</v>
      </c>
      <c r="T43" s="17" t="s">
        <v>30</v>
      </c>
      <c r="U43" s="17" t="s">
        <v>12</v>
      </c>
      <c r="V43" s="17" t="s">
        <v>30</v>
      </c>
      <c r="W43" s="17" t="s">
        <v>12</v>
      </c>
      <c r="X43" s="17" t="s">
        <v>30</v>
      </c>
      <c r="Y43" s="17" t="s">
        <v>12</v>
      </c>
      <c r="Z43" s="17" t="s">
        <v>30</v>
      </c>
      <c r="AA43" s="17" t="s">
        <v>12</v>
      </c>
      <c r="AB43" s="17" t="s">
        <v>30</v>
      </c>
      <c r="AC43" s="15"/>
    </row>
    <row r="44" spans="1:29" x14ac:dyDescent="0.2">
      <c r="A44" s="15">
        <v>2005</v>
      </c>
      <c r="B44" s="13"/>
      <c r="C44" s="13"/>
      <c r="D44" s="13"/>
      <c r="E44" s="13"/>
      <c r="F44" s="13"/>
      <c r="G44" s="13">
        <v>0</v>
      </c>
      <c r="H44" s="13">
        <v>0</v>
      </c>
      <c r="I44" s="15"/>
      <c r="J44" s="15"/>
      <c r="K44" s="15"/>
      <c r="L44" s="13"/>
      <c r="M44" s="13"/>
      <c r="N44" s="13">
        <f>SUM(B44:M44)</f>
        <v>0</v>
      </c>
      <c r="O44" s="15"/>
      <c r="P44" s="15">
        <v>2005</v>
      </c>
      <c r="Q44" s="15"/>
      <c r="R44" s="13">
        <v>0</v>
      </c>
      <c r="S44" s="15"/>
      <c r="T44" s="13">
        <v>0</v>
      </c>
      <c r="U44" s="13">
        <v>0</v>
      </c>
      <c r="V44" s="13">
        <v>0</v>
      </c>
      <c r="W44" s="15"/>
      <c r="X44" s="15"/>
      <c r="Y44" s="15"/>
      <c r="Z44" s="15"/>
      <c r="AA44" s="15"/>
      <c r="AB44" s="15"/>
      <c r="AC44" s="15">
        <f>SUM(Q44:Z44)</f>
        <v>0</v>
      </c>
    </row>
    <row r="45" spans="1:29" x14ac:dyDescent="0.2">
      <c r="A45" s="15">
        <v>2006</v>
      </c>
      <c r="B45" s="13"/>
      <c r="C45" s="13"/>
      <c r="D45" s="13"/>
      <c r="E45" s="13"/>
      <c r="F45" s="13"/>
      <c r="G45" s="13">
        <v>0</v>
      </c>
      <c r="H45" s="13">
        <v>0</v>
      </c>
      <c r="I45" s="15"/>
      <c r="J45" s="15"/>
      <c r="K45" s="15"/>
      <c r="L45" s="13"/>
      <c r="M45" s="13"/>
      <c r="N45" s="13">
        <f t="shared" ref="N45:N56" si="2">SUM(B45:M45)</f>
        <v>0</v>
      </c>
      <c r="O45" s="15"/>
      <c r="P45" s="15">
        <v>2006</v>
      </c>
      <c r="Q45" s="15"/>
      <c r="R45" s="13">
        <v>0</v>
      </c>
      <c r="S45" s="15"/>
      <c r="T45" s="13">
        <v>0</v>
      </c>
      <c r="U45" s="13">
        <v>0</v>
      </c>
      <c r="V45" s="13">
        <v>0</v>
      </c>
      <c r="W45" s="15"/>
      <c r="X45" s="15"/>
      <c r="Y45" s="15"/>
      <c r="Z45" s="15"/>
      <c r="AA45" s="15"/>
      <c r="AB45" s="15"/>
      <c r="AC45" s="15">
        <f t="shared" ref="AC45:AC56" si="3">SUM(Q45:Z45)</f>
        <v>0</v>
      </c>
    </row>
    <row r="46" spans="1:29" x14ac:dyDescent="0.2">
      <c r="A46" s="15">
        <v>2007</v>
      </c>
      <c r="B46" s="13"/>
      <c r="C46" s="13"/>
      <c r="D46" s="13"/>
      <c r="E46" s="13"/>
      <c r="F46" s="13"/>
      <c r="G46" s="13">
        <v>0</v>
      </c>
      <c r="H46" s="13">
        <v>0</v>
      </c>
      <c r="I46" s="15"/>
      <c r="J46" s="15"/>
      <c r="K46" s="15"/>
      <c r="L46" s="13"/>
      <c r="M46" s="13"/>
      <c r="N46" s="13">
        <f t="shared" si="2"/>
        <v>0</v>
      </c>
      <c r="O46" s="15"/>
      <c r="P46" s="15">
        <v>2007</v>
      </c>
      <c r="Q46" s="15"/>
      <c r="R46" s="13">
        <v>0</v>
      </c>
      <c r="S46" s="15"/>
      <c r="T46" s="13">
        <v>1</v>
      </c>
      <c r="U46" s="13">
        <v>0</v>
      </c>
      <c r="V46" s="13">
        <v>0</v>
      </c>
      <c r="W46" s="15"/>
      <c r="X46" s="15"/>
      <c r="Y46" s="15"/>
      <c r="Z46" s="15"/>
      <c r="AA46" s="15"/>
      <c r="AB46" s="15"/>
      <c r="AC46" s="15">
        <f t="shared" si="3"/>
        <v>1</v>
      </c>
    </row>
    <row r="47" spans="1:29" x14ac:dyDescent="0.2">
      <c r="A47" s="15">
        <v>2008</v>
      </c>
      <c r="B47" s="13"/>
      <c r="C47" s="13"/>
      <c r="D47" s="13"/>
      <c r="E47" s="13"/>
      <c r="F47" s="13"/>
      <c r="G47" s="13">
        <v>0</v>
      </c>
      <c r="H47" s="13">
        <v>0</v>
      </c>
      <c r="I47" s="15"/>
      <c r="J47" s="15"/>
      <c r="K47" s="15"/>
      <c r="L47" s="13"/>
      <c r="M47" s="13"/>
      <c r="N47" s="13">
        <f t="shared" si="2"/>
        <v>0</v>
      </c>
      <c r="O47" s="15"/>
      <c r="P47" s="15">
        <v>2008</v>
      </c>
      <c r="Q47" s="15"/>
      <c r="R47" s="13">
        <v>0</v>
      </c>
      <c r="S47" s="15"/>
      <c r="T47" s="13">
        <v>1</v>
      </c>
      <c r="U47" s="13">
        <v>0</v>
      </c>
      <c r="V47" s="13">
        <v>0</v>
      </c>
      <c r="W47" s="15"/>
      <c r="X47" s="15"/>
      <c r="Y47" s="15"/>
      <c r="Z47" s="15"/>
      <c r="AA47" s="15"/>
      <c r="AB47" s="15"/>
      <c r="AC47" s="15">
        <f t="shared" si="3"/>
        <v>1</v>
      </c>
    </row>
    <row r="48" spans="1:29" x14ac:dyDescent="0.2">
      <c r="A48" s="15">
        <v>2009</v>
      </c>
      <c r="B48" s="13"/>
      <c r="C48" s="13"/>
      <c r="D48" s="13"/>
      <c r="E48" s="13"/>
      <c r="F48" s="13"/>
      <c r="G48" s="13">
        <v>0</v>
      </c>
      <c r="H48" s="13">
        <v>0</v>
      </c>
      <c r="I48" s="15"/>
      <c r="J48" s="15"/>
      <c r="K48" s="15"/>
      <c r="L48" s="13"/>
      <c r="M48" s="13"/>
      <c r="N48" s="13">
        <f t="shared" si="2"/>
        <v>0</v>
      </c>
      <c r="O48" s="15"/>
      <c r="P48" s="15">
        <v>2009</v>
      </c>
      <c r="Q48" s="15"/>
      <c r="R48" s="13">
        <v>0</v>
      </c>
      <c r="S48" s="15"/>
      <c r="T48" s="13">
        <v>0</v>
      </c>
      <c r="U48" s="13">
        <v>0</v>
      </c>
      <c r="V48" s="13">
        <v>0</v>
      </c>
      <c r="W48" s="15"/>
      <c r="X48" s="15"/>
      <c r="Y48" s="15"/>
      <c r="Z48" s="15"/>
      <c r="AA48" s="15"/>
      <c r="AB48" s="15"/>
      <c r="AC48" s="15">
        <f t="shared" si="3"/>
        <v>0</v>
      </c>
    </row>
    <row r="49" spans="1:29" x14ac:dyDescent="0.2">
      <c r="A49" s="15">
        <v>2010</v>
      </c>
      <c r="B49" s="13"/>
      <c r="C49" s="13"/>
      <c r="D49" s="13"/>
      <c r="E49" s="13"/>
      <c r="F49" s="13"/>
      <c r="G49" s="13">
        <v>0</v>
      </c>
      <c r="H49" s="13">
        <v>0</v>
      </c>
      <c r="I49" s="15"/>
      <c r="J49" s="15"/>
      <c r="K49" s="15"/>
      <c r="L49" s="13"/>
      <c r="M49" s="13"/>
      <c r="N49" s="13">
        <f t="shared" si="2"/>
        <v>0</v>
      </c>
      <c r="O49" s="15"/>
      <c r="P49" s="15">
        <v>2010</v>
      </c>
      <c r="Q49" s="15"/>
      <c r="R49" s="13">
        <v>1</v>
      </c>
      <c r="S49" s="15"/>
      <c r="T49" s="13">
        <v>0</v>
      </c>
      <c r="U49" s="13">
        <v>0</v>
      </c>
      <c r="V49" s="13">
        <v>1</v>
      </c>
      <c r="W49" s="15"/>
      <c r="X49" s="15"/>
      <c r="Y49" s="15"/>
      <c r="Z49" s="15"/>
      <c r="AA49" s="15"/>
      <c r="AB49" s="15"/>
      <c r="AC49" s="15">
        <f t="shared" si="3"/>
        <v>2</v>
      </c>
    </row>
    <row r="50" spans="1:29" x14ac:dyDescent="0.2">
      <c r="A50" s="15">
        <v>2011</v>
      </c>
      <c r="B50" s="13"/>
      <c r="C50" s="13"/>
      <c r="D50" s="13"/>
      <c r="E50" s="13"/>
      <c r="F50" s="13"/>
      <c r="G50" s="13">
        <v>1</v>
      </c>
      <c r="H50" s="13">
        <v>0</v>
      </c>
      <c r="I50" s="15"/>
      <c r="J50" s="15"/>
      <c r="K50" s="15"/>
      <c r="L50" s="13"/>
      <c r="M50" s="13"/>
      <c r="N50" s="13">
        <f t="shared" si="2"/>
        <v>1</v>
      </c>
      <c r="O50" s="15"/>
      <c r="P50" s="15">
        <v>2011</v>
      </c>
      <c r="Q50" s="15"/>
      <c r="R50" s="13">
        <v>0</v>
      </c>
      <c r="S50" s="15"/>
      <c r="T50" s="13">
        <v>0</v>
      </c>
      <c r="U50" s="13">
        <v>1</v>
      </c>
      <c r="V50" s="13">
        <v>1</v>
      </c>
      <c r="W50" s="15"/>
      <c r="X50" s="15"/>
      <c r="Y50" s="15"/>
      <c r="Z50" s="15"/>
      <c r="AA50" s="15"/>
      <c r="AB50" s="15"/>
      <c r="AC50" s="15">
        <f t="shared" si="3"/>
        <v>2</v>
      </c>
    </row>
    <row r="51" spans="1:29" x14ac:dyDescent="0.2">
      <c r="A51" s="15">
        <v>2012</v>
      </c>
      <c r="B51" s="13"/>
      <c r="C51" s="13"/>
      <c r="D51" s="13"/>
      <c r="E51" s="13"/>
      <c r="F51" s="13"/>
      <c r="G51" s="13">
        <v>0</v>
      </c>
      <c r="H51" s="13">
        <v>1</v>
      </c>
      <c r="I51" s="15"/>
      <c r="J51" s="15"/>
      <c r="K51" s="15"/>
      <c r="L51" s="13"/>
      <c r="M51" s="13"/>
      <c r="N51" s="13">
        <f t="shared" si="2"/>
        <v>1</v>
      </c>
      <c r="O51" s="15"/>
      <c r="P51" s="15">
        <v>2012</v>
      </c>
      <c r="Q51" s="15"/>
      <c r="R51" s="13">
        <v>0</v>
      </c>
      <c r="S51" s="15"/>
      <c r="T51" s="13">
        <v>0</v>
      </c>
      <c r="U51" s="13">
        <v>0</v>
      </c>
      <c r="V51" s="13">
        <v>0</v>
      </c>
      <c r="W51" s="15"/>
      <c r="X51" s="15"/>
      <c r="Y51" s="15"/>
      <c r="Z51" s="15"/>
      <c r="AA51" s="15"/>
      <c r="AB51" s="15"/>
      <c r="AC51" s="15">
        <f t="shared" si="3"/>
        <v>0</v>
      </c>
    </row>
    <row r="52" spans="1:29" x14ac:dyDescent="0.2">
      <c r="A52" s="15">
        <v>2013</v>
      </c>
      <c r="B52" s="13"/>
      <c r="C52" s="13"/>
      <c r="D52" s="13"/>
      <c r="E52" s="13"/>
      <c r="F52" s="13"/>
      <c r="G52" s="13">
        <v>1</v>
      </c>
      <c r="H52" s="13">
        <v>0</v>
      </c>
      <c r="I52" s="15"/>
      <c r="J52" s="15"/>
      <c r="K52" s="15"/>
      <c r="L52" s="13"/>
      <c r="M52" s="13"/>
      <c r="N52" s="13">
        <f t="shared" si="2"/>
        <v>1</v>
      </c>
      <c r="O52" s="15"/>
      <c r="P52" s="15">
        <v>2013</v>
      </c>
      <c r="Q52" s="15"/>
      <c r="R52" s="13">
        <v>0</v>
      </c>
      <c r="S52" s="15"/>
      <c r="T52" s="13">
        <v>0</v>
      </c>
      <c r="U52" s="13">
        <v>1</v>
      </c>
      <c r="V52" s="13">
        <v>0</v>
      </c>
      <c r="W52" s="15"/>
      <c r="X52" s="15"/>
      <c r="Y52" s="15"/>
      <c r="Z52" s="15"/>
      <c r="AA52" s="15"/>
      <c r="AB52" s="15"/>
      <c r="AC52" s="15">
        <f t="shared" si="3"/>
        <v>1</v>
      </c>
    </row>
    <row r="53" spans="1:29" x14ac:dyDescent="0.2">
      <c r="A53" s="15">
        <v>2014</v>
      </c>
      <c r="B53" s="13"/>
      <c r="C53" s="13"/>
      <c r="D53" s="13"/>
      <c r="E53" s="13"/>
      <c r="F53" s="13"/>
      <c r="G53" s="13">
        <v>0</v>
      </c>
      <c r="H53" s="13">
        <v>0</v>
      </c>
      <c r="I53" s="15"/>
      <c r="J53" s="15"/>
      <c r="K53" s="15"/>
      <c r="L53" s="13"/>
      <c r="M53" s="13"/>
      <c r="N53" s="13">
        <f t="shared" si="2"/>
        <v>0</v>
      </c>
      <c r="O53" s="15"/>
      <c r="P53" s="15">
        <v>2014</v>
      </c>
      <c r="Q53" s="15"/>
      <c r="R53" s="13">
        <v>0</v>
      </c>
      <c r="S53" s="15"/>
      <c r="T53" s="13">
        <v>0</v>
      </c>
      <c r="U53" s="13">
        <v>0</v>
      </c>
      <c r="V53" s="13">
        <v>0</v>
      </c>
      <c r="W53" s="15"/>
      <c r="X53" s="15"/>
      <c r="Y53" s="15"/>
      <c r="Z53" s="15"/>
      <c r="AA53" s="15"/>
      <c r="AB53" s="15"/>
      <c r="AC53" s="15">
        <f t="shared" si="3"/>
        <v>0</v>
      </c>
    </row>
    <row r="54" spans="1:29" x14ac:dyDescent="0.2">
      <c r="A54" s="15">
        <v>2015</v>
      </c>
      <c r="B54" s="13"/>
      <c r="C54" s="13"/>
      <c r="D54" s="13"/>
      <c r="E54" s="13"/>
      <c r="F54" s="13"/>
      <c r="G54" s="13">
        <v>0</v>
      </c>
      <c r="H54" s="13">
        <v>0</v>
      </c>
      <c r="I54" s="15"/>
      <c r="J54" s="15"/>
      <c r="K54" s="15"/>
      <c r="L54" s="13"/>
      <c r="M54" s="13"/>
      <c r="N54" s="13">
        <f t="shared" si="2"/>
        <v>0</v>
      </c>
      <c r="O54" s="15"/>
      <c r="P54" s="15">
        <v>2015</v>
      </c>
      <c r="Q54" s="15"/>
      <c r="R54" s="13">
        <v>0</v>
      </c>
      <c r="S54" s="15"/>
      <c r="T54" s="13">
        <v>0</v>
      </c>
      <c r="U54" s="13">
        <v>1</v>
      </c>
      <c r="V54" s="13">
        <v>2</v>
      </c>
      <c r="W54" s="15"/>
      <c r="X54" s="15"/>
      <c r="Y54" s="15"/>
      <c r="Z54" s="15"/>
      <c r="AA54" s="15"/>
      <c r="AB54" s="15"/>
      <c r="AC54" s="15">
        <f t="shared" si="3"/>
        <v>3</v>
      </c>
    </row>
    <row r="55" spans="1:29" x14ac:dyDescent="0.2">
      <c r="A55" s="15">
        <v>2016</v>
      </c>
      <c r="B55" s="13"/>
      <c r="C55" s="13"/>
      <c r="D55" s="13"/>
      <c r="E55" s="13"/>
      <c r="F55" s="13"/>
      <c r="G55" s="13">
        <v>0</v>
      </c>
      <c r="H55" s="13">
        <v>0</v>
      </c>
      <c r="I55" s="15"/>
      <c r="J55" s="15"/>
      <c r="K55" s="15"/>
      <c r="L55" s="13"/>
      <c r="M55" s="13"/>
      <c r="N55" s="13">
        <f t="shared" si="2"/>
        <v>0</v>
      </c>
      <c r="O55" s="15"/>
      <c r="P55" s="19">
        <v>2016</v>
      </c>
      <c r="Q55" s="15"/>
      <c r="R55" s="13">
        <v>0</v>
      </c>
      <c r="S55" s="15"/>
      <c r="T55" s="13">
        <v>1</v>
      </c>
      <c r="U55" s="13">
        <v>1</v>
      </c>
      <c r="V55" s="13">
        <v>1</v>
      </c>
      <c r="W55" s="15"/>
      <c r="X55" s="15"/>
      <c r="Y55" s="15"/>
      <c r="Z55" s="15"/>
      <c r="AA55" s="15"/>
      <c r="AB55" s="15"/>
      <c r="AC55" s="15">
        <f t="shared" si="3"/>
        <v>3</v>
      </c>
    </row>
    <row r="56" spans="1:29" x14ac:dyDescent="0.2">
      <c r="A56" s="15">
        <v>2017</v>
      </c>
      <c r="B56" s="13"/>
      <c r="C56" s="13"/>
      <c r="D56" s="13"/>
      <c r="E56" s="13"/>
      <c r="F56" s="13"/>
      <c r="G56" s="13">
        <v>0</v>
      </c>
      <c r="H56" s="13">
        <v>0</v>
      </c>
      <c r="I56" s="15"/>
      <c r="J56" s="15"/>
      <c r="K56" s="15"/>
      <c r="L56" s="13"/>
      <c r="M56" s="13"/>
      <c r="N56" s="13">
        <f t="shared" si="2"/>
        <v>0</v>
      </c>
      <c r="O56" s="15"/>
      <c r="P56" s="19">
        <v>2017</v>
      </c>
      <c r="Q56" s="15"/>
      <c r="R56" s="13">
        <v>0</v>
      </c>
      <c r="S56" s="15"/>
      <c r="T56" s="13">
        <v>0</v>
      </c>
      <c r="U56" s="13">
        <v>1</v>
      </c>
      <c r="V56" s="13">
        <v>0</v>
      </c>
      <c r="W56" s="15"/>
      <c r="X56" s="15"/>
      <c r="Y56" s="15"/>
      <c r="Z56" s="15"/>
      <c r="AA56" s="15"/>
      <c r="AB56" s="15"/>
      <c r="AC56" s="15">
        <f t="shared" si="3"/>
        <v>1</v>
      </c>
    </row>
    <row r="58" spans="1:29" ht="24" x14ac:dyDescent="0.3">
      <c r="A58" s="14" t="s">
        <v>87</v>
      </c>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row>
    <row r="59" spans="1:29" x14ac:dyDescent="0.2">
      <c r="A59" s="16" t="s">
        <v>33</v>
      </c>
      <c r="B59" s="15"/>
      <c r="C59" s="15"/>
      <c r="D59" s="15"/>
      <c r="E59" s="15"/>
      <c r="F59" s="15"/>
      <c r="G59" s="15"/>
      <c r="H59" s="15"/>
      <c r="I59" s="15"/>
      <c r="J59" s="15"/>
      <c r="K59" s="15"/>
      <c r="L59" s="15"/>
      <c r="M59" s="15"/>
      <c r="N59" s="15"/>
      <c r="O59" s="15"/>
      <c r="P59" s="16" t="s">
        <v>34</v>
      </c>
      <c r="Q59" s="15"/>
      <c r="R59" s="15"/>
      <c r="S59" s="15"/>
      <c r="T59" s="15"/>
      <c r="U59" s="15"/>
      <c r="V59" s="15"/>
      <c r="W59" s="15"/>
      <c r="X59" s="15"/>
      <c r="Y59" s="15"/>
      <c r="Z59" s="15"/>
      <c r="AA59" s="15"/>
      <c r="AB59" s="15"/>
      <c r="AC59" s="15"/>
    </row>
    <row r="60" spans="1:29" x14ac:dyDescent="0.2">
      <c r="A60" s="15"/>
      <c r="B60" s="82" t="s">
        <v>41</v>
      </c>
      <c r="C60" s="82"/>
      <c r="D60" s="82" t="s">
        <v>43</v>
      </c>
      <c r="E60" s="82"/>
      <c r="F60" s="82" t="s">
        <v>42</v>
      </c>
      <c r="G60" s="82"/>
      <c r="H60" s="82" t="s">
        <v>44</v>
      </c>
      <c r="I60" s="82"/>
      <c r="J60" s="82" t="s">
        <v>45</v>
      </c>
      <c r="K60" s="82"/>
      <c r="L60" s="82" t="s">
        <v>46</v>
      </c>
      <c r="M60" s="82"/>
      <c r="N60" s="20" t="s">
        <v>16</v>
      </c>
      <c r="O60" s="15"/>
      <c r="P60" s="15"/>
      <c r="Q60" s="82" t="s">
        <v>41</v>
      </c>
      <c r="R60" s="82"/>
      <c r="S60" s="82" t="s">
        <v>43</v>
      </c>
      <c r="T60" s="82"/>
      <c r="U60" s="82" t="s">
        <v>42</v>
      </c>
      <c r="V60" s="82"/>
      <c r="W60" s="82" t="s">
        <v>44</v>
      </c>
      <c r="X60" s="82"/>
      <c r="Y60" s="82" t="s">
        <v>45</v>
      </c>
      <c r="Z60" s="82"/>
      <c r="AA60" s="82" t="s">
        <v>46</v>
      </c>
      <c r="AB60" s="82"/>
      <c r="AC60" s="15" t="s">
        <v>16</v>
      </c>
    </row>
    <row r="61" spans="1:29" ht="32" x14ac:dyDescent="0.2">
      <c r="A61" s="15"/>
      <c r="B61" s="17" t="s">
        <v>12</v>
      </c>
      <c r="C61" s="17" t="s">
        <v>30</v>
      </c>
      <c r="D61" s="17" t="s">
        <v>12</v>
      </c>
      <c r="E61" s="17" t="s">
        <v>30</v>
      </c>
      <c r="F61" s="17" t="s">
        <v>12</v>
      </c>
      <c r="G61" s="17" t="s">
        <v>30</v>
      </c>
      <c r="H61" s="17" t="s">
        <v>12</v>
      </c>
      <c r="I61" s="17" t="s">
        <v>30</v>
      </c>
      <c r="J61" s="17" t="s">
        <v>12</v>
      </c>
      <c r="K61" s="17" t="s">
        <v>30</v>
      </c>
      <c r="L61" s="17" t="s">
        <v>12</v>
      </c>
      <c r="M61" s="17" t="s">
        <v>30</v>
      </c>
      <c r="N61" s="17"/>
      <c r="O61" s="15"/>
      <c r="P61" s="15"/>
      <c r="Q61" s="17" t="s">
        <v>12</v>
      </c>
      <c r="R61" s="17" t="s">
        <v>30</v>
      </c>
      <c r="S61" s="17" t="s">
        <v>12</v>
      </c>
      <c r="T61" s="17" t="s">
        <v>30</v>
      </c>
      <c r="U61" s="17" t="s">
        <v>12</v>
      </c>
      <c r="V61" s="17" t="s">
        <v>30</v>
      </c>
      <c r="W61" s="17" t="s">
        <v>12</v>
      </c>
      <c r="X61" s="17" t="s">
        <v>30</v>
      </c>
      <c r="Y61" s="17" t="s">
        <v>12</v>
      </c>
      <c r="Z61" s="17" t="s">
        <v>30</v>
      </c>
      <c r="AA61" s="17" t="s">
        <v>12</v>
      </c>
      <c r="AB61" s="17" t="s">
        <v>30</v>
      </c>
      <c r="AC61" s="15"/>
    </row>
    <row r="62" spans="1:29" x14ac:dyDescent="0.2">
      <c r="A62" s="15">
        <v>2005</v>
      </c>
      <c r="B62" s="18">
        <f>B44+B25+B6</f>
        <v>0</v>
      </c>
      <c r="C62" s="18">
        <f t="shared" ref="C62:AC62" si="4">C44+C25+C6</f>
        <v>0</v>
      </c>
      <c r="D62" s="18">
        <f t="shared" si="4"/>
        <v>0</v>
      </c>
      <c r="E62" s="18">
        <f t="shared" si="4"/>
        <v>0</v>
      </c>
      <c r="F62" s="18">
        <f t="shared" si="4"/>
        <v>0</v>
      </c>
      <c r="G62" s="18">
        <f t="shared" si="4"/>
        <v>0</v>
      </c>
      <c r="H62" s="18">
        <f t="shared" si="4"/>
        <v>0</v>
      </c>
      <c r="I62" s="18">
        <f t="shared" si="4"/>
        <v>0</v>
      </c>
      <c r="J62" s="18">
        <f t="shared" si="4"/>
        <v>0</v>
      </c>
      <c r="K62" s="18">
        <f t="shared" si="4"/>
        <v>0</v>
      </c>
      <c r="L62" s="18">
        <f t="shared" si="4"/>
        <v>0</v>
      </c>
      <c r="M62" s="18">
        <f t="shared" si="4"/>
        <v>0</v>
      </c>
      <c r="N62" s="18">
        <f t="shared" si="4"/>
        <v>0</v>
      </c>
      <c r="O62" s="18"/>
      <c r="P62" s="18"/>
      <c r="Q62" s="18">
        <f t="shared" si="4"/>
        <v>0</v>
      </c>
      <c r="R62" s="18">
        <f t="shared" si="4"/>
        <v>0</v>
      </c>
      <c r="S62" s="18">
        <f t="shared" si="4"/>
        <v>0</v>
      </c>
      <c r="T62" s="18">
        <f t="shared" si="4"/>
        <v>0</v>
      </c>
      <c r="U62" s="18">
        <f t="shared" si="4"/>
        <v>0</v>
      </c>
      <c r="V62" s="18">
        <f t="shared" si="4"/>
        <v>0</v>
      </c>
      <c r="W62" s="18">
        <f t="shared" si="4"/>
        <v>0</v>
      </c>
      <c r="X62" s="18">
        <f t="shared" si="4"/>
        <v>0</v>
      </c>
      <c r="Y62" s="18">
        <f t="shared" si="4"/>
        <v>0</v>
      </c>
      <c r="Z62" s="18">
        <f t="shared" si="4"/>
        <v>0</v>
      </c>
      <c r="AA62" s="18">
        <f t="shared" si="4"/>
        <v>0</v>
      </c>
      <c r="AB62" s="18">
        <f t="shared" si="4"/>
        <v>0</v>
      </c>
      <c r="AC62" s="18">
        <f t="shared" si="4"/>
        <v>0</v>
      </c>
    </row>
    <row r="63" spans="1:29" x14ac:dyDescent="0.2">
      <c r="A63" s="15">
        <v>2006</v>
      </c>
      <c r="B63" s="18">
        <f t="shared" ref="B63:N63" si="5">B45+B26+B7</f>
        <v>1</v>
      </c>
      <c r="C63" s="18">
        <f t="shared" si="5"/>
        <v>0</v>
      </c>
      <c r="D63" s="18">
        <f t="shared" si="5"/>
        <v>0</v>
      </c>
      <c r="E63" s="18">
        <f t="shared" si="5"/>
        <v>0</v>
      </c>
      <c r="F63" s="18">
        <f t="shared" si="5"/>
        <v>0</v>
      </c>
      <c r="G63" s="18">
        <f t="shared" si="5"/>
        <v>0</v>
      </c>
      <c r="H63" s="18">
        <f t="shared" si="5"/>
        <v>0</v>
      </c>
      <c r="I63" s="18">
        <f t="shared" si="5"/>
        <v>0</v>
      </c>
      <c r="J63" s="18">
        <f t="shared" si="5"/>
        <v>0</v>
      </c>
      <c r="K63" s="18">
        <f t="shared" si="5"/>
        <v>0</v>
      </c>
      <c r="L63" s="18">
        <f t="shared" si="5"/>
        <v>0</v>
      </c>
      <c r="M63" s="18">
        <f t="shared" si="5"/>
        <v>0</v>
      </c>
      <c r="N63" s="18">
        <f t="shared" si="5"/>
        <v>1</v>
      </c>
      <c r="O63" s="18"/>
      <c r="P63" s="15"/>
      <c r="Q63" s="18">
        <f t="shared" ref="Q63:AC63" si="6">Q45+Q26+Q7</f>
        <v>0</v>
      </c>
      <c r="R63" s="18">
        <f t="shared" si="6"/>
        <v>0</v>
      </c>
      <c r="S63" s="18">
        <f t="shared" si="6"/>
        <v>0</v>
      </c>
      <c r="T63" s="18">
        <f t="shared" si="6"/>
        <v>0</v>
      </c>
      <c r="U63" s="18" t="e">
        <f t="shared" si="6"/>
        <v>#VALUE!</v>
      </c>
      <c r="V63" s="18" t="e">
        <f t="shared" si="6"/>
        <v>#VALUE!</v>
      </c>
      <c r="W63" s="18">
        <f t="shared" si="6"/>
        <v>1</v>
      </c>
      <c r="X63" s="18">
        <f t="shared" si="6"/>
        <v>0</v>
      </c>
      <c r="Y63" s="18">
        <f t="shared" si="6"/>
        <v>0</v>
      </c>
      <c r="Z63" s="18">
        <f t="shared" si="6"/>
        <v>0</v>
      </c>
      <c r="AA63" s="18">
        <f t="shared" si="6"/>
        <v>0</v>
      </c>
      <c r="AB63" s="18">
        <f t="shared" si="6"/>
        <v>0</v>
      </c>
      <c r="AC63" s="18">
        <f t="shared" si="6"/>
        <v>2</v>
      </c>
    </row>
    <row r="64" spans="1:29" x14ac:dyDescent="0.2">
      <c r="A64" s="15">
        <v>2007</v>
      </c>
      <c r="B64" s="18">
        <f t="shared" ref="B64:N64" si="7">B46+B27+B8</f>
        <v>0</v>
      </c>
      <c r="C64" s="18">
        <f t="shared" si="7"/>
        <v>0</v>
      </c>
      <c r="D64" s="18">
        <f t="shared" si="7"/>
        <v>0</v>
      </c>
      <c r="E64" s="18">
        <f t="shared" si="7"/>
        <v>0</v>
      </c>
      <c r="F64" s="18">
        <f t="shared" si="7"/>
        <v>0</v>
      </c>
      <c r="G64" s="18">
        <f t="shared" si="7"/>
        <v>0</v>
      </c>
      <c r="H64" s="18">
        <f t="shared" si="7"/>
        <v>0</v>
      </c>
      <c r="I64" s="18">
        <f t="shared" si="7"/>
        <v>0</v>
      </c>
      <c r="J64" s="18">
        <f t="shared" si="7"/>
        <v>0</v>
      </c>
      <c r="K64" s="18">
        <f t="shared" si="7"/>
        <v>0</v>
      </c>
      <c r="L64" s="18">
        <f t="shared" si="7"/>
        <v>0</v>
      </c>
      <c r="M64" s="18">
        <f t="shared" si="7"/>
        <v>0</v>
      </c>
      <c r="N64" s="18">
        <f t="shared" si="7"/>
        <v>0</v>
      </c>
      <c r="O64" s="18"/>
      <c r="P64" s="15"/>
      <c r="Q64" s="18">
        <f t="shared" ref="Q64:AC64" si="8">Q46+Q27+Q8</f>
        <v>0</v>
      </c>
      <c r="R64" s="18" t="e">
        <f t="shared" si="8"/>
        <v>#VALUE!</v>
      </c>
      <c r="S64" s="18">
        <f t="shared" si="8"/>
        <v>0</v>
      </c>
      <c r="T64" s="18">
        <f t="shared" si="8"/>
        <v>1</v>
      </c>
      <c r="U64" s="18" t="e">
        <f t="shared" si="8"/>
        <v>#VALUE!</v>
      </c>
      <c r="V64" s="18" t="e">
        <f t="shared" si="8"/>
        <v>#VALUE!</v>
      </c>
      <c r="W64" s="18" t="e">
        <f t="shared" si="8"/>
        <v>#VALUE!</v>
      </c>
      <c r="X64" s="18">
        <f t="shared" si="8"/>
        <v>0</v>
      </c>
      <c r="Y64" s="18">
        <f t="shared" si="8"/>
        <v>0</v>
      </c>
      <c r="Z64" s="18">
        <f t="shared" si="8"/>
        <v>0</v>
      </c>
      <c r="AA64" s="18">
        <f t="shared" si="8"/>
        <v>0</v>
      </c>
      <c r="AB64" s="18">
        <f t="shared" si="8"/>
        <v>0</v>
      </c>
      <c r="AC64" s="18">
        <f t="shared" si="8"/>
        <v>1</v>
      </c>
    </row>
    <row r="65" spans="1:30" x14ac:dyDescent="0.2">
      <c r="A65" s="15">
        <v>2008</v>
      </c>
      <c r="B65" s="18">
        <f t="shared" ref="B65:N65" si="9">B47+B28+B9</f>
        <v>1</v>
      </c>
      <c r="C65" s="18">
        <f t="shared" si="9"/>
        <v>0</v>
      </c>
      <c r="D65" s="18">
        <f t="shared" si="9"/>
        <v>0</v>
      </c>
      <c r="E65" s="18">
        <f t="shared" si="9"/>
        <v>1</v>
      </c>
      <c r="F65" s="18">
        <f t="shared" si="9"/>
        <v>0</v>
      </c>
      <c r="G65" s="18">
        <f t="shared" si="9"/>
        <v>0</v>
      </c>
      <c r="H65" s="18">
        <f t="shared" si="9"/>
        <v>0</v>
      </c>
      <c r="I65" s="18">
        <f t="shared" si="9"/>
        <v>0</v>
      </c>
      <c r="J65" s="18">
        <f t="shared" si="9"/>
        <v>0</v>
      </c>
      <c r="K65" s="18">
        <f t="shared" si="9"/>
        <v>0</v>
      </c>
      <c r="L65" s="18">
        <f t="shared" si="9"/>
        <v>0</v>
      </c>
      <c r="M65" s="18">
        <f t="shared" si="9"/>
        <v>0</v>
      </c>
      <c r="N65" s="18">
        <f t="shared" si="9"/>
        <v>2</v>
      </c>
      <c r="O65" s="18"/>
      <c r="P65" s="15"/>
      <c r="Q65" s="18">
        <f t="shared" ref="Q65:AC65" si="10">Q47+Q28+Q9</f>
        <v>0</v>
      </c>
      <c r="R65" s="18" t="e">
        <f t="shared" si="10"/>
        <v>#VALUE!</v>
      </c>
      <c r="S65" s="18">
        <f t="shared" si="10"/>
        <v>0</v>
      </c>
      <c r="T65" s="18" t="e">
        <f t="shared" si="10"/>
        <v>#VALUE!</v>
      </c>
      <c r="U65" s="18" t="e">
        <f t="shared" si="10"/>
        <v>#VALUE!</v>
      </c>
      <c r="V65" s="18" t="e">
        <f t="shared" si="10"/>
        <v>#VALUE!</v>
      </c>
      <c r="W65" s="18">
        <f t="shared" si="10"/>
        <v>0</v>
      </c>
      <c r="X65" s="18">
        <f t="shared" si="10"/>
        <v>0</v>
      </c>
      <c r="Y65" s="18">
        <f t="shared" si="10"/>
        <v>0</v>
      </c>
      <c r="Z65" s="18">
        <f t="shared" si="10"/>
        <v>0</v>
      </c>
      <c r="AA65" s="18">
        <f t="shared" si="10"/>
        <v>0</v>
      </c>
      <c r="AB65" s="18">
        <f t="shared" si="10"/>
        <v>0</v>
      </c>
      <c r="AC65" s="18">
        <f t="shared" si="10"/>
        <v>2</v>
      </c>
    </row>
    <row r="66" spans="1:30" x14ac:dyDescent="0.2">
      <c r="A66" s="15">
        <v>2009</v>
      </c>
      <c r="B66" s="18">
        <f t="shared" ref="B66:N66" si="11">B48+B29+B10</f>
        <v>0</v>
      </c>
      <c r="C66" s="18">
        <f t="shared" si="11"/>
        <v>0</v>
      </c>
      <c r="D66" s="18">
        <f t="shared" si="11"/>
        <v>0</v>
      </c>
      <c r="E66" s="18">
        <f t="shared" si="11"/>
        <v>0</v>
      </c>
      <c r="F66" s="18">
        <f t="shared" si="11"/>
        <v>0</v>
      </c>
      <c r="G66" s="18">
        <f t="shared" si="11"/>
        <v>0</v>
      </c>
      <c r="H66" s="18">
        <f t="shared" si="11"/>
        <v>0</v>
      </c>
      <c r="I66" s="18">
        <f t="shared" si="11"/>
        <v>0</v>
      </c>
      <c r="J66" s="18">
        <f t="shared" si="11"/>
        <v>0</v>
      </c>
      <c r="K66" s="18">
        <f t="shared" si="11"/>
        <v>0</v>
      </c>
      <c r="L66" s="18">
        <f t="shared" si="11"/>
        <v>0</v>
      </c>
      <c r="M66" s="18">
        <f t="shared" si="11"/>
        <v>0</v>
      </c>
      <c r="N66" s="18">
        <f t="shared" si="11"/>
        <v>0</v>
      </c>
      <c r="O66" s="18"/>
      <c r="P66" s="15"/>
      <c r="Q66" s="18">
        <f t="shared" ref="Q66:AC66" si="12">Q48+Q29+Q10</f>
        <v>0</v>
      </c>
      <c r="R66" s="18" t="e">
        <f t="shared" si="12"/>
        <v>#VALUE!</v>
      </c>
      <c r="S66" s="18">
        <f t="shared" si="12"/>
        <v>0</v>
      </c>
      <c r="T66" s="18" t="e">
        <f t="shared" si="12"/>
        <v>#VALUE!</v>
      </c>
      <c r="U66" s="18" t="e">
        <f t="shared" si="12"/>
        <v>#VALUE!</v>
      </c>
      <c r="V66" s="18" t="e">
        <f t="shared" si="12"/>
        <v>#VALUE!</v>
      </c>
      <c r="W66" s="18">
        <f t="shared" si="12"/>
        <v>0</v>
      </c>
      <c r="X66" s="18">
        <f t="shared" si="12"/>
        <v>0</v>
      </c>
      <c r="Y66" s="18">
        <f t="shared" si="12"/>
        <v>0</v>
      </c>
      <c r="Z66" s="18">
        <f t="shared" si="12"/>
        <v>0</v>
      </c>
      <c r="AA66" s="18">
        <f t="shared" si="12"/>
        <v>0</v>
      </c>
      <c r="AB66" s="18">
        <f t="shared" si="12"/>
        <v>0</v>
      </c>
      <c r="AC66" s="18">
        <f t="shared" si="12"/>
        <v>0</v>
      </c>
    </row>
    <row r="67" spans="1:30" x14ac:dyDescent="0.2">
      <c r="A67" s="15">
        <v>2010</v>
      </c>
      <c r="B67" s="18">
        <f t="shared" ref="B67:N67" si="13">B49+B30+B11</f>
        <v>0</v>
      </c>
      <c r="C67" s="18">
        <f t="shared" si="13"/>
        <v>0</v>
      </c>
      <c r="D67" s="18">
        <f t="shared" si="13"/>
        <v>0</v>
      </c>
      <c r="E67" s="18">
        <f t="shared" si="13"/>
        <v>0</v>
      </c>
      <c r="F67" s="18">
        <f t="shared" si="13"/>
        <v>0</v>
      </c>
      <c r="G67" s="18">
        <f t="shared" si="13"/>
        <v>0</v>
      </c>
      <c r="H67" s="18">
        <f t="shared" si="13"/>
        <v>0</v>
      </c>
      <c r="I67" s="18">
        <f t="shared" si="13"/>
        <v>0</v>
      </c>
      <c r="J67" s="18">
        <f t="shared" si="13"/>
        <v>0</v>
      </c>
      <c r="K67" s="18">
        <f t="shared" si="13"/>
        <v>0</v>
      </c>
      <c r="L67" s="18">
        <f t="shared" si="13"/>
        <v>0</v>
      </c>
      <c r="M67" s="18">
        <f t="shared" si="13"/>
        <v>0</v>
      </c>
      <c r="N67" s="18">
        <f t="shared" si="13"/>
        <v>0</v>
      </c>
      <c r="O67" s="18"/>
      <c r="P67" s="15"/>
      <c r="Q67" s="18">
        <f t="shared" ref="Q67:AC67" si="14">Q49+Q30+Q11</f>
        <v>0</v>
      </c>
      <c r="R67" s="18" t="e">
        <f t="shared" si="14"/>
        <v>#VALUE!</v>
      </c>
      <c r="S67" s="18">
        <f t="shared" si="14"/>
        <v>0</v>
      </c>
      <c r="T67" s="18" t="e">
        <f t="shared" si="14"/>
        <v>#VALUE!</v>
      </c>
      <c r="U67" s="18" t="e">
        <f t="shared" si="14"/>
        <v>#VALUE!</v>
      </c>
      <c r="V67" s="18">
        <f t="shared" si="14"/>
        <v>2</v>
      </c>
      <c r="W67" s="18">
        <f t="shared" si="14"/>
        <v>1</v>
      </c>
      <c r="X67" s="18">
        <f t="shared" si="14"/>
        <v>1</v>
      </c>
      <c r="Y67" s="18">
        <f t="shared" si="14"/>
        <v>0</v>
      </c>
      <c r="Z67" s="18">
        <f t="shared" si="14"/>
        <v>0</v>
      </c>
      <c r="AA67" s="18">
        <f t="shared" si="14"/>
        <v>0</v>
      </c>
      <c r="AB67" s="18" t="e">
        <f t="shared" si="14"/>
        <v>#VALUE!</v>
      </c>
      <c r="AC67" s="18">
        <f t="shared" si="14"/>
        <v>7</v>
      </c>
    </row>
    <row r="68" spans="1:30" x14ac:dyDescent="0.2">
      <c r="A68" s="15">
        <v>2011</v>
      </c>
      <c r="B68" s="18">
        <f t="shared" ref="B68:N68" si="15">B50+B31+B12</f>
        <v>0</v>
      </c>
      <c r="C68" s="18">
        <f t="shared" si="15"/>
        <v>0</v>
      </c>
      <c r="D68" s="18">
        <f t="shared" si="15"/>
        <v>0</v>
      </c>
      <c r="E68" s="18">
        <f t="shared" si="15"/>
        <v>1</v>
      </c>
      <c r="F68" s="18">
        <f t="shared" si="15"/>
        <v>0</v>
      </c>
      <c r="G68" s="18">
        <f t="shared" si="15"/>
        <v>1</v>
      </c>
      <c r="H68" s="18">
        <f t="shared" si="15"/>
        <v>0</v>
      </c>
      <c r="I68" s="18">
        <f t="shared" si="15"/>
        <v>0</v>
      </c>
      <c r="J68" s="18">
        <f t="shared" si="15"/>
        <v>0</v>
      </c>
      <c r="K68" s="18">
        <f t="shared" si="15"/>
        <v>0</v>
      </c>
      <c r="L68" s="18">
        <f t="shared" si="15"/>
        <v>0</v>
      </c>
      <c r="M68" s="18">
        <f t="shared" si="15"/>
        <v>0</v>
      </c>
      <c r="N68" s="18">
        <f t="shared" si="15"/>
        <v>2</v>
      </c>
      <c r="O68" s="18"/>
      <c r="P68" s="15"/>
      <c r="Q68" s="18">
        <f t="shared" ref="Q68:AC68" si="16">Q50+Q31+Q12</f>
        <v>0</v>
      </c>
      <c r="R68" s="18" t="e">
        <f t="shared" si="16"/>
        <v>#VALUE!</v>
      </c>
      <c r="S68" s="18">
        <f t="shared" si="16"/>
        <v>1</v>
      </c>
      <c r="T68" s="18" t="e">
        <f t="shared" si="16"/>
        <v>#VALUE!</v>
      </c>
      <c r="U68" s="18" t="e">
        <f t="shared" si="16"/>
        <v>#VALUE!</v>
      </c>
      <c r="V68" s="18" t="e">
        <f t="shared" si="16"/>
        <v>#VALUE!</v>
      </c>
      <c r="W68" s="18">
        <f t="shared" si="16"/>
        <v>0</v>
      </c>
      <c r="X68" s="18">
        <f t="shared" si="16"/>
        <v>0</v>
      </c>
      <c r="Y68" s="18">
        <f t="shared" si="16"/>
        <v>0</v>
      </c>
      <c r="Z68" s="18">
        <f t="shared" si="16"/>
        <v>0</v>
      </c>
      <c r="AA68" s="18">
        <f t="shared" si="16"/>
        <v>0</v>
      </c>
      <c r="AB68" s="18">
        <f t="shared" si="16"/>
        <v>0</v>
      </c>
      <c r="AC68" s="18">
        <f t="shared" si="16"/>
        <v>5</v>
      </c>
    </row>
    <row r="69" spans="1:30" x14ac:dyDescent="0.2">
      <c r="A69" s="15">
        <v>2012</v>
      </c>
      <c r="B69" s="18">
        <f t="shared" ref="B69:N69" si="17">B51+B32+B13</f>
        <v>0</v>
      </c>
      <c r="C69" s="18">
        <f t="shared" si="17"/>
        <v>0</v>
      </c>
      <c r="D69" s="18">
        <f t="shared" si="17"/>
        <v>0</v>
      </c>
      <c r="E69" s="18">
        <f t="shared" si="17"/>
        <v>1</v>
      </c>
      <c r="F69" s="18">
        <f t="shared" si="17"/>
        <v>1</v>
      </c>
      <c r="G69" s="18">
        <f t="shared" si="17"/>
        <v>0</v>
      </c>
      <c r="H69" s="18">
        <f t="shared" si="17"/>
        <v>2</v>
      </c>
      <c r="I69" s="18">
        <f t="shared" si="17"/>
        <v>0</v>
      </c>
      <c r="J69" s="18">
        <f t="shared" si="17"/>
        <v>0</v>
      </c>
      <c r="K69" s="18">
        <f t="shared" si="17"/>
        <v>0</v>
      </c>
      <c r="L69" s="18">
        <f t="shared" si="17"/>
        <v>0</v>
      </c>
      <c r="M69" s="18">
        <f t="shared" si="17"/>
        <v>0</v>
      </c>
      <c r="N69" s="18">
        <f t="shared" si="17"/>
        <v>4</v>
      </c>
      <c r="O69" s="18"/>
      <c r="P69" s="15"/>
      <c r="Q69" s="18" t="e">
        <f t="shared" ref="Q69:AC69" si="18">Q51+Q32+Q13</f>
        <v>#VALUE!</v>
      </c>
      <c r="R69" s="18" t="e">
        <f t="shared" si="18"/>
        <v>#VALUE!</v>
      </c>
      <c r="S69" s="18">
        <f t="shared" si="18"/>
        <v>0</v>
      </c>
      <c r="T69" s="18" t="e">
        <f t="shared" si="18"/>
        <v>#VALUE!</v>
      </c>
      <c r="U69" s="18" t="e">
        <f t="shared" si="18"/>
        <v>#VALUE!</v>
      </c>
      <c r="V69" s="18" t="e">
        <f t="shared" si="18"/>
        <v>#VALUE!</v>
      </c>
      <c r="W69" s="18">
        <f t="shared" si="18"/>
        <v>0</v>
      </c>
      <c r="X69" s="18">
        <f t="shared" si="18"/>
        <v>0</v>
      </c>
      <c r="Y69" s="18">
        <f t="shared" si="18"/>
        <v>0</v>
      </c>
      <c r="Z69" s="18">
        <f t="shared" si="18"/>
        <v>0</v>
      </c>
      <c r="AA69" s="18">
        <f t="shared" si="18"/>
        <v>0</v>
      </c>
      <c r="AB69" s="18">
        <f t="shared" si="18"/>
        <v>0</v>
      </c>
      <c r="AC69" s="18">
        <f t="shared" si="18"/>
        <v>1</v>
      </c>
    </row>
    <row r="70" spans="1:30" x14ac:dyDescent="0.2">
      <c r="A70" s="15">
        <v>2013</v>
      </c>
      <c r="B70" s="18">
        <f t="shared" ref="B70:N70" si="19">B52+B33+B14</f>
        <v>0</v>
      </c>
      <c r="C70" s="18">
        <f t="shared" si="19"/>
        <v>0</v>
      </c>
      <c r="D70" s="18">
        <f t="shared" si="19"/>
        <v>0</v>
      </c>
      <c r="E70" s="18">
        <f t="shared" si="19"/>
        <v>1</v>
      </c>
      <c r="F70" s="18">
        <f t="shared" si="19"/>
        <v>0</v>
      </c>
      <c r="G70" s="18">
        <f t="shared" si="19"/>
        <v>3</v>
      </c>
      <c r="H70" s="18">
        <f t="shared" si="19"/>
        <v>0</v>
      </c>
      <c r="I70" s="18">
        <f t="shared" si="19"/>
        <v>0</v>
      </c>
      <c r="J70" s="18">
        <f t="shared" si="19"/>
        <v>0</v>
      </c>
      <c r="K70" s="18">
        <f t="shared" si="19"/>
        <v>0</v>
      </c>
      <c r="L70" s="18">
        <f t="shared" si="19"/>
        <v>0</v>
      </c>
      <c r="M70" s="18">
        <f t="shared" si="19"/>
        <v>0</v>
      </c>
      <c r="N70" s="18">
        <f t="shared" si="19"/>
        <v>4</v>
      </c>
      <c r="O70" s="18"/>
      <c r="P70" s="15"/>
      <c r="Q70" s="18" t="e">
        <f t="shared" ref="Q70:AC70" si="20">Q52+Q33+Q14</f>
        <v>#VALUE!</v>
      </c>
      <c r="R70" s="18" t="e">
        <f t="shared" si="20"/>
        <v>#VALUE!</v>
      </c>
      <c r="S70" s="18" t="e">
        <f t="shared" si="20"/>
        <v>#VALUE!</v>
      </c>
      <c r="T70" s="18" t="e">
        <f t="shared" si="20"/>
        <v>#VALUE!</v>
      </c>
      <c r="U70" s="18" t="e">
        <f t="shared" si="20"/>
        <v>#VALUE!</v>
      </c>
      <c r="V70" s="18" t="e">
        <f t="shared" si="20"/>
        <v>#VALUE!</v>
      </c>
      <c r="W70" s="18">
        <f t="shared" si="20"/>
        <v>0</v>
      </c>
      <c r="X70" s="18">
        <f t="shared" si="20"/>
        <v>0</v>
      </c>
      <c r="Y70" s="18">
        <f t="shared" si="20"/>
        <v>0</v>
      </c>
      <c r="Z70" s="18">
        <f t="shared" si="20"/>
        <v>0</v>
      </c>
      <c r="AA70" s="18">
        <f t="shared" si="20"/>
        <v>0</v>
      </c>
      <c r="AB70" s="18">
        <f t="shared" si="20"/>
        <v>0</v>
      </c>
      <c r="AC70" s="18">
        <f t="shared" si="20"/>
        <v>6</v>
      </c>
    </row>
    <row r="71" spans="1:30" x14ac:dyDescent="0.2">
      <c r="A71" s="15">
        <v>2014</v>
      </c>
      <c r="B71" s="18">
        <f t="shared" ref="B71:N71" si="21">B53+B34+B15</f>
        <v>0</v>
      </c>
      <c r="C71" s="18">
        <f t="shared" si="21"/>
        <v>0</v>
      </c>
      <c r="D71" s="18">
        <f t="shared" si="21"/>
        <v>0</v>
      </c>
      <c r="E71" s="18">
        <f t="shared" si="21"/>
        <v>0</v>
      </c>
      <c r="F71" s="18">
        <f t="shared" si="21"/>
        <v>0</v>
      </c>
      <c r="G71" s="18">
        <f t="shared" si="21"/>
        <v>0</v>
      </c>
      <c r="H71" s="18">
        <f t="shared" si="21"/>
        <v>0</v>
      </c>
      <c r="I71" s="18">
        <f t="shared" si="21"/>
        <v>0</v>
      </c>
      <c r="J71" s="18">
        <f t="shared" si="21"/>
        <v>0</v>
      </c>
      <c r="K71" s="18">
        <f t="shared" si="21"/>
        <v>0</v>
      </c>
      <c r="L71" s="18">
        <f t="shared" si="21"/>
        <v>0</v>
      </c>
      <c r="M71" s="18">
        <f t="shared" si="21"/>
        <v>0</v>
      </c>
      <c r="N71" s="18">
        <f t="shared" si="21"/>
        <v>0</v>
      </c>
      <c r="O71" s="18"/>
      <c r="P71" s="15"/>
      <c r="Q71" s="18">
        <f t="shared" ref="Q71:AC71" si="22">Q53+Q34+Q15</f>
        <v>0</v>
      </c>
      <c r="R71" s="18">
        <f t="shared" si="22"/>
        <v>1</v>
      </c>
      <c r="S71" s="18">
        <f t="shared" si="22"/>
        <v>0</v>
      </c>
      <c r="T71" s="18">
        <f t="shared" si="22"/>
        <v>0</v>
      </c>
      <c r="U71" s="18">
        <f t="shared" si="22"/>
        <v>0</v>
      </c>
      <c r="V71" s="18">
        <f t="shared" si="22"/>
        <v>0</v>
      </c>
      <c r="W71" s="18">
        <f t="shared" si="22"/>
        <v>0</v>
      </c>
      <c r="X71" s="18">
        <f t="shared" si="22"/>
        <v>0</v>
      </c>
      <c r="Y71" s="18">
        <f t="shared" si="22"/>
        <v>0</v>
      </c>
      <c r="Z71" s="18">
        <f t="shared" si="22"/>
        <v>0</v>
      </c>
      <c r="AA71" s="18">
        <f t="shared" si="22"/>
        <v>0</v>
      </c>
      <c r="AB71" s="18">
        <f t="shared" si="22"/>
        <v>0</v>
      </c>
      <c r="AC71" s="18">
        <f t="shared" si="22"/>
        <v>1</v>
      </c>
    </row>
    <row r="72" spans="1:30" x14ac:dyDescent="0.2">
      <c r="A72" s="15">
        <v>2015</v>
      </c>
      <c r="B72" s="18">
        <f t="shared" ref="B72:N72" si="23">B54+B35+B16</f>
        <v>0</v>
      </c>
      <c r="C72" s="18">
        <f t="shared" si="23"/>
        <v>0</v>
      </c>
      <c r="D72" s="18">
        <f t="shared" si="23"/>
        <v>0</v>
      </c>
      <c r="E72" s="18">
        <f t="shared" si="23"/>
        <v>1</v>
      </c>
      <c r="F72" s="18">
        <f t="shared" si="23"/>
        <v>0</v>
      </c>
      <c r="G72" s="18">
        <f t="shared" si="23"/>
        <v>0</v>
      </c>
      <c r="H72" s="18">
        <f t="shared" si="23"/>
        <v>0</v>
      </c>
      <c r="I72" s="18">
        <f t="shared" si="23"/>
        <v>0</v>
      </c>
      <c r="J72" s="18">
        <f t="shared" si="23"/>
        <v>0</v>
      </c>
      <c r="K72" s="18">
        <f t="shared" si="23"/>
        <v>0</v>
      </c>
      <c r="L72" s="18">
        <f t="shared" si="23"/>
        <v>0</v>
      </c>
      <c r="M72" s="18">
        <f t="shared" si="23"/>
        <v>0</v>
      </c>
      <c r="N72" s="18">
        <f t="shared" si="23"/>
        <v>1</v>
      </c>
      <c r="O72" s="18"/>
      <c r="P72" s="15"/>
      <c r="Q72" s="18" t="e">
        <f t="shared" ref="Q72:AC72" si="24">Q54+Q35+Q16</f>
        <v>#VALUE!</v>
      </c>
      <c r="R72" s="18" t="e">
        <f t="shared" si="24"/>
        <v>#VALUE!</v>
      </c>
      <c r="S72" s="18">
        <f t="shared" si="24"/>
        <v>1</v>
      </c>
      <c r="T72" s="18">
        <f t="shared" si="24"/>
        <v>1</v>
      </c>
      <c r="U72" s="18">
        <f t="shared" si="24"/>
        <v>2</v>
      </c>
      <c r="V72" s="18">
        <f t="shared" si="24"/>
        <v>4</v>
      </c>
      <c r="W72" s="18">
        <f t="shared" si="24"/>
        <v>0</v>
      </c>
      <c r="X72" s="18">
        <f t="shared" si="24"/>
        <v>0</v>
      </c>
      <c r="Y72" s="18">
        <f t="shared" si="24"/>
        <v>1</v>
      </c>
      <c r="Z72" s="18">
        <f t="shared" si="24"/>
        <v>0</v>
      </c>
      <c r="AA72" s="18">
        <f t="shared" si="24"/>
        <v>0</v>
      </c>
      <c r="AB72" s="18">
        <f t="shared" si="24"/>
        <v>0</v>
      </c>
      <c r="AC72" s="18">
        <f t="shared" si="24"/>
        <v>12</v>
      </c>
    </row>
    <row r="73" spans="1:30" x14ac:dyDescent="0.2">
      <c r="A73" s="15">
        <v>2016</v>
      </c>
      <c r="B73" s="18">
        <f t="shared" ref="B73:N73" si="25">B55+B36+B17</f>
        <v>0</v>
      </c>
      <c r="C73" s="18">
        <f t="shared" si="25"/>
        <v>0</v>
      </c>
      <c r="D73" s="18">
        <f t="shared" si="25"/>
        <v>0</v>
      </c>
      <c r="E73" s="18">
        <f t="shared" si="25"/>
        <v>1</v>
      </c>
      <c r="F73" s="18">
        <f t="shared" si="25"/>
        <v>0</v>
      </c>
      <c r="G73" s="18">
        <f t="shared" si="25"/>
        <v>0</v>
      </c>
      <c r="H73" s="18">
        <f t="shared" si="25"/>
        <v>0</v>
      </c>
      <c r="I73" s="18">
        <f t="shared" si="25"/>
        <v>0</v>
      </c>
      <c r="J73" s="18">
        <f t="shared" si="25"/>
        <v>0</v>
      </c>
      <c r="K73" s="18">
        <f t="shared" si="25"/>
        <v>0</v>
      </c>
      <c r="L73" s="18">
        <f t="shared" si="25"/>
        <v>0</v>
      </c>
      <c r="M73" s="18">
        <f t="shared" si="25"/>
        <v>0</v>
      </c>
      <c r="N73" s="18">
        <f t="shared" si="25"/>
        <v>1</v>
      </c>
      <c r="O73" s="18"/>
      <c r="P73" s="15"/>
      <c r="Q73" s="18">
        <f t="shared" ref="Q73:AC73" si="26">Q55+Q36+Q17</f>
        <v>0</v>
      </c>
      <c r="R73" s="18" t="e">
        <f t="shared" si="26"/>
        <v>#VALUE!</v>
      </c>
      <c r="S73" s="18">
        <f t="shared" si="26"/>
        <v>2</v>
      </c>
      <c r="T73" s="18">
        <f t="shared" si="26"/>
        <v>2</v>
      </c>
      <c r="U73" s="18" t="e">
        <f t="shared" si="26"/>
        <v>#VALUE!</v>
      </c>
      <c r="V73" s="18">
        <f t="shared" si="26"/>
        <v>6</v>
      </c>
      <c r="W73" s="18">
        <f t="shared" si="26"/>
        <v>0</v>
      </c>
      <c r="X73" s="18">
        <f t="shared" si="26"/>
        <v>0</v>
      </c>
      <c r="Y73" s="18">
        <f t="shared" si="26"/>
        <v>0</v>
      </c>
      <c r="Z73" s="18">
        <f t="shared" si="26"/>
        <v>0</v>
      </c>
      <c r="AA73" s="18">
        <f t="shared" si="26"/>
        <v>0</v>
      </c>
      <c r="AB73" s="18">
        <f t="shared" si="26"/>
        <v>1</v>
      </c>
      <c r="AC73" s="18">
        <f t="shared" si="26"/>
        <v>15</v>
      </c>
    </row>
    <row r="74" spans="1:30" x14ac:dyDescent="0.2">
      <c r="A74" s="15">
        <v>2017</v>
      </c>
      <c r="B74" s="18">
        <f t="shared" ref="B74:N74" si="27">B56+B37+B18</f>
        <v>0</v>
      </c>
      <c r="C74" s="18">
        <f t="shared" si="27"/>
        <v>0</v>
      </c>
      <c r="D74" s="18">
        <f t="shared" si="27"/>
        <v>0</v>
      </c>
      <c r="E74" s="18">
        <f t="shared" si="27"/>
        <v>2</v>
      </c>
      <c r="F74" s="18">
        <f t="shared" si="27"/>
        <v>0</v>
      </c>
      <c r="G74" s="18">
        <f t="shared" si="27"/>
        <v>0</v>
      </c>
      <c r="H74" s="18">
        <f t="shared" si="27"/>
        <v>0</v>
      </c>
      <c r="I74" s="18">
        <f t="shared" si="27"/>
        <v>0</v>
      </c>
      <c r="J74" s="18">
        <f t="shared" si="27"/>
        <v>0</v>
      </c>
      <c r="K74" s="18">
        <f t="shared" si="27"/>
        <v>0</v>
      </c>
      <c r="L74" s="18">
        <f t="shared" si="27"/>
        <v>0</v>
      </c>
      <c r="M74" s="18">
        <f t="shared" si="27"/>
        <v>0</v>
      </c>
      <c r="N74" s="18">
        <f t="shared" si="27"/>
        <v>2</v>
      </c>
      <c r="O74" s="18"/>
      <c r="P74" s="15"/>
      <c r="Q74" s="18">
        <f t="shared" ref="Q74:AC74" si="28">Q56+Q37+Q18</f>
        <v>1</v>
      </c>
      <c r="R74" s="18">
        <f t="shared" si="28"/>
        <v>3</v>
      </c>
      <c r="S74" s="18">
        <f t="shared" si="28"/>
        <v>1</v>
      </c>
      <c r="T74" s="18" t="e">
        <f t="shared" si="28"/>
        <v>#VALUE!</v>
      </c>
      <c r="U74" s="18" t="e">
        <f t="shared" si="28"/>
        <v>#VALUE!</v>
      </c>
      <c r="V74" s="18">
        <f t="shared" si="28"/>
        <v>9</v>
      </c>
      <c r="W74" s="18">
        <f t="shared" si="28"/>
        <v>0</v>
      </c>
      <c r="X74" s="18">
        <f t="shared" si="28"/>
        <v>0</v>
      </c>
      <c r="Y74" s="18">
        <f t="shared" si="28"/>
        <v>0</v>
      </c>
      <c r="Z74" s="18">
        <f t="shared" si="28"/>
        <v>0</v>
      </c>
      <c r="AA74" s="18">
        <f t="shared" si="28"/>
        <v>2</v>
      </c>
      <c r="AB74" s="18">
        <f t="shared" si="28"/>
        <v>1</v>
      </c>
      <c r="AC74" s="18">
        <f t="shared" si="28"/>
        <v>23</v>
      </c>
    </row>
    <row r="75" spans="1:30" x14ac:dyDescent="0.2">
      <c r="Q75" s="18"/>
      <c r="R75" s="18"/>
      <c r="S75" s="18"/>
      <c r="T75" s="18"/>
      <c r="U75" s="18"/>
      <c r="V75" s="18"/>
      <c r="W75" s="18"/>
      <c r="X75" s="18"/>
      <c r="Y75" s="18"/>
      <c r="Z75" s="18"/>
      <c r="AA75" s="18"/>
      <c r="AB75" s="18"/>
      <c r="AC75" s="18"/>
    </row>
    <row r="76" spans="1:30" x14ac:dyDescent="0.2">
      <c r="Q76" s="18"/>
      <c r="R76" s="18"/>
      <c r="S76" s="18"/>
      <c r="T76" s="18"/>
      <c r="U76" s="18"/>
      <c r="V76" s="18"/>
      <c r="W76" s="18"/>
      <c r="X76" s="18"/>
      <c r="Y76" s="18"/>
      <c r="Z76" s="18"/>
      <c r="AA76" s="18"/>
      <c r="AB76" s="18"/>
      <c r="AC76" s="18"/>
    </row>
    <row r="77" spans="1:30" ht="17" thickBot="1" x14ac:dyDescent="0.25">
      <c r="A77" s="16" t="s">
        <v>33</v>
      </c>
      <c r="B77" s="15"/>
      <c r="C77" s="15"/>
      <c r="D77" s="15"/>
      <c r="E77" s="15"/>
      <c r="F77" s="15"/>
      <c r="G77" s="15"/>
      <c r="H77" s="15"/>
      <c r="I77" s="15"/>
      <c r="J77" s="15"/>
      <c r="K77" s="13"/>
      <c r="L77" s="13"/>
      <c r="M77" s="13"/>
      <c r="N77" s="13"/>
      <c r="O77" s="13"/>
      <c r="P77" s="16" t="s">
        <v>34</v>
      </c>
      <c r="Q77" s="15"/>
      <c r="R77" s="15"/>
      <c r="S77" s="15"/>
      <c r="T77" s="15"/>
      <c r="U77" s="15"/>
      <c r="V77" s="15"/>
      <c r="W77" s="15"/>
      <c r="X77" s="15"/>
      <c r="AA77" s="31" t="s">
        <v>89</v>
      </c>
    </row>
    <row r="78" spans="1:30" x14ac:dyDescent="0.2">
      <c r="A78" s="15"/>
      <c r="B78" s="82" t="s">
        <v>41</v>
      </c>
      <c r="C78" s="82"/>
      <c r="D78" s="82" t="s">
        <v>43</v>
      </c>
      <c r="E78" s="82"/>
      <c r="F78" s="82" t="s">
        <v>42</v>
      </c>
      <c r="G78" s="82"/>
      <c r="H78" s="83" t="s">
        <v>79</v>
      </c>
      <c r="I78" s="84"/>
      <c r="J78" s="85"/>
      <c r="K78" s="13"/>
      <c r="L78" s="13"/>
      <c r="M78" s="13"/>
      <c r="N78" s="13"/>
      <c r="O78" s="13"/>
      <c r="P78" s="15"/>
      <c r="Q78" s="82" t="s">
        <v>41</v>
      </c>
      <c r="R78" s="82"/>
      <c r="S78" s="82" t="s">
        <v>43</v>
      </c>
      <c r="T78" s="82"/>
      <c r="U78" s="82" t="s">
        <v>42</v>
      </c>
      <c r="V78" s="82"/>
      <c r="W78" s="83" t="s">
        <v>79</v>
      </c>
      <c r="X78" s="84"/>
      <c r="Y78" s="85"/>
      <c r="AB78" s="83" t="s">
        <v>79</v>
      </c>
      <c r="AC78" s="84"/>
      <c r="AD78" s="85"/>
    </row>
    <row r="79" spans="1:30" ht="32" x14ac:dyDescent="0.2">
      <c r="A79" s="15"/>
      <c r="B79" s="17" t="s">
        <v>78</v>
      </c>
      <c r="C79" s="17" t="s">
        <v>77</v>
      </c>
      <c r="D79" s="17" t="s">
        <v>78</v>
      </c>
      <c r="E79" s="17" t="s">
        <v>77</v>
      </c>
      <c r="F79" s="17" t="s">
        <v>78</v>
      </c>
      <c r="G79" s="17" t="s">
        <v>77</v>
      </c>
      <c r="H79" s="33" t="s">
        <v>78</v>
      </c>
      <c r="I79" s="17" t="s">
        <v>77</v>
      </c>
      <c r="J79" s="34" t="s">
        <v>65</v>
      </c>
      <c r="P79" s="15"/>
      <c r="Q79" s="17" t="s">
        <v>78</v>
      </c>
      <c r="R79" s="17" t="s">
        <v>77</v>
      </c>
      <c r="S79" s="17" t="s">
        <v>78</v>
      </c>
      <c r="T79" s="17" t="s">
        <v>77</v>
      </c>
      <c r="U79" s="17" t="s">
        <v>78</v>
      </c>
      <c r="V79" s="17" t="s">
        <v>77</v>
      </c>
      <c r="W79" s="33" t="s">
        <v>78</v>
      </c>
      <c r="X79" s="17" t="s">
        <v>77</v>
      </c>
      <c r="Y79" s="40" t="s">
        <v>65</v>
      </c>
      <c r="AB79" s="33" t="s">
        <v>78</v>
      </c>
      <c r="AC79" s="17" t="s">
        <v>77</v>
      </c>
      <c r="AD79" s="40" t="s">
        <v>65</v>
      </c>
    </row>
    <row r="80" spans="1:30" x14ac:dyDescent="0.2">
      <c r="A80" s="15">
        <v>2005</v>
      </c>
      <c r="B80" s="18">
        <f>B62+C62</f>
        <v>0</v>
      </c>
      <c r="C80" s="18">
        <v>0</v>
      </c>
      <c r="D80" s="18">
        <f>D62+E62</f>
        <v>0</v>
      </c>
      <c r="E80" s="18">
        <v>0</v>
      </c>
      <c r="F80" s="18">
        <f>F62+G62</f>
        <v>0</v>
      </c>
      <c r="G80" s="18">
        <v>0</v>
      </c>
      <c r="H80" s="35">
        <f>F80+D80+B80</f>
        <v>0</v>
      </c>
      <c r="I80" s="18">
        <f>G80+E80+C80</f>
        <v>0</v>
      </c>
      <c r="J80" s="36">
        <v>0</v>
      </c>
      <c r="P80" s="15">
        <v>2005</v>
      </c>
      <c r="Q80" s="18">
        <f>Q62+R62</f>
        <v>0</v>
      </c>
      <c r="R80" s="18">
        <v>6</v>
      </c>
      <c r="S80" s="18">
        <f>S62+T62</f>
        <v>0</v>
      </c>
      <c r="T80" s="18">
        <v>18</v>
      </c>
      <c r="U80" s="18">
        <f>U62+V62</f>
        <v>0</v>
      </c>
      <c r="V80" s="18">
        <v>12</v>
      </c>
      <c r="W80" s="55">
        <v>0</v>
      </c>
      <c r="X80" s="18">
        <f>V80+T80+R80</f>
        <v>36</v>
      </c>
      <c r="Y80" s="41">
        <f>(W80/X80)*100</f>
        <v>0</v>
      </c>
      <c r="AA80" s="15">
        <v>2005</v>
      </c>
      <c r="AB80" s="43">
        <f>W80+H80</f>
        <v>0</v>
      </c>
      <c r="AC80" s="15">
        <f>X80+I80</f>
        <v>36</v>
      </c>
      <c r="AD80" s="41">
        <f>(AB80/AC80)*100</f>
        <v>0</v>
      </c>
    </row>
    <row r="81" spans="1:30" x14ac:dyDescent="0.2">
      <c r="A81" s="15">
        <v>2006</v>
      </c>
      <c r="B81" s="18">
        <f t="shared" ref="B81:B92" si="29">B63+C63</f>
        <v>1</v>
      </c>
      <c r="C81" s="18">
        <v>1</v>
      </c>
      <c r="D81" s="18">
        <f t="shared" ref="D81:D91" si="30">D63+E63</f>
        <v>0</v>
      </c>
      <c r="E81" s="18">
        <v>0</v>
      </c>
      <c r="F81" s="18">
        <f t="shared" ref="F81:F92" si="31">F63+G63</f>
        <v>0</v>
      </c>
      <c r="G81" s="18">
        <v>2</v>
      </c>
      <c r="H81" s="35">
        <f t="shared" ref="H81:I92" si="32">F81+D81+B81</f>
        <v>1</v>
      </c>
      <c r="I81" s="18">
        <f>G81+E81+C81</f>
        <v>3</v>
      </c>
      <c r="J81" s="36">
        <f>(H81/I81)*100</f>
        <v>33.333333333333329</v>
      </c>
      <c r="P81" s="15">
        <v>2006</v>
      </c>
      <c r="Q81" s="18">
        <f t="shared" ref="Q81:Q92" si="33">Q63+R63</f>
        <v>0</v>
      </c>
      <c r="R81" s="18">
        <v>4</v>
      </c>
      <c r="S81" s="18">
        <f t="shared" ref="S81:S92" si="34">S63+T63</f>
        <v>0</v>
      </c>
      <c r="T81" s="18">
        <v>22</v>
      </c>
      <c r="U81" s="18" t="e">
        <f t="shared" ref="U81:U92" si="35">U63+V63</f>
        <v>#VALUE!</v>
      </c>
      <c r="V81" s="18">
        <v>18</v>
      </c>
      <c r="W81" s="55">
        <v>2</v>
      </c>
      <c r="X81" s="18">
        <f t="shared" ref="X81:X91" si="36">V81+T81+R81</f>
        <v>44</v>
      </c>
      <c r="Y81" s="41">
        <f t="shared" ref="Y81:Y91" si="37">(W81/X81)*100</f>
        <v>4.5454545454545459</v>
      </c>
      <c r="AA81" s="15">
        <v>2006</v>
      </c>
      <c r="AB81" s="43">
        <f t="shared" ref="AB81:AC92" si="38">W81+H81</f>
        <v>3</v>
      </c>
      <c r="AC81" s="15">
        <f t="shared" si="38"/>
        <v>47</v>
      </c>
      <c r="AD81" s="41">
        <f t="shared" ref="AD81:AD91" si="39">(AB81/AC81)*100</f>
        <v>6.3829787234042552</v>
      </c>
    </row>
    <row r="82" spans="1:30" x14ac:dyDescent="0.2">
      <c r="A82" s="15">
        <v>2007</v>
      </c>
      <c r="B82" s="18">
        <f t="shared" si="29"/>
        <v>0</v>
      </c>
      <c r="C82" s="18">
        <v>0</v>
      </c>
      <c r="D82" s="18">
        <f t="shared" si="30"/>
        <v>0</v>
      </c>
      <c r="E82" s="18">
        <v>0</v>
      </c>
      <c r="F82" s="18">
        <f t="shared" si="31"/>
        <v>0</v>
      </c>
      <c r="G82" s="18">
        <v>2</v>
      </c>
      <c r="H82" s="35">
        <f t="shared" si="32"/>
        <v>0</v>
      </c>
      <c r="I82" s="18">
        <f t="shared" si="32"/>
        <v>2</v>
      </c>
      <c r="J82" s="36">
        <f t="shared" ref="J81:J91" si="40">(H82/I82)*100</f>
        <v>0</v>
      </c>
      <c r="P82" s="15">
        <v>2007</v>
      </c>
      <c r="Q82" s="18" t="e">
        <f t="shared" si="33"/>
        <v>#VALUE!</v>
      </c>
      <c r="R82" s="18">
        <v>10</v>
      </c>
      <c r="S82" s="18">
        <f t="shared" si="34"/>
        <v>1</v>
      </c>
      <c r="T82" s="18">
        <v>16</v>
      </c>
      <c r="U82" s="18" t="e">
        <f t="shared" si="35"/>
        <v>#VALUE!</v>
      </c>
      <c r="V82" s="18">
        <v>20</v>
      </c>
      <c r="W82" s="55">
        <v>1</v>
      </c>
      <c r="X82" s="18">
        <f t="shared" si="36"/>
        <v>46</v>
      </c>
      <c r="Y82" s="41">
        <f t="shared" si="37"/>
        <v>2.1739130434782608</v>
      </c>
      <c r="AA82" s="15">
        <v>2007</v>
      </c>
      <c r="AB82" s="43">
        <f t="shared" si="38"/>
        <v>1</v>
      </c>
      <c r="AC82" s="15">
        <f t="shared" si="38"/>
        <v>48</v>
      </c>
      <c r="AD82" s="41">
        <f t="shared" si="39"/>
        <v>2.083333333333333</v>
      </c>
    </row>
    <row r="83" spans="1:30" x14ac:dyDescent="0.2">
      <c r="A83" s="15">
        <v>2008</v>
      </c>
      <c r="B83" s="18">
        <f t="shared" si="29"/>
        <v>1</v>
      </c>
      <c r="C83" s="18">
        <v>1</v>
      </c>
      <c r="D83" s="18">
        <f t="shared" si="30"/>
        <v>1</v>
      </c>
      <c r="E83" s="18">
        <v>2</v>
      </c>
      <c r="F83" s="18">
        <f t="shared" si="31"/>
        <v>0</v>
      </c>
      <c r="G83" s="18">
        <v>1</v>
      </c>
      <c r="H83" s="35">
        <f t="shared" si="32"/>
        <v>2</v>
      </c>
      <c r="I83" s="18">
        <f t="shared" si="32"/>
        <v>4</v>
      </c>
      <c r="J83" s="36">
        <f t="shared" si="40"/>
        <v>50</v>
      </c>
      <c r="P83" s="15">
        <v>2008</v>
      </c>
      <c r="Q83" s="18" t="e">
        <f t="shared" si="33"/>
        <v>#VALUE!</v>
      </c>
      <c r="R83" s="18">
        <v>14</v>
      </c>
      <c r="S83" s="18" t="e">
        <f t="shared" si="34"/>
        <v>#VALUE!</v>
      </c>
      <c r="T83" s="18">
        <v>14</v>
      </c>
      <c r="U83" s="18" t="e">
        <f t="shared" si="35"/>
        <v>#VALUE!</v>
      </c>
      <c r="V83" s="18">
        <v>21</v>
      </c>
      <c r="W83" s="55">
        <v>2</v>
      </c>
      <c r="X83" s="18">
        <f t="shared" si="36"/>
        <v>49</v>
      </c>
      <c r="Y83" s="41">
        <f t="shared" si="37"/>
        <v>4.0816326530612246</v>
      </c>
      <c r="AA83" s="15">
        <v>2008</v>
      </c>
      <c r="AB83" s="43">
        <f t="shared" si="38"/>
        <v>4</v>
      </c>
      <c r="AC83" s="15">
        <f t="shared" si="38"/>
        <v>53</v>
      </c>
      <c r="AD83" s="41">
        <f t="shared" si="39"/>
        <v>7.5471698113207548</v>
      </c>
    </row>
    <row r="84" spans="1:30" x14ac:dyDescent="0.2">
      <c r="A84" s="15">
        <v>2009</v>
      </c>
      <c r="B84" s="18">
        <f t="shared" si="29"/>
        <v>0</v>
      </c>
      <c r="C84" s="18">
        <v>0</v>
      </c>
      <c r="D84" s="18">
        <f t="shared" si="30"/>
        <v>0</v>
      </c>
      <c r="E84" s="18">
        <v>0</v>
      </c>
      <c r="F84" s="18">
        <f t="shared" si="31"/>
        <v>0</v>
      </c>
      <c r="G84" s="18">
        <v>1</v>
      </c>
      <c r="H84" s="35">
        <f t="shared" si="32"/>
        <v>0</v>
      </c>
      <c r="I84" s="18">
        <f t="shared" si="32"/>
        <v>1</v>
      </c>
      <c r="J84" s="36">
        <f t="shared" si="40"/>
        <v>0</v>
      </c>
      <c r="P84" s="15">
        <v>2009</v>
      </c>
      <c r="Q84" s="18" t="e">
        <f t="shared" si="33"/>
        <v>#VALUE!</v>
      </c>
      <c r="R84" s="18">
        <v>17</v>
      </c>
      <c r="S84" s="18" t="e">
        <f t="shared" si="34"/>
        <v>#VALUE!</v>
      </c>
      <c r="T84" s="18">
        <v>27</v>
      </c>
      <c r="U84" s="18" t="e">
        <f t="shared" si="35"/>
        <v>#VALUE!</v>
      </c>
      <c r="V84" s="18">
        <v>25</v>
      </c>
      <c r="W84" s="55">
        <v>0</v>
      </c>
      <c r="X84" s="18">
        <f t="shared" si="36"/>
        <v>69</v>
      </c>
      <c r="Y84" s="41">
        <f t="shared" si="37"/>
        <v>0</v>
      </c>
      <c r="AA84" s="15">
        <v>2009</v>
      </c>
      <c r="AB84" s="43">
        <f t="shared" si="38"/>
        <v>0</v>
      </c>
      <c r="AC84" s="15">
        <f t="shared" si="38"/>
        <v>70</v>
      </c>
      <c r="AD84" s="41">
        <f t="shared" si="39"/>
        <v>0</v>
      </c>
    </row>
    <row r="85" spans="1:30" x14ac:dyDescent="0.2">
      <c r="A85" s="15">
        <v>2010</v>
      </c>
      <c r="B85" s="18">
        <f t="shared" si="29"/>
        <v>0</v>
      </c>
      <c r="C85" s="18">
        <v>0</v>
      </c>
      <c r="D85" s="18">
        <f t="shared" si="30"/>
        <v>0</v>
      </c>
      <c r="E85" s="18">
        <v>0</v>
      </c>
      <c r="F85" s="18">
        <f t="shared" si="31"/>
        <v>0</v>
      </c>
      <c r="G85" s="18">
        <v>1</v>
      </c>
      <c r="H85" s="35">
        <f t="shared" si="32"/>
        <v>0</v>
      </c>
      <c r="I85" s="18">
        <f t="shared" si="32"/>
        <v>1</v>
      </c>
      <c r="J85" s="36">
        <f t="shared" si="40"/>
        <v>0</v>
      </c>
      <c r="P85" s="15">
        <v>2010</v>
      </c>
      <c r="Q85" s="18" t="e">
        <f t="shared" si="33"/>
        <v>#VALUE!</v>
      </c>
      <c r="R85" s="18">
        <v>23</v>
      </c>
      <c r="S85" s="18" t="e">
        <f t="shared" si="34"/>
        <v>#VALUE!</v>
      </c>
      <c r="T85" s="18">
        <v>29</v>
      </c>
      <c r="U85" s="18" t="e">
        <f t="shared" si="35"/>
        <v>#VALUE!</v>
      </c>
      <c r="V85" s="18">
        <v>26</v>
      </c>
      <c r="W85" s="55">
        <v>7</v>
      </c>
      <c r="X85" s="18">
        <f t="shared" si="36"/>
        <v>78</v>
      </c>
      <c r="Y85" s="41">
        <f t="shared" si="37"/>
        <v>8.9743589743589745</v>
      </c>
      <c r="AA85" s="15">
        <v>2010</v>
      </c>
      <c r="AB85" s="43">
        <f t="shared" si="38"/>
        <v>7</v>
      </c>
      <c r="AC85" s="15">
        <f t="shared" si="38"/>
        <v>79</v>
      </c>
      <c r="AD85" s="41">
        <f t="shared" si="39"/>
        <v>8.8607594936708853</v>
      </c>
    </row>
    <row r="86" spans="1:30" x14ac:dyDescent="0.2">
      <c r="A86" s="15">
        <v>2011</v>
      </c>
      <c r="B86" s="18">
        <f t="shared" si="29"/>
        <v>0</v>
      </c>
      <c r="C86" s="18">
        <v>1</v>
      </c>
      <c r="D86" s="18">
        <f t="shared" si="30"/>
        <v>1</v>
      </c>
      <c r="E86" s="18">
        <v>2</v>
      </c>
      <c r="F86" s="18">
        <f t="shared" si="31"/>
        <v>1</v>
      </c>
      <c r="G86" s="18">
        <v>4</v>
      </c>
      <c r="H86" s="35">
        <f t="shared" si="32"/>
        <v>2</v>
      </c>
      <c r="I86" s="18">
        <f t="shared" si="32"/>
        <v>7</v>
      </c>
      <c r="J86" s="36">
        <f t="shared" si="40"/>
        <v>28.571428571428569</v>
      </c>
      <c r="P86" s="15">
        <v>2011</v>
      </c>
      <c r="Q86" s="18" t="e">
        <f t="shared" si="33"/>
        <v>#VALUE!</v>
      </c>
      <c r="R86" s="18">
        <v>15</v>
      </c>
      <c r="S86" s="18" t="e">
        <f t="shared" si="34"/>
        <v>#VALUE!</v>
      </c>
      <c r="T86" s="18">
        <v>37</v>
      </c>
      <c r="U86" s="18" t="e">
        <f t="shared" si="35"/>
        <v>#VALUE!</v>
      </c>
      <c r="V86" s="18">
        <v>47</v>
      </c>
      <c r="W86" s="55">
        <v>5</v>
      </c>
      <c r="X86" s="18">
        <f t="shared" si="36"/>
        <v>99</v>
      </c>
      <c r="Y86" s="41">
        <f t="shared" si="37"/>
        <v>5.0505050505050502</v>
      </c>
      <c r="AA86" s="15">
        <v>2011</v>
      </c>
      <c r="AB86" s="43">
        <f t="shared" si="38"/>
        <v>7</v>
      </c>
      <c r="AC86" s="15">
        <f t="shared" si="38"/>
        <v>106</v>
      </c>
      <c r="AD86" s="41">
        <f t="shared" si="39"/>
        <v>6.6037735849056602</v>
      </c>
    </row>
    <row r="87" spans="1:30" x14ac:dyDescent="0.2">
      <c r="A87" s="15">
        <v>2012</v>
      </c>
      <c r="B87" s="18">
        <f t="shared" si="29"/>
        <v>0</v>
      </c>
      <c r="C87" s="18">
        <v>2</v>
      </c>
      <c r="D87" s="18">
        <f t="shared" si="30"/>
        <v>1</v>
      </c>
      <c r="E87" s="18">
        <v>1</v>
      </c>
      <c r="F87" s="18">
        <f t="shared" si="31"/>
        <v>1</v>
      </c>
      <c r="G87" s="18">
        <v>2</v>
      </c>
      <c r="H87" s="35">
        <f t="shared" si="32"/>
        <v>2</v>
      </c>
      <c r="I87" s="18">
        <f t="shared" si="32"/>
        <v>5</v>
      </c>
      <c r="J87" s="36">
        <f t="shared" si="40"/>
        <v>40</v>
      </c>
      <c r="P87" s="15">
        <v>2012</v>
      </c>
      <c r="Q87" s="18" t="e">
        <f t="shared" si="33"/>
        <v>#VALUE!</v>
      </c>
      <c r="R87" s="18">
        <v>27</v>
      </c>
      <c r="S87" s="18" t="e">
        <f t="shared" si="34"/>
        <v>#VALUE!</v>
      </c>
      <c r="T87" s="18">
        <v>36</v>
      </c>
      <c r="U87" s="18" t="e">
        <f t="shared" si="35"/>
        <v>#VALUE!</v>
      </c>
      <c r="V87" s="18">
        <v>38</v>
      </c>
      <c r="W87" s="55">
        <v>1</v>
      </c>
      <c r="X87" s="18">
        <f t="shared" si="36"/>
        <v>101</v>
      </c>
      <c r="Y87" s="41">
        <f t="shared" si="37"/>
        <v>0.99009900990099009</v>
      </c>
      <c r="AA87" s="15">
        <v>2012</v>
      </c>
      <c r="AB87" s="43">
        <f t="shared" si="38"/>
        <v>3</v>
      </c>
      <c r="AC87" s="15">
        <f t="shared" si="38"/>
        <v>106</v>
      </c>
      <c r="AD87" s="41">
        <f t="shared" si="39"/>
        <v>2.8301886792452833</v>
      </c>
    </row>
    <row r="88" spans="1:30" x14ac:dyDescent="0.2">
      <c r="A88" s="15">
        <v>2013</v>
      </c>
      <c r="B88" s="18">
        <f t="shared" si="29"/>
        <v>0</v>
      </c>
      <c r="C88" s="18">
        <v>1</v>
      </c>
      <c r="D88" s="18">
        <f t="shared" si="30"/>
        <v>1</v>
      </c>
      <c r="E88" s="18">
        <v>3</v>
      </c>
      <c r="F88" s="18">
        <f t="shared" si="31"/>
        <v>3</v>
      </c>
      <c r="G88" s="18">
        <v>9</v>
      </c>
      <c r="H88" s="35">
        <f t="shared" si="32"/>
        <v>4</v>
      </c>
      <c r="I88" s="18">
        <f t="shared" si="32"/>
        <v>13</v>
      </c>
      <c r="J88" s="36">
        <f t="shared" si="40"/>
        <v>30.76923076923077</v>
      </c>
      <c r="P88" s="15">
        <v>2013</v>
      </c>
      <c r="Q88" s="18" t="e">
        <f t="shared" si="33"/>
        <v>#VALUE!</v>
      </c>
      <c r="R88" s="18">
        <v>23</v>
      </c>
      <c r="S88" s="18" t="e">
        <f t="shared" si="34"/>
        <v>#VALUE!</v>
      </c>
      <c r="T88" s="18">
        <v>70</v>
      </c>
      <c r="U88" s="18" t="e">
        <f t="shared" si="35"/>
        <v>#VALUE!</v>
      </c>
      <c r="V88" s="18">
        <v>80</v>
      </c>
      <c r="W88" s="55">
        <v>6</v>
      </c>
      <c r="X88" s="18">
        <f t="shared" si="36"/>
        <v>173</v>
      </c>
      <c r="Y88" s="41">
        <f t="shared" si="37"/>
        <v>3.4682080924855487</v>
      </c>
      <c r="AA88" s="15">
        <v>2013</v>
      </c>
      <c r="AB88" s="43">
        <f t="shared" si="38"/>
        <v>10</v>
      </c>
      <c r="AC88" s="15">
        <f t="shared" si="38"/>
        <v>186</v>
      </c>
      <c r="AD88" s="41">
        <f t="shared" si="39"/>
        <v>5.376344086021505</v>
      </c>
    </row>
    <row r="89" spans="1:30" x14ac:dyDescent="0.2">
      <c r="A89" s="15">
        <v>2014</v>
      </c>
      <c r="B89" s="18">
        <f t="shared" si="29"/>
        <v>0</v>
      </c>
      <c r="C89" s="18">
        <v>1</v>
      </c>
      <c r="D89" s="18">
        <f t="shared" si="30"/>
        <v>0</v>
      </c>
      <c r="E89" s="18">
        <v>2</v>
      </c>
      <c r="F89" s="18">
        <f t="shared" si="31"/>
        <v>0</v>
      </c>
      <c r="G89" s="18">
        <v>2</v>
      </c>
      <c r="H89" s="35">
        <f t="shared" si="32"/>
        <v>0</v>
      </c>
      <c r="I89" s="18">
        <f t="shared" si="32"/>
        <v>5</v>
      </c>
      <c r="J89" s="36">
        <f t="shared" si="40"/>
        <v>0</v>
      </c>
      <c r="P89" s="15">
        <v>2014</v>
      </c>
      <c r="Q89" s="18">
        <f t="shared" si="33"/>
        <v>1</v>
      </c>
      <c r="R89" s="18">
        <v>26</v>
      </c>
      <c r="S89" s="18">
        <f t="shared" si="34"/>
        <v>0</v>
      </c>
      <c r="T89" s="18">
        <v>49</v>
      </c>
      <c r="U89" s="18">
        <f t="shared" si="35"/>
        <v>0</v>
      </c>
      <c r="V89" s="18">
        <v>61</v>
      </c>
      <c r="W89" s="55">
        <v>1</v>
      </c>
      <c r="X89" s="18">
        <f t="shared" si="36"/>
        <v>136</v>
      </c>
      <c r="Y89" s="41">
        <f t="shared" si="37"/>
        <v>0.73529411764705876</v>
      </c>
      <c r="AA89" s="15">
        <v>2014</v>
      </c>
      <c r="AB89" s="43">
        <f t="shared" si="38"/>
        <v>1</v>
      </c>
      <c r="AC89" s="15">
        <f t="shared" si="38"/>
        <v>141</v>
      </c>
      <c r="AD89" s="41">
        <f t="shared" si="39"/>
        <v>0.70921985815602839</v>
      </c>
    </row>
    <row r="90" spans="1:30" x14ac:dyDescent="0.2">
      <c r="A90" s="15">
        <v>2015</v>
      </c>
      <c r="B90" s="18">
        <f t="shared" si="29"/>
        <v>0</v>
      </c>
      <c r="C90" s="18">
        <v>1</v>
      </c>
      <c r="D90" s="18">
        <f t="shared" si="30"/>
        <v>1</v>
      </c>
      <c r="E90" s="18">
        <v>4</v>
      </c>
      <c r="F90" s="18">
        <f t="shared" si="31"/>
        <v>0</v>
      </c>
      <c r="G90" s="18">
        <v>2</v>
      </c>
      <c r="H90" s="35">
        <f t="shared" si="32"/>
        <v>1</v>
      </c>
      <c r="I90" s="18">
        <f t="shared" si="32"/>
        <v>7</v>
      </c>
      <c r="J90" s="36">
        <f t="shared" si="40"/>
        <v>14.285714285714285</v>
      </c>
      <c r="P90" s="15">
        <v>2015</v>
      </c>
      <c r="Q90" s="18" t="e">
        <f t="shared" si="33"/>
        <v>#VALUE!</v>
      </c>
      <c r="R90" s="18">
        <v>38</v>
      </c>
      <c r="S90" s="18">
        <f t="shared" si="34"/>
        <v>2</v>
      </c>
      <c r="T90" s="18">
        <v>75</v>
      </c>
      <c r="U90" s="18">
        <f t="shared" si="35"/>
        <v>6</v>
      </c>
      <c r="V90" s="18">
        <v>94</v>
      </c>
      <c r="W90" s="55">
        <v>12</v>
      </c>
      <c r="X90" s="18">
        <f t="shared" si="36"/>
        <v>207</v>
      </c>
      <c r="Y90" s="41">
        <f t="shared" si="37"/>
        <v>5.7971014492753623</v>
      </c>
      <c r="AA90" s="15">
        <v>2015</v>
      </c>
      <c r="AB90" s="43">
        <f t="shared" si="38"/>
        <v>13</v>
      </c>
      <c r="AC90" s="15">
        <f t="shared" si="38"/>
        <v>214</v>
      </c>
      <c r="AD90" s="41">
        <f t="shared" si="39"/>
        <v>6.0747663551401869</v>
      </c>
    </row>
    <row r="91" spans="1:30" x14ac:dyDescent="0.2">
      <c r="A91" s="15">
        <v>2016</v>
      </c>
      <c r="B91" s="18">
        <f t="shared" si="29"/>
        <v>0</v>
      </c>
      <c r="C91" s="18">
        <v>0</v>
      </c>
      <c r="D91" s="18">
        <f t="shared" si="30"/>
        <v>1</v>
      </c>
      <c r="E91" s="18">
        <v>2</v>
      </c>
      <c r="F91" s="18">
        <f t="shared" si="31"/>
        <v>0</v>
      </c>
      <c r="G91" s="18">
        <v>5</v>
      </c>
      <c r="H91" s="35">
        <f t="shared" si="32"/>
        <v>1</v>
      </c>
      <c r="I91" s="18">
        <f t="shared" si="32"/>
        <v>7</v>
      </c>
      <c r="J91" s="36">
        <f t="shared" si="40"/>
        <v>14.285714285714285</v>
      </c>
      <c r="P91" s="15">
        <v>2016</v>
      </c>
      <c r="Q91" s="18" t="e">
        <f t="shared" si="33"/>
        <v>#VALUE!</v>
      </c>
      <c r="R91" s="18">
        <v>43</v>
      </c>
      <c r="S91" s="18">
        <f t="shared" si="34"/>
        <v>4</v>
      </c>
      <c r="T91" s="18">
        <v>90</v>
      </c>
      <c r="U91" s="18" t="e">
        <f t="shared" si="35"/>
        <v>#VALUE!</v>
      </c>
      <c r="V91" s="18">
        <v>134</v>
      </c>
      <c r="W91" s="55">
        <v>15</v>
      </c>
      <c r="X91" s="18">
        <f t="shared" si="36"/>
        <v>267</v>
      </c>
      <c r="Y91" s="41">
        <f t="shared" si="37"/>
        <v>5.6179775280898872</v>
      </c>
      <c r="AA91" s="15">
        <v>2016</v>
      </c>
      <c r="AB91" s="43">
        <f t="shared" si="38"/>
        <v>16</v>
      </c>
      <c r="AC91" s="15">
        <f t="shared" si="38"/>
        <v>274</v>
      </c>
      <c r="AD91" s="41">
        <f t="shared" si="39"/>
        <v>5.8394160583941606</v>
      </c>
    </row>
    <row r="92" spans="1:30" ht="17" thickBot="1" x14ac:dyDescent="0.25">
      <c r="A92" s="15">
        <v>2017</v>
      </c>
      <c r="B92" s="18">
        <f t="shared" si="29"/>
        <v>0</v>
      </c>
      <c r="C92" s="18"/>
      <c r="D92" s="18">
        <f>D74+E74</f>
        <v>2</v>
      </c>
      <c r="E92" s="18"/>
      <c r="F92" s="18">
        <f t="shared" si="31"/>
        <v>0</v>
      </c>
      <c r="G92" s="18"/>
      <c r="H92" s="37">
        <f t="shared" si="32"/>
        <v>2</v>
      </c>
      <c r="I92" s="38"/>
      <c r="J92" s="39"/>
      <c r="P92" s="15">
        <v>2017</v>
      </c>
      <c r="Q92" s="18">
        <f t="shared" si="33"/>
        <v>4</v>
      </c>
      <c r="R92" s="18"/>
      <c r="S92" s="18" t="e">
        <f t="shared" si="34"/>
        <v>#VALUE!</v>
      </c>
      <c r="T92" s="18"/>
      <c r="U92" s="18" t="e">
        <f t="shared" si="35"/>
        <v>#VALUE!</v>
      </c>
      <c r="V92" s="18"/>
      <c r="W92" s="57">
        <v>23</v>
      </c>
      <c r="X92" s="38"/>
      <c r="Y92" s="42"/>
      <c r="AA92" s="15">
        <v>2017</v>
      </c>
      <c r="AB92" s="44">
        <f t="shared" si="38"/>
        <v>25</v>
      </c>
      <c r="AC92" s="45"/>
      <c r="AD92" s="42"/>
    </row>
    <row r="94" spans="1:30" x14ac:dyDescent="0.2">
      <c r="W94" s="58" t="s">
        <v>84</v>
      </c>
    </row>
  </sheetData>
  <mergeCells count="45">
    <mergeCell ref="AA4:AB4"/>
    <mergeCell ref="B4:C4"/>
    <mergeCell ref="D4:E4"/>
    <mergeCell ref="F4:G4"/>
    <mergeCell ref="H4:I4"/>
    <mergeCell ref="J4:K4"/>
    <mergeCell ref="L4:M4"/>
    <mergeCell ref="Q4:R4"/>
    <mergeCell ref="S4:T4"/>
    <mergeCell ref="U4:V4"/>
    <mergeCell ref="W4:X4"/>
    <mergeCell ref="Y4:Z4"/>
    <mergeCell ref="AA42:AB42"/>
    <mergeCell ref="B42:C42"/>
    <mergeCell ref="D42:E42"/>
    <mergeCell ref="F42:G42"/>
    <mergeCell ref="H42:I42"/>
    <mergeCell ref="J42:K42"/>
    <mergeCell ref="L42:M42"/>
    <mergeCell ref="Q42:R42"/>
    <mergeCell ref="S42:T42"/>
    <mergeCell ref="U42:V42"/>
    <mergeCell ref="W42:X42"/>
    <mergeCell ref="Y42:Z42"/>
    <mergeCell ref="AA60:AB60"/>
    <mergeCell ref="B60:C60"/>
    <mergeCell ref="D60:E60"/>
    <mergeCell ref="F60:G60"/>
    <mergeCell ref="H60:I60"/>
    <mergeCell ref="J60:K60"/>
    <mergeCell ref="L60:M60"/>
    <mergeCell ref="Q60:R60"/>
    <mergeCell ref="S60:T60"/>
    <mergeCell ref="U60:V60"/>
    <mergeCell ref="W60:X60"/>
    <mergeCell ref="Y60:Z60"/>
    <mergeCell ref="U78:V78"/>
    <mergeCell ref="W78:Y78"/>
    <mergeCell ref="AB78:AD78"/>
    <mergeCell ref="B78:C78"/>
    <mergeCell ref="D78:E78"/>
    <mergeCell ref="F78:G78"/>
    <mergeCell ref="H78:J78"/>
    <mergeCell ref="Q78:R78"/>
    <mergeCell ref="S78:T7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Original Data</vt:lpstr>
      <vt:lpstr>ALL</vt:lpstr>
      <vt:lpstr>NON-BLACK</vt:lpstr>
      <vt:lpstr>BLACK</vt:lpstr>
      <vt:lpstr>HISPANIC</vt:lpstr>
      <vt:lpstr>YOUNG</vt:lpstr>
      <vt:lpstr>OLD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Lowell</dc:creator>
  <cp:lastModifiedBy>Microsoft Office User</cp:lastModifiedBy>
  <dcterms:created xsi:type="dcterms:W3CDTF">2018-07-17T21:12:22Z</dcterms:created>
  <dcterms:modified xsi:type="dcterms:W3CDTF">2018-12-19T20:23:41Z</dcterms:modified>
</cp:coreProperties>
</file>