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lomaperezdemadrid/Desktop/"/>
    </mc:Choice>
  </mc:AlternateContent>
  <xr:revisionPtr revIDLastSave="0" documentId="8_{71FB8707-4B8C-DD48-B6B6-B86377E31CD4}" xr6:coauthVersionLast="47" xr6:coauthVersionMax="47" xr10:uidLastSave="{00000000-0000-0000-0000-000000000000}"/>
  <bookViews>
    <workbookView xWindow="0" yWindow="760" windowWidth="23260" windowHeight="12460" xr2:uid="{14BA8D24-00D8-4B71-B6D8-8DB22512EF6C}"/>
  </bookViews>
  <sheets>
    <sheet name="Enunciado" sheetId="1" r:id="rId1"/>
    <sheet name="ejercic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F12" i="1" s="1"/>
  <c r="D11" i="1"/>
  <c r="F11" i="1" s="1"/>
  <c r="K39" i="2"/>
  <c r="K40" i="2"/>
  <c r="K38" i="2"/>
  <c r="K27" i="2"/>
  <c r="K28" i="2"/>
  <c r="K29" i="2"/>
  <c r="K30" i="2"/>
  <c r="K31" i="2"/>
  <c r="K32" i="2"/>
  <c r="K26" i="2"/>
  <c r="K17" i="2"/>
  <c r="K18" i="2"/>
  <c r="K16" i="2"/>
  <c r="K5" i="2"/>
  <c r="K6" i="2"/>
  <c r="K7" i="2"/>
  <c r="K8" i="2"/>
  <c r="K9" i="2"/>
  <c r="K10" i="2"/>
  <c r="K4" i="2"/>
  <c r="H39" i="2"/>
  <c r="H40" i="2"/>
  <c r="H38" i="2"/>
  <c r="H27" i="2"/>
  <c r="H28" i="2"/>
  <c r="H29" i="2"/>
  <c r="H30" i="2"/>
  <c r="H31" i="2"/>
  <c r="H32" i="2"/>
  <c r="H26" i="2"/>
  <c r="H17" i="2"/>
  <c r="H18" i="2"/>
  <c r="H16" i="2"/>
  <c r="H5" i="2"/>
  <c r="H6" i="2"/>
  <c r="H7" i="2"/>
  <c r="H8" i="2"/>
  <c r="H9" i="2"/>
  <c r="H10" i="2"/>
  <c r="H4" i="2"/>
  <c r="E40" i="2"/>
  <c r="E39" i="2"/>
  <c r="E38" i="2"/>
  <c r="E27" i="2"/>
  <c r="E28" i="2"/>
  <c r="E29" i="2"/>
  <c r="E30" i="2"/>
  <c r="E31" i="2"/>
  <c r="E32" i="2"/>
  <c r="E26" i="2"/>
  <c r="E17" i="2"/>
  <c r="E18" i="2"/>
  <c r="E16" i="2"/>
  <c r="E5" i="2"/>
  <c r="E6" i="2"/>
  <c r="E7" i="2"/>
  <c r="E8" i="2"/>
  <c r="E9" i="2"/>
  <c r="E10" i="2"/>
  <c r="E11" i="2" s="1"/>
  <c r="E4" i="2"/>
  <c r="F6" i="1"/>
  <c r="K41" i="2"/>
  <c r="H41" i="2"/>
  <c r="E41" i="2"/>
  <c r="B33" i="2"/>
  <c r="I32" i="2"/>
  <c r="F32" i="2"/>
  <c r="C32" i="2"/>
  <c r="I31" i="2"/>
  <c r="F31" i="2"/>
  <c r="C31" i="2"/>
  <c r="C30" i="2"/>
  <c r="I29" i="2"/>
  <c r="F29" i="2"/>
  <c r="C29" i="2"/>
  <c r="I28" i="2"/>
  <c r="F28" i="2"/>
  <c r="C28" i="2"/>
  <c r="I27" i="2"/>
  <c r="F27" i="2"/>
  <c r="C27" i="2"/>
  <c r="I26" i="2"/>
  <c r="F26" i="2"/>
  <c r="C26" i="2"/>
  <c r="H19" i="2"/>
  <c r="K19" i="2"/>
  <c r="E19" i="2"/>
  <c r="B11" i="2"/>
  <c r="I10" i="2"/>
  <c r="F10" i="2"/>
  <c r="I9" i="2"/>
  <c r="F9" i="2"/>
  <c r="C9" i="2"/>
  <c r="C8" i="2"/>
  <c r="I7" i="2"/>
  <c r="F7" i="2"/>
  <c r="C7" i="2"/>
  <c r="I6" i="2"/>
  <c r="F6" i="2"/>
  <c r="C6" i="2"/>
  <c r="I5" i="2"/>
  <c r="F5" i="2"/>
  <c r="C5" i="2"/>
  <c r="I4" i="2"/>
  <c r="F4" i="2"/>
  <c r="C4" i="2"/>
  <c r="L42" i="1"/>
  <c r="I42" i="1"/>
  <c r="F42" i="1"/>
  <c r="L41" i="1"/>
  <c r="I41" i="1"/>
  <c r="F41" i="1"/>
  <c r="L40" i="1"/>
  <c r="L43" i="1" s="1"/>
  <c r="I40" i="1"/>
  <c r="I43" i="1" s="1"/>
  <c r="F40" i="1"/>
  <c r="F43" i="1" s="1"/>
  <c r="C35" i="1"/>
  <c r="J34" i="1"/>
  <c r="L34" i="1" s="1"/>
  <c r="G34" i="1"/>
  <c r="I34" i="1" s="1"/>
  <c r="D34" i="1"/>
  <c r="F34" i="1" s="1"/>
  <c r="J33" i="1"/>
  <c r="L33" i="1" s="1"/>
  <c r="G33" i="1"/>
  <c r="I33" i="1" s="1"/>
  <c r="D33" i="1"/>
  <c r="F33" i="1" s="1"/>
  <c r="L32" i="1"/>
  <c r="I32" i="1"/>
  <c r="D32" i="1"/>
  <c r="F32" i="1" s="1"/>
  <c r="J31" i="1"/>
  <c r="L31" i="1" s="1"/>
  <c r="G31" i="1"/>
  <c r="I31" i="1" s="1"/>
  <c r="D31" i="1"/>
  <c r="F31" i="1" s="1"/>
  <c r="J30" i="1"/>
  <c r="L30" i="1" s="1"/>
  <c r="G30" i="1"/>
  <c r="I30" i="1" s="1"/>
  <c r="D30" i="1"/>
  <c r="F30" i="1" s="1"/>
  <c r="J29" i="1"/>
  <c r="L29" i="1" s="1"/>
  <c r="G29" i="1"/>
  <c r="I29" i="1" s="1"/>
  <c r="D29" i="1"/>
  <c r="F29" i="1" s="1"/>
  <c r="J28" i="1"/>
  <c r="L28" i="1" s="1"/>
  <c r="G28" i="1"/>
  <c r="I28" i="1" s="1"/>
  <c r="D28" i="1"/>
  <c r="F28" i="1" s="1"/>
  <c r="I21" i="1"/>
  <c r="F10" i="1"/>
  <c r="F9" i="1"/>
  <c r="F8" i="1"/>
  <c r="F7" i="1"/>
  <c r="L12" i="1"/>
  <c r="L11" i="1"/>
  <c r="L10" i="1"/>
  <c r="L9" i="1"/>
  <c r="L8" i="1"/>
  <c r="L7" i="1"/>
  <c r="L6" i="1"/>
  <c r="I12" i="1"/>
  <c r="I11" i="1"/>
  <c r="I10" i="1"/>
  <c r="I8" i="1"/>
  <c r="I7" i="1"/>
  <c r="I6" i="1"/>
  <c r="I20" i="1"/>
  <c r="I19" i="1"/>
  <c r="I18" i="1"/>
  <c r="L20" i="1"/>
  <c r="L19" i="1"/>
  <c r="L18" i="1"/>
  <c r="L21" i="1" s="1"/>
  <c r="F19" i="1"/>
  <c r="F20" i="1"/>
  <c r="F18" i="1"/>
  <c r="F21" i="1" s="1"/>
  <c r="C13" i="1"/>
  <c r="J12" i="1"/>
  <c r="J11" i="1"/>
  <c r="J9" i="1"/>
  <c r="J8" i="1"/>
  <c r="J7" i="1"/>
  <c r="J6" i="1"/>
  <c r="G12" i="1"/>
  <c r="G11" i="1"/>
  <c r="G8" i="1"/>
  <c r="G7" i="1"/>
  <c r="G6" i="1"/>
  <c r="D7" i="1"/>
  <c r="D8" i="1"/>
  <c r="D9" i="1"/>
  <c r="D10" i="1"/>
  <c r="D6" i="1"/>
  <c r="K11" i="2" l="1"/>
  <c r="K33" i="2"/>
  <c r="F35" i="1"/>
  <c r="I35" i="1"/>
  <c r="L35" i="1"/>
  <c r="L13" i="1"/>
  <c r="F13" i="1"/>
  <c r="G9" i="1"/>
  <c r="I9" i="1"/>
  <c r="I13" i="1"/>
  <c r="H11" i="2" l="1"/>
  <c r="H33" i="2"/>
  <c r="E3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tc={219765A0-88A2-4C6C-AE4D-1852C04C9B3F}</author>
  </authors>
  <commentList>
    <comment ref="C3" authorId="0" shapeId="0" xr:uid="{219765A0-88A2-4C6C-AE4D-1852C04C9B3F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usa escala de ponderación del 1-4 PASAS LA PONDERACIÓN A LA DE 1-4 CON REGLA DE TRES
1- inferior a la media
2- igual a la media
3- superior a la media
4- Excelente
</t>
      </text>
    </comment>
  </commentList>
</comments>
</file>

<file path=xl/sharedStrings.xml><?xml version="1.0" encoding="utf-8"?>
<sst xmlns="http://schemas.openxmlformats.org/spreadsheetml/2006/main" count="144" uniqueCount="34">
  <si>
    <t>0-&lt;BAJ0 9-&gt;ALTO</t>
  </si>
  <si>
    <t>bit array</t>
  </si>
  <si>
    <t>videoya</t>
  </si>
  <si>
    <t>onvideo</t>
  </si>
  <si>
    <t>ELEMENTO</t>
  </si>
  <si>
    <t>FACTOR PONDERACION</t>
  </si>
  <si>
    <t>PONDERACION C.</t>
  </si>
  <si>
    <t>PONDERACION</t>
  </si>
  <si>
    <t>VALOR</t>
  </si>
  <si>
    <t>calidad del producto</t>
  </si>
  <si>
    <t>imagen corporativa</t>
  </si>
  <si>
    <t>innovación tecnológica.</t>
  </si>
  <si>
    <t>capacidad del mktg.</t>
  </si>
  <si>
    <t>elementos diferenciados</t>
  </si>
  <si>
    <t>situación de coste</t>
  </si>
  <si>
    <t>nivel de la fuerza comercial</t>
  </si>
  <si>
    <t>TOTAL</t>
  </si>
  <si>
    <t>DATOS ECONOMICOS</t>
  </si>
  <si>
    <t>% CRECIMIENTO MERCADO</t>
  </si>
  <si>
    <t>1,3% ANUAL</t>
  </si>
  <si>
    <t>FACTURACIÓN</t>
  </si>
  <si>
    <t>50M€</t>
  </si>
  <si>
    <t>35M€</t>
  </si>
  <si>
    <t>20kM€</t>
  </si>
  <si>
    <t xml:space="preserve"> </t>
  </si>
  <si>
    <t>32M€</t>
  </si>
  <si>
    <t>% MERCADO DE LA EMPRESA</t>
  </si>
  <si>
    <t>% CRECIMIENTO DE LA EMPRESA</t>
  </si>
  <si>
    <t>% MARGEN</t>
  </si>
  <si>
    <t>Ejercici</t>
  </si>
  <si>
    <t>MATRIZ DE FACOTES INTERNOS: Solo tengo en cuenta lo que sea interno a la empresa o con el producto como: calidad del producto, situación de coste etc…</t>
  </si>
  <si>
    <t>MATRIZ DE FACOTES ECTERNOS: Solo tengo en cuenta lo que sea externo a la empresa o con el producto como: crecimiento del mercado</t>
  </si>
  <si>
    <t>MATRIZ DE FACTORES COMPETITIVA: se tiene en cuenta todo</t>
  </si>
  <si>
    <t>TU OBJETIVO ES CAMBIAR LOS VALORES DE PONDERACIÓN C. Y DEL FACTOR PARA LOGRAR SER MEJOR Y CON ESTO JUSTIFICAR TU CAMBIO AHROA TIENES QUE SER CONSECUENTE CON EL CAMBIO QUE REALIZAS SEGÚN TU FUERZA COMPETITIVA. SI YO ESTOY EN UNA ESTARTEGIA DI DIFERNECIACIÓN NO VOY A EMPEZAR A COMPERTIR EN COSTES MÁS BAJOS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</si>
</sst>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rgb="FF000000"/>
      <name val="Arial"/>
      <family val="2"/>
    </font>
    <font>
      <b/>
      <sz val="7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1"/>
      <color rgb="FF000000"/>
      <name val="Arial"/>
      <family val="2"/>
    </font>
    <font>
      <sz val="12"/>
      <color rgb="FFFF0000"/>
      <name val="Arial"/>
      <family val="2"/>
    </font>
    <font>
      <u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BE4D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4" fillId="2" borderId="3" xfId="0" applyFont="1" applyFill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4" fillId="2" borderId="5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7" fillId="5" borderId="4" xfId="0" applyFont="1" applyFill="1" applyBorder="1" applyAlignment="1">
      <alignment vertical="center"/>
    </xf>
    <xf numFmtId="0" fontId="5" fillId="5" borderId="4" xfId="0" applyFont="1" applyFill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5" fillId="6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berto Daguerre Torres" id="{8D5CA1D8-E463-4DF3-B6FF-A2204C87B459}" userId="S::alberto.daguerretorres@usp.ceu.es::6c40e36f-8510-4a86-9c86-78c057faf9af" providerId="AD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4-01-01T18:35:31.01" personId="{8D5CA1D8-E463-4DF3-B6FF-A2204C87B459}" id="{219765A0-88A2-4C6C-AE4D-1852C04C9B3F}">
    <text xml:space="preserve">Se usa escala de ponderación del 1-4 PASAS LA PONDERACIÓN A LA DE 1-4 CON REGLA DE TRES
1- inferior a la media
2- igual a la media
3- superior a la media
4- Excelente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C3B5D-7425-416E-9B48-FA58B741D260}">
  <dimension ref="B2:L43"/>
  <sheetViews>
    <sheetView tabSelected="1" zoomScale="80" zoomScaleNormal="80" workbookViewId="0">
      <selection activeCell="D7" sqref="D7"/>
    </sheetView>
  </sheetViews>
  <sheetFormatPr baseColWidth="10" defaultColWidth="11.5" defaultRowHeight="15" x14ac:dyDescent="0.2"/>
  <cols>
    <col min="2" max="2" width="35.33203125" bestFit="1" customWidth="1"/>
    <col min="4" max="4" width="14.5" bestFit="1" customWidth="1"/>
  </cols>
  <sheetData>
    <row r="2" spans="2:12" ht="16" thickBot="1" x14ac:dyDescent="0.25"/>
    <row r="3" spans="2:12" ht="16" thickBot="1" x14ac:dyDescent="0.25">
      <c r="B3" s="30" t="s">
        <v>0</v>
      </c>
      <c r="C3" s="31"/>
      <c r="D3" s="31"/>
      <c r="E3" s="31"/>
      <c r="F3" s="31"/>
      <c r="G3" s="31"/>
      <c r="H3" s="31"/>
      <c r="I3" s="31"/>
      <c r="J3" s="31"/>
      <c r="K3" s="31"/>
      <c r="L3" s="32"/>
    </row>
    <row r="4" spans="2:12" ht="16" thickBot="1" x14ac:dyDescent="0.25">
      <c r="B4" s="9"/>
      <c r="C4" s="33" t="s">
        <v>1</v>
      </c>
      <c r="D4" s="34"/>
      <c r="E4" s="34"/>
      <c r="F4" s="35"/>
      <c r="G4" s="36" t="s">
        <v>2</v>
      </c>
      <c r="H4" s="37"/>
      <c r="I4" s="37"/>
      <c r="J4" s="38" t="s">
        <v>3</v>
      </c>
      <c r="K4" s="38"/>
      <c r="L4" s="39"/>
    </row>
    <row r="5" spans="2:12" ht="16" thickBot="1" x14ac:dyDescent="0.25">
      <c r="B5" s="9" t="s">
        <v>4</v>
      </c>
      <c r="C5" s="14" t="s">
        <v>5</v>
      </c>
      <c r="D5" s="12" t="s">
        <v>6</v>
      </c>
      <c r="E5" s="12" t="s">
        <v>7</v>
      </c>
      <c r="F5" s="15" t="s">
        <v>8</v>
      </c>
      <c r="G5" s="13" t="s">
        <v>6</v>
      </c>
      <c r="H5" s="10" t="s">
        <v>7</v>
      </c>
      <c r="I5" s="10" t="s">
        <v>8</v>
      </c>
      <c r="J5" s="11" t="s">
        <v>6</v>
      </c>
      <c r="K5" s="11" t="s">
        <v>7</v>
      </c>
      <c r="L5" s="11" t="s">
        <v>8</v>
      </c>
    </row>
    <row r="6" spans="2:12" ht="17" thickBot="1" x14ac:dyDescent="0.25">
      <c r="B6" s="6" t="s">
        <v>9</v>
      </c>
      <c r="C6" s="20">
        <v>0.1</v>
      </c>
      <c r="D6" s="17">
        <f>INT(E6*4/9)</f>
        <v>3</v>
      </c>
      <c r="E6" s="2">
        <v>8</v>
      </c>
      <c r="F6" s="17">
        <f>+$C6*D6</f>
        <v>0.30000000000000004</v>
      </c>
      <c r="G6" s="17">
        <f>INT(H6*4/9)</f>
        <v>2</v>
      </c>
      <c r="H6" s="2">
        <v>6</v>
      </c>
      <c r="I6" s="17">
        <f>+$C6*G6</f>
        <v>0.2</v>
      </c>
      <c r="J6" s="17">
        <f>INT(K6*4/9)</f>
        <v>2</v>
      </c>
      <c r="K6" s="2">
        <v>6</v>
      </c>
      <c r="L6" s="17">
        <f>+$C6*J6</f>
        <v>0.2</v>
      </c>
    </row>
    <row r="7" spans="2:12" ht="17" thickBot="1" x14ac:dyDescent="0.25">
      <c r="B7" s="6" t="s">
        <v>10</v>
      </c>
      <c r="C7" s="20">
        <v>0.1</v>
      </c>
      <c r="D7" s="26">
        <f t="shared" ref="D7:D11" si="0">INT(E7*4/9)</f>
        <v>3</v>
      </c>
      <c r="E7" s="2">
        <v>8</v>
      </c>
      <c r="F7" s="17">
        <f t="shared" ref="F7:F12" si="1">+$C7*D7</f>
        <v>0.30000000000000004</v>
      </c>
      <c r="G7" s="17">
        <f t="shared" ref="G7:G11" si="2">INT(H7*4/9)</f>
        <v>2</v>
      </c>
      <c r="H7" s="2">
        <v>5</v>
      </c>
      <c r="I7" s="17">
        <f t="shared" ref="I7:I12" si="3">+$C7*G7</f>
        <v>0.2</v>
      </c>
      <c r="J7" s="17">
        <f t="shared" ref="J7:J11" si="4">INT(K7*4/9)</f>
        <v>1</v>
      </c>
      <c r="K7" s="2">
        <v>4</v>
      </c>
      <c r="L7" s="17">
        <f t="shared" ref="L7:L12" si="5">+$C7*J7</f>
        <v>0.1</v>
      </c>
    </row>
    <row r="8" spans="2:12" ht="17" thickBot="1" x14ac:dyDescent="0.25">
      <c r="B8" s="6" t="s">
        <v>11</v>
      </c>
      <c r="C8" s="20">
        <v>0.1</v>
      </c>
      <c r="D8" s="17">
        <f t="shared" si="0"/>
        <v>3</v>
      </c>
      <c r="E8" s="2">
        <v>7</v>
      </c>
      <c r="F8" s="17">
        <f t="shared" si="1"/>
        <v>0.30000000000000004</v>
      </c>
      <c r="G8" s="17">
        <f t="shared" si="2"/>
        <v>1</v>
      </c>
      <c r="H8" s="2">
        <v>3</v>
      </c>
      <c r="I8" s="17">
        <f t="shared" si="3"/>
        <v>0.1</v>
      </c>
      <c r="J8" s="17">
        <f t="shared" si="4"/>
        <v>1</v>
      </c>
      <c r="K8" s="2">
        <v>3</v>
      </c>
      <c r="L8" s="17">
        <f t="shared" si="5"/>
        <v>0.1</v>
      </c>
    </row>
    <row r="9" spans="2:12" ht="17" thickBot="1" x14ac:dyDescent="0.25">
      <c r="B9" s="6" t="s">
        <v>12</v>
      </c>
      <c r="C9" s="20">
        <v>0.1</v>
      </c>
      <c r="D9" s="17">
        <f t="shared" si="0"/>
        <v>3</v>
      </c>
      <c r="E9" s="2">
        <v>7</v>
      </c>
      <c r="F9" s="17">
        <f t="shared" si="1"/>
        <v>0.30000000000000004</v>
      </c>
      <c r="G9" s="17">
        <f t="shared" si="2"/>
        <v>1</v>
      </c>
      <c r="H9" s="2">
        <v>3</v>
      </c>
      <c r="I9" s="17">
        <f t="shared" si="3"/>
        <v>0.1</v>
      </c>
      <c r="J9" s="17">
        <f t="shared" si="4"/>
        <v>3</v>
      </c>
      <c r="K9" s="2">
        <v>7</v>
      </c>
      <c r="L9" s="17">
        <f t="shared" si="5"/>
        <v>0.30000000000000004</v>
      </c>
    </row>
    <row r="10" spans="2:12" ht="17" thickBot="1" x14ac:dyDescent="0.25">
      <c r="B10" s="6" t="s">
        <v>13</v>
      </c>
      <c r="C10" s="20">
        <v>0.05</v>
      </c>
      <c r="D10" s="17">
        <f t="shared" si="0"/>
        <v>2</v>
      </c>
      <c r="E10" s="2">
        <v>5</v>
      </c>
      <c r="F10" s="17">
        <f t="shared" si="1"/>
        <v>0.1</v>
      </c>
      <c r="G10" s="21">
        <v>1</v>
      </c>
      <c r="H10" s="2">
        <v>2</v>
      </c>
      <c r="I10" s="17">
        <f t="shared" si="3"/>
        <v>0.05</v>
      </c>
      <c r="J10" s="21">
        <v>1</v>
      </c>
      <c r="K10" s="2">
        <v>2</v>
      </c>
      <c r="L10" s="17">
        <f t="shared" si="5"/>
        <v>0.05</v>
      </c>
    </row>
    <row r="11" spans="2:12" ht="17" thickBot="1" x14ac:dyDescent="0.25">
      <c r="B11" s="6" t="s">
        <v>14</v>
      </c>
      <c r="C11" s="20">
        <v>0.2</v>
      </c>
      <c r="D11" s="17">
        <f t="shared" si="0"/>
        <v>1</v>
      </c>
      <c r="E11" s="2">
        <v>4</v>
      </c>
      <c r="F11" s="17">
        <f t="shared" si="1"/>
        <v>0.2</v>
      </c>
      <c r="G11" s="17">
        <f t="shared" si="2"/>
        <v>2</v>
      </c>
      <c r="H11" s="2">
        <v>6</v>
      </c>
      <c r="I11" s="17">
        <f t="shared" si="3"/>
        <v>0.4</v>
      </c>
      <c r="J11" s="17">
        <f t="shared" si="4"/>
        <v>3</v>
      </c>
      <c r="K11" s="2">
        <v>8</v>
      </c>
      <c r="L11" s="17">
        <f t="shared" si="5"/>
        <v>0.60000000000000009</v>
      </c>
    </row>
    <row r="12" spans="2:12" ht="17" thickBot="1" x14ac:dyDescent="0.25">
      <c r="B12" s="6" t="s">
        <v>15</v>
      </c>
      <c r="C12" s="20">
        <v>0.1</v>
      </c>
      <c r="D12" s="17">
        <f>INT(E12*4/9)</f>
        <v>1</v>
      </c>
      <c r="E12" s="2">
        <v>3</v>
      </c>
      <c r="F12" s="17">
        <f t="shared" si="1"/>
        <v>0.1</v>
      </c>
      <c r="G12" s="17">
        <f>INT(H12*4/9)</f>
        <v>4</v>
      </c>
      <c r="H12" s="2">
        <v>9</v>
      </c>
      <c r="I12" s="17">
        <f t="shared" si="3"/>
        <v>0.4</v>
      </c>
      <c r="J12" s="17">
        <f>INT(K12*4/9)</f>
        <v>1</v>
      </c>
      <c r="K12" s="2">
        <v>3</v>
      </c>
      <c r="L12" s="17">
        <f t="shared" si="5"/>
        <v>0.1</v>
      </c>
    </row>
    <row r="13" spans="2:12" ht="17" thickBot="1" x14ac:dyDescent="0.25">
      <c r="B13" s="6" t="s">
        <v>16</v>
      </c>
      <c r="C13" s="1">
        <f>+SUM(C6:C12)+SUM(C18:C20)</f>
        <v>1</v>
      </c>
      <c r="D13" s="3"/>
      <c r="E13" s="3">
        <v>42</v>
      </c>
      <c r="F13" s="1">
        <f>+SUM(F6:F12)+SUM(F18:F20)</f>
        <v>2.1500000000000004</v>
      </c>
      <c r="G13" s="3"/>
      <c r="H13" s="3">
        <v>34</v>
      </c>
      <c r="I13" s="1">
        <f>+SUM(I6:I12)+SUM(I18:I20)</f>
        <v>2.35</v>
      </c>
      <c r="J13" s="3"/>
      <c r="K13" s="3">
        <v>33</v>
      </c>
      <c r="L13" s="1">
        <f>+SUM(L6:L12)+SUM(L18:L20)</f>
        <v>2.35</v>
      </c>
    </row>
    <row r="14" spans="2:12" ht="16" thickBot="1" x14ac:dyDescent="0.25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2:12" ht="16" x14ac:dyDescent="0.2">
      <c r="B15" s="40" t="s">
        <v>17</v>
      </c>
      <c r="C15" s="41"/>
      <c r="D15" s="41"/>
      <c r="E15" s="41"/>
      <c r="F15" s="41"/>
      <c r="G15" s="41"/>
      <c r="H15" s="41"/>
      <c r="I15" s="41"/>
      <c r="J15" s="41"/>
      <c r="K15" s="41"/>
      <c r="L15" s="42"/>
    </row>
    <row r="16" spans="2:12" ht="17" thickBot="1" x14ac:dyDescent="0.25">
      <c r="B16" s="7" t="s">
        <v>18</v>
      </c>
      <c r="C16" s="18"/>
      <c r="D16" s="27" t="s">
        <v>19</v>
      </c>
      <c r="E16" s="28"/>
      <c r="F16" s="28"/>
      <c r="G16" s="28"/>
      <c r="H16" s="28"/>
      <c r="I16" s="28"/>
      <c r="J16" s="28"/>
      <c r="K16" s="28"/>
      <c r="L16" s="29"/>
    </row>
    <row r="17" spans="2:12" ht="17" thickBot="1" x14ac:dyDescent="0.25">
      <c r="B17" s="7" t="s">
        <v>20</v>
      </c>
      <c r="C17" s="19"/>
      <c r="D17" s="8" t="s">
        <v>21</v>
      </c>
      <c r="E17" s="8"/>
      <c r="F17" s="8"/>
      <c r="G17" s="19" t="s">
        <v>22</v>
      </c>
      <c r="H17" s="8"/>
      <c r="I17" s="8" t="s">
        <v>23</v>
      </c>
      <c r="J17" s="19" t="s">
        <v>24</v>
      </c>
      <c r="K17" s="19" t="s">
        <v>25</v>
      </c>
      <c r="L17" s="8"/>
    </row>
    <row r="18" spans="2:12" ht="17" thickBot="1" x14ac:dyDescent="0.25">
      <c r="B18" s="7" t="s">
        <v>26</v>
      </c>
      <c r="C18" s="20">
        <v>0.05</v>
      </c>
      <c r="D18" s="17">
        <v>4</v>
      </c>
      <c r="E18" s="2">
        <v>15</v>
      </c>
      <c r="F18" s="17">
        <f>+$C18*D18</f>
        <v>0.2</v>
      </c>
      <c r="G18" s="20">
        <v>3</v>
      </c>
      <c r="H18" s="16">
        <v>8</v>
      </c>
      <c r="I18" s="17">
        <f>+$C18*G18</f>
        <v>0.15000000000000002</v>
      </c>
      <c r="J18" s="20">
        <v>3</v>
      </c>
      <c r="K18" s="16">
        <v>10</v>
      </c>
      <c r="L18" s="17">
        <f>+$C18*J18</f>
        <v>0.15000000000000002</v>
      </c>
    </row>
    <row r="19" spans="2:12" ht="17" thickBot="1" x14ac:dyDescent="0.25">
      <c r="B19" s="7" t="s">
        <v>27</v>
      </c>
      <c r="C19" s="20">
        <v>0.15</v>
      </c>
      <c r="D19" s="17">
        <v>1</v>
      </c>
      <c r="E19" s="2">
        <v>1</v>
      </c>
      <c r="F19" s="17">
        <f t="shared" ref="F19:F20" si="6">+$C19*D19</f>
        <v>0.15</v>
      </c>
      <c r="G19" s="20">
        <v>4</v>
      </c>
      <c r="H19" s="16">
        <v>5</v>
      </c>
      <c r="I19" s="17">
        <f t="shared" ref="I19:I20" si="7">+$C19*G19</f>
        <v>0.6</v>
      </c>
      <c r="J19" s="20">
        <v>4</v>
      </c>
      <c r="K19" s="16">
        <v>4</v>
      </c>
      <c r="L19" s="17">
        <f t="shared" ref="L19:L20" si="8">+$C19*J19</f>
        <v>0.6</v>
      </c>
    </row>
    <row r="20" spans="2:12" ht="17" thickBot="1" x14ac:dyDescent="0.25">
      <c r="B20" s="7" t="s">
        <v>28</v>
      </c>
      <c r="C20" s="20">
        <v>0.05</v>
      </c>
      <c r="D20" s="17">
        <v>4</v>
      </c>
      <c r="E20" s="2">
        <v>15</v>
      </c>
      <c r="F20" s="17">
        <f t="shared" si="6"/>
        <v>0.2</v>
      </c>
      <c r="G20" s="20">
        <v>3</v>
      </c>
      <c r="H20" s="16">
        <v>9</v>
      </c>
      <c r="I20" s="17">
        <f t="shared" si="7"/>
        <v>0.15000000000000002</v>
      </c>
      <c r="J20" s="20">
        <v>3</v>
      </c>
      <c r="K20" s="16">
        <v>10</v>
      </c>
      <c r="L20" s="17">
        <f t="shared" si="8"/>
        <v>0.15000000000000002</v>
      </c>
    </row>
    <row r="21" spans="2:12" x14ac:dyDescent="0.2">
      <c r="F21">
        <f>SUM(F18:F20)</f>
        <v>0.55000000000000004</v>
      </c>
      <c r="I21">
        <f>SUM(I18:I20)</f>
        <v>0.9</v>
      </c>
      <c r="L21">
        <f>SUM(L18:L20)</f>
        <v>0.9</v>
      </c>
    </row>
    <row r="24" spans="2:12" ht="16" thickBot="1" x14ac:dyDescent="0.25"/>
    <row r="25" spans="2:12" ht="16" thickBot="1" x14ac:dyDescent="0.25">
      <c r="B25" s="30" t="s">
        <v>0</v>
      </c>
      <c r="C25" s="31"/>
      <c r="D25" s="31"/>
      <c r="E25" s="31"/>
      <c r="F25" s="31"/>
      <c r="G25" s="31"/>
      <c r="H25" s="31"/>
      <c r="I25" s="31"/>
      <c r="J25" s="31"/>
      <c r="K25" s="31"/>
      <c r="L25" s="32"/>
    </row>
    <row r="26" spans="2:12" ht="16" thickBot="1" x14ac:dyDescent="0.25">
      <c r="B26" s="9"/>
      <c r="C26" s="33" t="s">
        <v>1</v>
      </c>
      <c r="D26" s="34"/>
      <c r="E26" s="34"/>
      <c r="F26" s="35"/>
      <c r="G26" s="36" t="s">
        <v>2</v>
      </c>
      <c r="H26" s="37"/>
      <c r="I26" s="37"/>
      <c r="J26" s="38" t="s">
        <v>3</v>
      </c>
      <c r="K26" s="38"/>
      <c r="L26" s="39"/>
    </row>
    <row r="27" spans="2:12" ht="16" thickBot="1" x14ac:dyDescent="0.25">
      <c r="B27" s="9" t="s">
        <v>4</v>
      </c>
      <c r="C27" s="14" t="s">
        <v>5</v>
      </c>
      <c r="D27" s="12" t="s">
        <v>6</v>
      </c>
      <c r="E27" s="12" t="s">
        <v>7</v>
      </c>
      <c r="F27" s="15" t="s">
        <v>8</v>
      </c>
      <c r="G27" s="13" t="s">
        <v>6</v>
      </c>
      <c r="H27" s="10" t="s">
        <v>7</v>
      </c>
      <c r="I27" s="10" t="s">
        <v>8</v>
      </c>
      <c r="J27" s="11" t="s">
        <v>6</v>
      </c>
      <c r="K27" s="11" t="s">
        <v>7</v>
      </c>
      <c r="L27" s="11" t="s">
        <v>8</v>
      </c>
    </row>
    <row r="28" spans="2:12" ht="17" thickBot="1" x14ac:dyDescent="0.25">
      <c r="B28" s="6" t="s">
        <v>9</v>
      </c>
      <c r="C28" s="20">
        <v>0.1</v>
      </c>
      <c r="D28" s="17">
        <f>INT(E28*4/9)</f>
        <v>3</v>
      </c>
      <c r="E28" s="2">
        <v>8</v>
      </c>
      <c r="F28" s="17">
        <f t="shared" ref="F28:F34" si="9">+$C28*D28</f>
        <v>0.30000000000000004</v>
      </c>
      <c r="G28" s="17">
        <f>INT(H28*4/9)</f>
        <v>2</v>
      </c>
      <c r="H28" s="2">
        <v>6</v>
      </c>
      <c r="I28" s="17">
        <f>+$C28*G28</f>
        <v>0.2</v>
      </c>
      <c r="J28" s="17">
        <f>INT(K28*4/9)</f>
        <v>2</v>
      </c>
      <c r="K28" s="2">
        <v>6</v>
      </c>
      <c r="L28" s="17">
        <f>+$C28*J28</f>
        <v>0.2</v>
      </c>
    </row>
    <row r="29" spans="2:12" ht="17" thickBot="1" x14ac:dyDescent="0.25">
      <c r="B29" s="6" t="s">
        <v>10</v>
      </c>
      <c r="C29" s="20">
        <v>0.1</v>
      </c>
      <c r="D29" s="17">
        <f t="shared" ref="D29:D33" si="10">INT(E29*4/9)</f>
        <v>3</v>
      </c>
      <c r="E29" s="2">
        <v>8</v>
      </c>
      <c r="F29" s="17">
        <f t="shared" si="9"/>
        <v>0.30000000000000004</v>
      </c>
      <c r="G29" s="17">
        <f t="shared" ref="G29:G33" si="11">INT(H29*4/9)</f>
        <v>2</v>
      </c>
      <c r="H29" s="2">
        <v>5</v>
      </c>
      <c r="I29" s="17">
        <f t="shared" ref="I29:I34" si="12">+$C29*G29</f>
        <v>0.2</v>
      </c>
      <c r="J29" s="17">
        <f t="shared" ref="J29:J33" si="13">INT(K29*4/9)</f>
        <v>1</v>
      </c>
      <c r="K29" s="2">
        <v>4</v>
      </c>
      <c r="L29" s="17">
        <f t="shared" ref="L29:L34" si="14">+$C29*J29</f>
        <v>0.1</v>
      </c>
    </row>
    <row r="30" spans="2:12" ht="17" thickBot="1" x14ac:dyDescent="0.25">
      <c r="B30" s="6" t="s">
        <v>11</v>
      </c>
      <c r="C30" s="20">
        <v>0.1</v>
      </c>
      <c r="D30" s="17">
        <f t="shared" si="10"/>
        <v>3</v>
      </c>
      <c r="E30" s="2">
        <v>7</v>
      </c>
      <c r="F30" s="17">
        <f t="shared" si="9"/>
        <v>0.30000000000000004</v>
      </c>
      <c r="G30" s="17">
        <f t="shared" si="11"/>
        <v>1</v>
      </c>
      <c r="H30" s="2">
        <v>3</v>
      </c>
      <c r="I30" s="17">
        <f t="shared" si="12"/>
        <v>0.1</v>
      </c>
      <c r="J30" s="17">
        <f t="shared" si="13"/>
        <v>1</v>
      </c>
      <c r="K30" s="2">
        <v>3</v>
      </c>
      <c r="L30" s="17">
        <f t="shared" si="14"/>
        <v>0.1</v>
      </c>
    </row>
    <row r="31" spans="2:12" ht="17" thickBot="1" x14ac:dyDescent="0.25">
      <c r="B31" s="6" t="s">
        <v>12</v>
      </c>
      <c r="C31" s="20">
        <v>0.1</v>
      </c>
      <c r="D31" s="17">
        <f t="shared" si="10"/>
        <v>3</v>
      </c>
      <c r="E31" s="2">
        <v>7</v>
      </c>
      <c r="F31" s="17">
        <f t="shared" si="9"/>
        <v>0.30000000000000004</v>
      </c>
      <c r="G31" s="17">
        <f t="shared" si="11"/>
        <v>1</v>
      </c>
      <c r="H31" s="2">
        <v>3</v>
      </c>
      <c r="I31" s="17">
        <f t="shared" si="12"/>
        <v>0.1</v>
      </c>
      <c r="J31" s="17">
        <f t="shared" si="13"/>
        <v>3</v>
      </c>
      <c r="K31" s="2">
        <v>7</v>
      </c>
      <c r="L31" s="17">
        <f t="shared" si="14"/>
        <v>0.30000000000000004</v>
      </c>
    </row>
    <row r="32" spans="2:12" ht="17" thickBot="1" x14ac:dyDescent="0.25">
      <c r="B32" s="6" t="s">
        <v>13</v>
      </c>
      <c r="C32" s="20">
        <v>0.05</v>
      </c>
      <c r="D32" s="17">
        <f t="shared" si="10"/>
        <v>1</v>
      </c>
      <c r="E32" s="22">
        <v>3</v>
      </c>
      <c r="F32" s="17">
        <f t="shared" si="9"/>
        <v>0.05</v>
      </c>
      <c r="G32" s="21">
        <v>1</v>
      </c>
      <c r="H32" s="2">
        <v>2</v>
      </c>
      <c r="I32" s="17">
        <f t="shared" si="12"/>
        <v>0.05</v>
      </c>
      <c r="J32" s="21">
        <v>1</v>
      </c>
      <c r="K32" s="2">
        <v>2</v>
      </c>
      <c r="L32" s="17">
        <f t="shared" si="14"/>
        <v>0.05</v>
      </c>
    </row>
    <row r="33" spans="2:12" ht="17" thickBot="1" x14ac:dyDescent="0.25">
      <c r="B33" s="6" t="s">
        <v>14</v>
      </c>
      <c r="C33" s="20">
        <v>0.2</v>
      </c>
      <c r="D33" s="17">
        <f t="shared" si="10"/>
        <v>3</v>
      </c>
      <c r="E33" s="22">
        <v>7</v>
      </c>
      <c r="F33" s="17">
        <f t="shared" si="9"/>
        <v>0.60000000000000009</v>
      </c>
      <c r="G33" s="17">
        <f t="shared" si="11"/>
        <v>2</v>
      </c>
      <c r="H33" s="2">
        <v>6</v>
      </c>
      <c r="I33" s="17">
        <f t="shared" si="12"/>
        <v>0.4</v>
      </c>
      <c r="J33" s="17">
        <f t="shared" si="13"/>
        <v>3</v>
      </c>
      <c r="K33" s="2">
        <v>8</v>
      </c>
      <c r="L33" s="17">
        <f t="shared" si="14"/>
        <v>0.60000000000000009</v>
      </c>
    </row>
    <row r="34" spans="2:12" ht="17" thickBot="1" x14ac:dyDescent="0.25">
      <c r="B34" s="6" t="s">
        <v>15</v>
      </c>
      <c r="C34" s="20">
        <v>0.1</v>
      </c>
      <c r="D34" s="17">
        <f>INT(E34*4/9)</f>
        <v>1</v>
      </c>
      <c r="E34" s="2">
        <v>3</v>
      </c>
      <c r="F34" s="17">
        <f t="shared" si="9"/>
        <v>0.1</v>
      </c>
      <c r="G34" s="17">
        <f>INT(H34*4/9)</f>
        <v>4</v>
      </c>
      <c r="H34" s="2">
        <v>9</v>
      </c>
      <c r="I34" s="17">
        <f t="shared" si="12"/>
        <v>0.4</v>
      </c>
      <c r="J34" s="17">
        <f>INT(K34*4/9)</f>
        <v>1</v>
      </c>
      <c r="K34" s="2">
        <v>3</v>
      </c>
      <c r="L34" s="17">
        <f t="shared" si="14"/>
        <v>0.1</v>
      </c>
    </row>
    <row r="35" spans="2:12" ht="17" thickBot="1" x14ac:dyDescent="0.25">
      <c r="B35" s="6" t="s">
        <v>16</v>
      </c>
      <c r="C35" s="1">
        <f>+SUM(C28:C34)+SUM(C40:C42)</f>
        <v>1</v>
      </c>
      <c r="D35" s="3"/>
      <c r="E35" s="3">
        <v>42</v>
      </c>
      <c r="F35" s="1">
        <f>+SUM(F28:F34)+SUM(F40:F42)</f>
        <v>2.4500000000000002</v>
      </c>
      <c r="G35" s="3"/>
      <c r="H35" s="3">
        <v>34</v>
      </c>
      <c r="I35" s="1">
        <f>+SUM(I28:I34)+SUM(I40:I42)</f>
        <v>2.35</v>
      </c>
      <c r="J35" s="3"/>
      <c r="K35" s="3">
        <v>33</v>
      </c>
      <c r="L35" s="1">
        <f>+SUM(L28:L34)+SUM(L40:L42)</f>
        <v>2.35</v>
      </c>
    </row>
    <row r="36" spans="2:12" ht="16" thickBot="1" x14ac:dyDescent="0.25">
      <c r="B36" s="4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2:12" ht="16" x14ac:dyDescent="0.2">
      <c r="B37" s="40" t="s">
        <v>17</v>
      </c>
      <c r="C37" s="41"/>
      <c r="D37" s="41"/>
      <c r="E37" s="41"/>
      <c r="F37" s="41"/>
      <c r="G37" s="41"/>
      <c r="H37" s="41"/>
      <c r="I37" s="41"/>
      <c r="J37" s="41"/>
      <c r="K37" s="41"/>
      <c r="L37" s="42"/>
    </row>
    <row r="38" spans="2:12" ht="17" thickBot="1" x14ac:dyDescent="0.25">
      <c r="B38" s="7" t="s">
        <v>18</v>
      </c>
      <c r="C38" s="18"/>
      <c r="D38" s="27" t="s">
        <v>19</v>
      </c>
      <c r="E38" s="28"/>
      <c r="F38" s="28"/>
      <c r="G38" s="28"/>
      <c r="H38" s="28"/>
      <c r="I38" s="28"/>
      <c r="J38" s="28"/>
      <c r="K38" s="28"/>
      <c r="L38" s="29"/>
    </row>
    <row r="39" spans="2:12" ht="17" thickBot="1" x14ac:dyDescent="0.25">
      <c r="B39" s="7" t="s">
        <v>20</v>
      </c>
      <c r="C39" s="19"/>
      <c r="D39" s="8" t="s">
        <v>21</v>
      </c>
      <c r="E39" s="8"/>
      <c r="F39" s="8"/>
      <c r="G39" s="19" t="s">
        <v>22</v>
      </c>
      <c r="H39" s="8"/>
      <c r="I39" s="8" t="s">
        <v>23</v>
      </c>
      <c r="J39" s="19" t="s">
        <v>24</v>
      </c>
      <c r="K39" s="19" t="s">
        <v>25</v>
      </c>
      <c r="L39" s="8"/>
    </row>
    <row r="40" spans="2:12" ht="17" thickBot="1" x14ac:dyDescent="0.25">
      <c r="B40" s="7" t="s">
        <v>26</v>
      </c>
      <c r="C40" s="20">
        <v>0.05</v>
      </c>
      <c r="D40" s="17">
        <v>4</v>
      </c>
      <c r="E40" s="2">
        <v>15</v>
      </c>
      <c r="F40" s="17">
        <f>+$C40*D40</f>
        <v>0.2</v>
      </c>
      <c r="G40" s="20">
        <v>3</v>
      </c>
      <c r="H40" s="16">
        <v>8</v>
      </c>
      <c r="I40" s="17">
        <f>+$C40*G40</f>
        <v>0.15000000000000002</v>
      </c>
      <c r="J40" s="20">
        <v>3</v>
      </c>
      <c r="K40" s="16">
        <v>10</v>
      </c>
      <c r="L40" s="17">
        <f>+$C40*J40</f>
        <v>0.15000000000000002</v>
      </c>
    </row>
    <row r="41" spans="2:12" ht="17" thickBot="1" x14ac:dyDescent="0.25">
      <c r="B41" s="7" t="s">
        <v>27</v>
      </c>
      <c r="C41" s="20">
        <v>0.15</v>
      </c>
      <c r="D41" s="17">
        <v>1</v>
      </c>
      <c r="E41" s="2">
        <v>1</v>
      </c>
      <c r="F41" s="17">
        <f t="shared" ref="F41:F42" si="15">+$C41*D41</f>
        <v>0.15</v>
      </c>
      <c r="G41" s="20">
        <v>4</v>
      </c>
      <c r="H41" s="16">
        <v>5</v>
      </c>
      <c r="I41" s="17">
        <f t="shared" ref="I41:I42" si="16">+$C41*G41</f>
        <v>0.6</v>
      </c>
      <c r="J41" s="20">
        <v>4</v>
      </c>
      <c r="K41" s="16">
        <v>4</v>
      </c>
      <c r="L41" s="17">
        <f t="shared" ref="L41:L42" si="17">+$C41*J41</f>
        <v>0.6</v>
      </c>
    </row>
    <row r="42" spans="2:12" ht="17" thickBot="1" x14ac:dyDescent="0.25">
      <c r="B42" s="7" t="s">
        <v>28</v>
      </c>
      <c r="C42" s="20">
        <v>0.05</v>
      </c>
      <c r="D42" s="23">
        <v>3</v>
      </c>
      <c r="E42" s="2">
        <v>15</v>
      </c>
      <c r="F42" s="17">
        <f t="shared" si="15"/>
        <v>0.15000000000000002</v>
      </c>
      <c r="G42" s="20">
        <v>3</v>
      </c>
      <c r="H42" s="16">
        <v>9</v>
      </c>
      <c r="I42" s="17">
        <f t="shared" si="16"/>
        <v>0.15000000000000002</v>
      </c>
      <c r="J42" s="20">
        <v>3</v>
      </c>
      <c r="K42" s="16">
        <v>10</v>
      </c>
      <c r="L42" s="17">
        <f t="shared" si="17"/>
        <v>0.15000000000000002</v>
      </c>
    </row>
    <row r="43" spans="2:12" x14ac:dyDescent="0.2">
      <c r="F43">
        <f>SUM(F40:F42)</f>
        <v>0.5</v>
      </c>
      <c r="I43">
        <f>SUM(I40:I42)</f>
        <v>0.9</v>
      </c>
      <c r="L43">
        <f>SUM(L40:L42)</f>
        <v>0.9</v>
      </c>
    </row>
  </sheetData>
  <mergeCells count="12">
    <mergeCell ref="D38:L38"/>
    <mergeCell ref="B3:L3"/>
    <mergeCell ref="C26:F26"/>
    <mergeCell ref="G26:I26"/>
    <mergeCell ref="J26:L26"/>
    <mergeCell ref="B37:L37"/>
    <mergeCell ref="B25:L25"/>
    <mergeCell ref="C4:F4"/>
    <mergeCell ref="J4:L4"/>
    <mergeCell ref="G4:I4"/>
    <mergeCell ref="B15:L15"/>
    <mergeCell ref="D16:L1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ED7B0-9927-44E9-B9B5-AE629766BD7A}">
  <dimension ref="A1:M41"/>
  <sheetViews>
    <sheetView zoomScale="90" zoomScaleNormal="90" workbookViewId="0">
      <selection activeCell="M7" sqref="M7"/>
    </sheetView>
  </sheetViews>
  <sheetFormatPr baseColWidth="10" defaultColWidth="11.5" defaultRowHeight="15" x14ac:dyDescent="0.2"/>
  <cols>
    <col min="1" max="1" width="35.6640625" bestFit="1" customWidth="1"/>
    <col min="3" max="3" width="12.6640625" bestFit="1" customWidth="1"/>
    <col min="4" max="4" width="11.1640625" bestFit="1" customWidth="1"/>
    <col min="6" max="6" width="12.6640625" bestFit="1" customWidth="1"/>
    <col min="7" max="7" width="11.1640625" bestFit="1" customWidth="1"/>
    <col min="8" max="8" width="8.1640625" bestFit="1" customWidth="1"/>
    <col min="9" max="9" width="12.6640625" bestFit="1" customWidth="1"/>
    <col min="10" max="10" width="11.1640625" bestFit="1" customWidth="1"/>
    <col min="11" max="11" width="8.1640625" customWidth="1"/>
    <col min="13" max="13" width="12.6640625" bestFit="1" customWidth="1"/>
  </cols>
  <sheetData>
    <row r="1" spans="1:13" ht="16" thickBot="1" x14ac:dyDescent="0.25">
      <c r="A1" s="30" t="s">
        <v>29</v>
      </c>
      <c r="B1" s="31"/>
      <c r="C1" s="31"/>
      <c r="D1" s="31"/>
      <c r="E1" s="31"/>
      <c r="F1" s="31"/>
      <c r="G1" s="31"/>
      <c r="H1" s="31"/>
      <c r="I1" s="31"/>
      <c r="J1" s="31"/>
      <c r="K1" s="32"/>
    </row>
    <row r="2" spans="1:13" ht="16" thickBot="1" x14ac:dyDescent="0.25">
      <c r="A2" s="9"/>
      <c r="B2" s="33" t="s">
        <v>1</v>
      </c>
      <c r="C2" s="34"/>
      <c r="D2" s="34"/>
      <c r="E2" s="35"/>
      <c r="F2" s="36" t="s">
        <v>2</v>
      </c>
      <c r="G2" s="37"/>
      <c r="H2" s="37"/>
      <c r="I2" s="38" t="s">
        <v>3</v>
      </c>
      <c r="J2" s="38"/>
      <c r="K2" s="39"/>
      <c r="M2" s="24" t="s">
        <v>30</v>
      </c>
    </row>
    <row r="3" spans="1:13" ht="16" thickBot="1" x14ac:dyDescent="0.25">
      <c r="A3" s="9" t="s">
        <v>4</v>
      </c>
      <c r="B3" s="14" t="s">
        <v>5</v>
      </c>
      <c r="C3" s="12" t="s">
        <v>6</v>
      </c>
      <c r="D3" s="12" t="s">
        <v>7</v>
      </c>
      <c r="E3" s="15" t="s">
        <v>8</v>
      </c>
      <c r="F3" s="13" t="s">
        <v>6</v>
      </c>
      <c r="G3" s="10" t="s">
        <v>7</v>
      </c>
      <c r="H3" s="10" t="s">
        <v>8</v>
      </c>
      <c r="I3" s="11" t="s">
        <v>6</v>
      </c>
      <c r="J3" s="11" t="s">
        <v>7</v>
      </c>
      <c r="K3" s="11" t="s">
        <v>8</v>
      </c>
      <c r="M3" t="s">
        <v>31</v>
      </c>
    </row>
    <row r="4" spans="1:13" ht="17" thickBot="1" x14ac:dyDescent="0.25">
      <c r="A4" s="6" t="s">
        <v>9</v>
      </c>
      <c r="B4" s="20">
        <v>0.1</v>
      </c>
      <c r="C4" s="17">
        <f>INT(D4*4/9)</f>
        <v>3</v>
      </c>
      <c r="D4" s="2">
        <v>8</v>
      </c>
      <c r="E4" s="17">
        <f>C4*B4</f>
        <v>0.30000000000000004</v>
      </c>
      <c r="F4" s="17">
        <f>INT(G4*4/9)</f>
        <v>2</v>
      </c>
      <c r="G4" s="2">
        <v>6</v>
      </c>
      <c r="H4" s="17">
        <f>F4*B4</f>
        <v>0.2</v>
      </c>
      <c r="I4" s="17">
        <f>INT(J4*4/9)</f>
        <v>2</v>
      </c>
      <c r="J4" s="2">
        <v>6</v>
      </c>
      <c r="K4" s="17">
        <f>I4*B4</f>
        <v>0.2</v>
      </c>
      <c r="M4" t="s">
        <v>32</v>
      </c>
    </row>
    <row r="5" spans="1:13" ht="17" thickBot="1" x14ac:dyDescent="0.25">
      <c r="A5" s="6" t="s">
        <v>10</v>
      </c>
      <c r="B5" s="20">
        <v>0.1</v>
      </c>
      <c r="C5" s="17">
        <f t="shared" ref="C5:C9" si="0">INT(D5*4/9)</f>
        <v>3</v>
      </c>
      <c r="D5" s="2">
        <v>8</v>
      </c>
      <c r="E5" s="17">
        <f t="shared" ref="E5:E10" si="1">C5*B5</f>
        <v>0.30000000000000004</v>
      </c>
      <c r="F5" s="17">
        <f t="shared" ref="F5:F9" si="2">INT(G5*4/9)</f>
        <v>2</v>
      </c>
      <c r="G5" s="2">
        <v>5</v>
      </c>
      <c r="H5" s="17">
        <f t="shared" ref="H5:H10" si="3">F5*B5</f>
        <v>0.2</v>
      </c>
      <c r="I5" s="17">
        <f t="shared" ref="I5:I9" si="4">INT(J5*4/9)</f>
        <v>1</v>
      </c>
      <c r="J5" s="2">
        <v>4</v>
      </c>
      <c r="K5" s="17">
        <f t="shared" ref="K5:K10" si="5">I5*B5</f>
        <v>0.1</v>
      </c>
    </row>
    <row r="6" spans="1:13" ht="17" thickBot="1" x14ac:dyDescent="0.25">
      <c r="A6" s="6" t="s">
        <v>11</v>
      </c>
      <c r="B6" s="20">
        <v>0.1</v>
      </c>
      <c r="C6" s="17">
        <f t="shared" si="0"/>
        <v>3</v>
      </c>
      <c r="D6" s="2">
        <v>7</v>
      </c>
      <c r="E6" s="17">
        <f t="shared" si="1"/>
        <v>0.30000000000000004</v>
      </c>
      <c r="F6" s="17">
        <f t="shared" si="2"/>
        <v>1</v>
      </c>
      <c r="G6" s="2">
        <v>3</v>
      </c>
      <c r="H6" s="17">
        <f t="shared" si="3"/>
        <v>0.1</v>
      </c>
      <c r="I6" s="17">
        <f t="shared" si="4"/>
        <v>1</v>
      </c>
      <c r="J6" s="2">
        <v>3</v>
      </c>
      <c r="K6" s="17">
        <f t="shared" si="5"/>
        <v>0.1</v>
      </c>
      <c r="M6" t="s">
        <v>33</v>
      </c>
    </row>
    <row r="7" spans="1:13" ht="17" thickBot="1" x14ac:dyDescent="0.25">
      <c r="A7" s="6" t="s">
        <v>12</v>
      </c>
      <c r="B7" s="20">
        <v>0.1</v>
      </c>
      <c r="C7" s="17">
        <f t="shared" si="0"/>
        <v>3</v>
      </c>
      <c r="D7" s="2">
        <v>7</v>
      </c>
      <c r="E7" s="17">
        <f t="shared" si="1"/>
        <v>0.30000000000000004</v>
      </c>
      <c r="F7" s="17">
        <f t="shared" si="2"/>
        <v>1</v>
      </c>
      <c r="G7" s="2">
        <v>3</v>
      </c>
      <c r="H7" s="17">
        <f t="shared" si="3"/>
        <v>0.1</v>
      </c>
      <c r="I7" s="17">
        <f t="shared" si="4"/>
        <v>3</v>
      </c>
      <c r="J7" s="2">
        <v>7</v>
      </c>
      <c r="K7" s="17">
        <f t="shared" si="5"/>
        <v>0.30000000000000004</v>
      </c>
    </row>
    <row r="8" spans="1:13" ht="17" thickBot="1" x14ac:dyDescent="0.25">
      <c r="A8" s="6" t="s">
        <v>13</v>
      </c>
      <c r="B8" s="20">
        <v>0.05</v>
      </c>
      <c r="C8" s="17">
        <f t="shared" si="0"/>
        <v>2</v>
      </c>
      <c r="D8" s="2">
        <v>5</v>
      </c>
      <c r="E8" s="17">
        <f t="shared" si="1"/>
        <v>0.1</v>
      </c>
      <c r="F8" s="21">
        <v>1</v>
      </c>
      <c r="G8" s="2">
        <v>2</v>
      </c>
      <c r="H8" s="17">
        <f t="shared" si="3"/>
        <v>0.05</v>
      </c>
      <c r="I8" s="21">
        <v>1</v>
      </c>
      <c r="J8" s="2">
        <v>2</v>
      </c>
      <c r="K8" s="17">
        <f t="shared" si="5"/>
        <v>0.05</v>
      </c>
    </row>
    <row r="9" spans="1:13" ht="17" thickBot="1" x14ac:dyDescent="0.25">
      <c r="A9" s="6" t="s">
        <v>14</v>
      </c>
      <c r="B9" s="20">
        <v>0.1</v>
      </c>
      <c r="C9" s="17">
        <f t="shared" si="0"/>
        <v>1</v>
      </c>
      <c r="D9" s="2">
        <v>4</v>
      </c>
      <c r="E9" s="17">
        <f t="shared" si="1"/>
        <v>0.1</v>
      </c>
      <c r="F9" s="17">
        <f t="shared" si="2"/>
        <v>2</v>
      </c>
      <c r="G9" s="2">
        <v>6</v>
      </c>
      <c r="H9" s="17">
        <f t="shared" si="3"/>
        <v>0.2</v>
      </c>
      <c r="I9" s="17">
        <f t="shared" si="4"/>
        <v>3</v>
      </c>
      <c r="J9" s="2">
        <v>8</v>
      </c>
      <c r="K9" s="17">
        <f t="shared" si="5"/>
        <v>0.30000000000000004</v>
      </c>
    </row>
    <row r="10" spans="1:13" ht="17" thickBot="1" x14ac:dyDescent="0.25">
      <c r="A10" s="6" t="s">
        <v>15</v>
      </c>
      <c r="B10" s="20">
        <v>0.2</v>
      </c>
      <c r="C10" s="25">
        <v>3</v>
      </c>
      <c r="D10" s="2">
        <v>3</v>
      </c>
      <c r="E10" s="17">
        <f t="shared" si="1"/>
        <v>0.60000000000000009</v>
      </c>
      <c r="F10" s="17">
        <f>INT(G10*4/9)</f>
        <v>4</v>
      </c>
      <c r="G10" s="2">
        <v>9</v>
      </c>
      <c r="H10" s="17">
        <f t="shared" si="3"/>
        <v>0.8</v>
      </c>
      <c r="I10" s="17">
        <f>INT(J10*4/9)</f>
        <v>1</v>
      </c>
      <c r="J10" s="2">
        <v>3</v>
      </c>
      <c r="K10" s="17">
        <f t="shared" si="5"/>
        <v>0.2</v>
      </c>
    </row>
    <row r="11" spans="1:13" ht="17" thickBot="1" x14ac:dyDescent="0.25">
      <c r="A11" s="6" t="s">
        <v>16</v>
      </c>
      <c r="B11" s="1">
        <f>+SUM(B4:B10)+SUM(B16:B18)</f>
        <v>1</v>
      </c>
      <c r="C11" s="3"/>
      <c r="D11" s="3">
        <v>42</v>
      </c>
      <c r="E11" s="1">
        <f>+SUM(E4:E10)+SUM(E16:E18)</f>
        <v>2.5500000000000007</v>
      </c>
      <c r="F11" s="3"/>
      <c r="G11" s="3">
        <v>34</v>
      </c>
      <c r="H11" s="1">
        <f>+SUM(H4:H10)+SUM(H16:H18)</f>
        <v>2.5500000000000003</v>
      </c>
      <c r="I11" s="3"/>
      <c r="J11" s="3">
        <v>33</v>
      </c>
      <c r="K11" s="1">
        <f>+SUM(K4:K10)+SUM(K16:K18)</f>
        <v>2.1500000000000004</v>
      </c>
    </row>
    <row r="12" spans="1:13" ht="16" thickBot="1" x14ac:dyDescent="0.2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3" ht="16" x14ac:dyDescent="0.2">
      <c r="A13" s="40" t="s">
        <v>17</v>
      </c>
      <c r="B13" s="41"/>
      <c r="C13" s="41"/>
      <c r="D13" s="41"/>
      <c r="E13" s="41"/>
      <c r="F13" s="41"/>
      <c r="G13" s="41"/>
      <c r="H13" s="41"/>
      <c r="I13" s="41"/>
      <c r="J13" s="41"/>
      <c r="K13" s="42"/>
    </row>
    <row r="14" spans="1:13" ht="17" thickBot="1" x14ac:dyDescent="0.25">
      <c r="A14" s="7" t="s">
        <v>18</v>
      </c>
      <c r="B14" s="18"/>
      <c r="C14" s="27" t="s">
        <v>19</v>
      </c>
      <c r="D14" s="28"/>
      <c r="E14" s="28"/>
      <c r="F14" s="28"/>
      <c r="G14" s="28"/>
      <c r="H14" s="28"/>
      <c r="I14" s="28"/>
      <c r="J14" s="28"/>
      <c r="K14" s="29"/>
    </row>
    <row r="15" spans="1:13" ht="17" thickBot="1" x14ac:dyDescent="0.25">
      <c r="A15" s="7" t="s">
        <v>20</v>
      </c>
      <c r="B15" s="19"/>
      <c r="C15" s="8" t="s">
        <v>21</v>
      </c>
      <c r="D15" s="8"/>
      <c r="E15" s="8"/>
      <c r="F15" s="19" t="s">
        <v>22</v>
      </c>
      <c r="G15" s="8"/>
      <c r="H15" s="8" t="s">
        <v>23</v>
      </c>
      <c r="I15" s="19" t="s">
        <v>24</v>
      </c>
      <c r="J15" s="19" t="s">
        <v>25</v>
      </c>
      <c r="K15" s="8"/>
    </row>
    <row r="16" spans="1:13" ht="17" thickBot="1" x14ac:dyDescent="0.25">
      <c r="A16" s="7" t="s">
        <v>26</v>
      </c>
      <c r="B16" s="20">
        <v>0.05</v>
      </c>
      <c r="C16" s="17">
        <v>4</v>
      </c>
      <c r="D16" s="2">
        <v>15</v>
      </c>
      <c r="E16" s="17">
        <f>C16*B16</f>
        <v>0.2</v>
      </c>
      <c r="F16" s="20">
        <v>3</v>
      </c>
      <c r="G16" s="16">
        <v>8</v>
      </c>
      <c r="H16" s="17">
        <f>F16*B16</f>
        <v>0.15000000000000002</v>
      </c>
      <c r="I16" s="20">
        <v>3</v>
      </c>
      <c r="J16" s="16">
        <v>10</v>
      </c>
      <c r="K16" s="17">
        <f>I16*B16</f>
        <v>0.15000000000000002</v>
      </c>
    </row>
    <row r="17" spans="1:11" ht="17" thickBot="1" x14ac:dyDescent="0.25">
      <c r="A17" s="7" t="s">
        <v>27</v>
      </c>
      <c r="B17" s="20">
        <v>0.15</v>
      </c>
      <c r="C17" s="17">
        <v>1</v>
      </c>
      <c r="D17" s="2">
        <v>1</v>
      </c>
      <c r="E17" s="17">
        <f t="shared" ref="E17:E18" si="6">C17*B17</f>
        <v>0.15</v>
      </c>
      <c r="F17" s="20">
        <v>4</v>
      </c>
      <c r="G17" s="16">
        <v>5</v>
      </c>
      <c r="H17" s="17">
        <f t="shared" ref="H17:H18" si="7">F17*B17</f>
        <v>0.6</v>
      </c>
      <c r="I17" s="20">
        <v>4</v>
      </c>
      <c r="J17" s="16">
        <v>4</v>
      </c>
      <c r="K17" s="17">
        <f t="shared" ref="K17:K18" si="8">I17*B17</f>
        <v>0.6</v>
      </c>
    </row>
    <row r="18" spans="1:11" ht="17" thickBot="1" x14ac:dyDescent="0.25">
      <c r="A18" s="7" t="s">
        <v>28</v>
      </c>
      <c r="B18" s="20">
        <v>0.05</v>
      </c>
      <c r="C18" s="17">
        <v>4</v>
      </c>
      <c r="D18" s="2">
        <v>15</v>
      </c>
      <c r="E18" s="17">
        <f t="shared" si="6"/>
        <v>0.2</v>
      </c>
      <c r="F18" s="20">
        <v>3</v>
      </c>
      <c r="G18" s="16">
        <v>9</v>
      </c>
      <c r="H18" s="17">
        <f t="shared" si="7"/>
        <v>0.15000000000000002</v>
      </c>
      <c r="I18" s="20">
        <v>3</v>
      </c>
      <c r="J18" s="16">
        <v>10</v>
      </c>
      <c r="K18" s="17">
        <f t="shared" si="8"/>
        <v>0.15000000000000002</v>
      </c>
    </row>
    <row r="19" spans="1:11" x14ac:dyDescent="0.2">
      <c r="E19">
        <f>SUM(E16:E18)</f>
        <v>0.55000000000000004</v>
      </c>
      <c r="H19">
        <f>SUM(H16:H18)</f>
        <v>0.9</v>
      </c>
      <c r="K19">
        <f>SUM(K16:K18)</f>
        <v>0.9</v>
      </c>
    </row>
    <row r="22" spans="1:11" ht="16" thickBot="1" x14ac:dyDescent="0.25"/>
    <row r="23" spans="1:11" ht="16" thickBot="1" x14ac:dyDescent="0.25">
      <c r="A23" s="30" t="s">
        <v>0</v>
      </c>
      <c r="B23" s="31"/>
      <c r="C23" s="31"/>
      <c r="D23" s="31"/>
      <c r="E23" s="31"/>
      <c r="F23" s="31"/>
      <c r="G23" s="31"/>
      <c r="H23" s="31"/>
      <c r="I23" s="31"/>
      <c r="J23" s="31"/>
      <c r="K23" s="32"/>
    </row>
    <row r="24" spans="1:11" ht="16" thickBot="1" x14ac:dyDescent="0.25">
      <c r="A24" s="9"/>
      <c r="B24" s="33" t="s">
        <v>1</v>
      </c>
      <c r="C24" s="34"/>
      <c r="D24" s="34"/>
      <c r="E24" s="35"/>
      <c r="F24" s="36" t="s">
        <v>2</v>
      </c>
      <c r="G24" s="37"/>
      <c r="H24" s="37"/>
      <c r="I24" s="38" t="s">
        <v>3</v>
      </c>
      <c r="J24" s="38"/>
      <c r="K24" s="39"/>
    </row>
    <row r="25" spans="1:11" ht="16" thickBot="1" x14ac:dyDescent="0.25">
      <c r="A25" s="9" t="s">
        <v>4</v>
      </c>
      <c r="B25" s="14" t="s">
        <v>5</v>
      </c>
      <c r="C25" s="12" t="s">
        <v>6</v>
      </c>
      <c r="D25" s="12" t="s">
        <v>7</v>
      </c>
      <c r="E25" s="15" t="s">
        <v>8</v>
      </c>
      <c r="F25" s="13" t="s">
        <v>6</v>
      </c>
      <c r="G25" s="10" t="s">
        <v>7</v>
      </c>
      <c r="H25" s="10" t="s">
        <v>8</v>
      </c>
      <c r="I25" s="11" t="s">
        <v>6</v>
      </c>
      <c r="J25" s="11" t="s">
        <v>7</v>
      </c>
      <c r="K25" s="11" t="s">
        <v>8</v>
      </c>
    </row>
    <row r="26" spans="1:11" ht="17" thickBot="1" x14ac:dyDescent="0.25">
      <c r="A26" s="6" t="s">
        <v>9</v>
      </c>
      <c r="B26" s="20">
        <v>0.1</v>
      </c>
      <c r="C26" s="17">
        <f>INT(D26*4/9)</f>
        <v>3</v>
      </c>
      <c r="D26" s="2">
        <v>8</v>
      </c>
      <c r="E26" s="17">
        <f>C26*B26</f>
        <v>0.30000000000000004</v>
      </c>
      <c r="F26" s="17">
        <f>INT(G26*4/9)</f>
        <v>2</v>
      </c>
      <c r="G26" s="2">
        <v>6</v>
      </c>
      <c r="H26" s="17">
        <f>F26*B26</f>
        <v>0.2</v>
      </c>
      <c r="I26" s="17">
        <f>INT(J26*4/9)</f>
        <v>2</v>
      </c>
      <c r="J26" s="2">
        <v>6</v>
      </c>
      <c r="K26" s="17">
        <f>I26*B26</f>
        <v>0.2</v>
      </c>
    </row>
    <row r="27" spans="1:11" ht="17" thickBot="1" x14ac:dyDescent="0.25">
      <c r="A27" s="6" t="s">
        <v>10</v>
      </c>
      <c r="B27" s="20">
        <v>0.1</v>
      </c>
      <c r="C27" s="17">
        <f t="shared" ref="C27:C31" si="9">INT(D27*4/9)</f>
        <v>3</v>
      </c>
      <c r="D27" s="2">
        <v>8</v>
      </c>
      <c r="E27" s="17">
        <f t="shared" ref="E27:E32" si="10">C27*B27</f>
        <v>0.30000000000000004</v>
      </c>
      <c r="F27" s="17">
        <f t="shared" ref="F27:F31" si="11">INT(G27*4/9)</f>
        <v>2</v>
      </c>
      <c r="G27" s="2">
        <v>5</v>
      </c>
      <c r="H27" s="17">
        <f t="shared" ref="H27:H32" si="12">F27*B27</f>
        <v>0.2</v>
      </c>
      <c r="I27" s="17">
        <f t="shared" ref="I27:I31" si="13">INT(J27*4/9)</f>
        <v>1</v>
      </c>
      <c r="J27" s="2">
        <v>4</v>
      </c>
      <c r="K27" s="17">
        <f t="shared" ref="K27:K32" si="14">I27*B27</f>
        <v>0.1</v>
      </c>
    </row>
    <row r="28" spans="1:11" ht="17" thickBot="1" x14ac:dyDescent="0.25">
      <c r="A28" s="6" t="s">
        <v>11</v>
      </c>
      <c r="B28" s="20">
        <v>0.1</v>
      </c>
      <c r="C28" s="17">
        <f t="shared" si="9"/>
        <v>3</v>
      </c>
      <c r="D28" s="2">
        <v>7</v>
      </c>
      <c r="E28" s="17">
        <f t="shared" si="10"/>
        <v>0.30000000000000004</v>
      </c>
      <c r="F28" s="17">
        <f t="shared" si="11"/>
        <v>1</v>
      </c>
      <c r="G28" s="2">
        <v>3</v>
      </c>
      <c r="H28" s="17">
        <f t="shared" si="12"/>
        <v>0.1</v>
      </c>
      <c r="I28" s="17">
        <f t="shared" si="13"/>
        <v>1</v>
      </c>
      <c r="J28" s="2">
        <v>3</v>
      </c>
      <c r="K28" s="17">
        <f t="shared" si="14"/>
        <v>0.1</v>
      </c>
    </row>
    <row r="29" spans="1:11" ht="17" thickBot="1" x14ac:dyDescent="0.25">
      <c r="A29" s="6" t="s">
        <v>12</v>
      </c>
      <c r="B29" s="20">
        <v>0.1</v>
      </c>
      <c r="C29" s="17">
        <f t="shared" si="9"/>
        <v>3</v>
      </c>
      <c r="D29" s="2">
        <v>7</v>
      </c>
      <c r="E29" s="17">
        <f t="shared" si="10"/>
        <v>0.30000000000000004</v>
      </c>
      <c r="F29" s="17">
        <f t="shared" si="11"/>
        <v>1</v>
      </c>
      <c r="G29" s="2">
        <v>3</v>
      </c>
      <c r="H29" s="17">
        <f t="shared" si="12"/>
        <v>0.1</v>
      </c>
      <c r="I29" s="17">
        <f t="shared" si="13"/>
        <v>3</v>
      </c>
      <c r="J29" s="2">
        <v>7</v>
      </c>
      <c r="K29" s="17">
        <f t="shared" si="14"/>
        <v>0.30000000000000004</v>
      </c>
    </row>
    <row r="30" spans="1:11" ht="17" thickBot="1" x14ac:dyDescent="0.25">
      <c r="A30" s="6" t="s">
        <v>13</v>
      </c>
      <c r="B30" s="20">
        <v>0.05</v>
      </c>
      <c r="C30" s="17">
        <f t="shared" si="9"/>
        <v>1</v>
      </c>
      <c r="D30" s="22">
        <v>3</v>
      </c>
      <c r="E30" s="17">
        <f t="shared" si="10"/>
        <v>0.05</v>
      </c>
      <c r="F30" s="21">
        <v>1</v>
      </c>
      <c r="G30" s="2">
        <v>2</v>
      </c>
      <c r="H30" s="17">
        <f t="shared" si="12"/>
        <v>0.05</v>
      </c>
      <c r="I30" s="21">
        <v>1</v>
      </c>
      <c r="J30" s="2">
        <v>2</v>
      </c>
      <c r="K30" s="17">
        <f t="shared" si="14"/>
        <v>0.05</v>
      </c>
    </row>
    <row r="31" spans="1:11" ht="17" thickBot="1" x14ac:dyDescent="0.25">
      <c r="A31" s="6" t="s">
        <v>14</v>
      </c>
      <c r="B31" s="20">
        <v>0.2</v>
      </c>
      <c r="C31" s="17">
        <f t="shared" si="9"/>
        <v>3</v>
      </c>
      <c r="D31" s="22">
        <v>7</v>
      </c>
      <c r="E31" s="17">
        <f t="shared" si="10"/>
        <v>0.60000000000000009</v>
      </c>
      <c r="F31" s="17">
        <f t="shared" si="11"/>
        <v>2</v>
      </c>
      <c r="G31" s="2">
        <v>6</v>
      </c>
      <c r="H31" s="17">
        <f t="shared" si="12"/>
        <v>0.4</v>
      </c>
      <c r="I31" s="17">
        <f t="shared" si="13"/>
        <v>3</v>
      </c>
      <c r="J31" s="2">
        <v>8</v>
      </c>
      <c r="K31" s="17">
        <f t="shared" si="14"/>
        <v>0.60000000000000009</v>
      </c>
    </row>
    <row r="32" spans="1:11" ht="17" thickBot="1" x14ac:dyDescent="0.25">
      <c r="A32" s="6" t="s">
        <v>15</v>
      </c>
      <c r="B32" s="20">
        <v>0.1</v>
      </c>
      <c r="C32" s="17">
        <f>INT(D32*4/9)</f>
        <v>1</v>
      </c>
      <c r="D32" s="2">
        <v>3</v>
      </c>
      <c r="E32" s="17">
        <f t="shared" si="10"/>
        <v>0.1</v>
      </c>
      <c r="F32" s="17">
        <f>INT(G32*4/9)</f>
        <v>4</v>
      </c>
      <c r="G32" s="2">
        <v>9</v>
      </c>
      <c r="H32" s="17">
        <f t="shared" si="12"/>
        <v>0.4</v>
      </c>
      <c r="I32" s="17">
        <f>INT(J32*4/9)</f>
        <v>1</v>
      </c>
      <c r="J32" s="2">
        <v>3</v>
      </c>
      <c r="K32" s="17">
        <f t="shared" si="14"/>
        <v>0.1</v>
      </c>
    </row>
    <row r="33" spans="1:11" ht="17" thickBot="1" x14ac:dyDescent="0.25">
      <c r="A33" s="6" t="s">
        <v>16</v>
      </c>
      <c r="B33" s="1">
        <f>+SUM(B26:B32)+SUM(B38:B40)</f>
        <v>1</v>
      </c>
      <c r="C33" s="3"/>
      <c r="D33" s="3">
        <v>42</v>
      </c>
      <c r="E33" s="1">
        <f>+SUM(E26:E32)+SUM(E38:E40)</f>
        <v>2.4500000000000002</v>
      </c>
      <c r="F33" s="3"/>
      <c r="G33" s="3">
        <v>34</v>
      </c>
      <c r="H33" s="1">
        <f>+SUM(H26:H32)+SUM(H38:H40)</f>
        <v>2.35</v>
      </c>
      <c r="I33" s="3"/>
      <c r="J33" s="3">
        <v>33</v>
      </c>
      <c r="K33" s="1">
        <f>+SUM(K26:K32)+SUM(K38:K40)</f>
        <v>2.35</v>
      </c>
    </row>
    <row r="34" spans="1:11" ht="16" thickBot="1" x14ac:dyDescent="0.2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6" x14ac:dyDescent="0.2">
      <c r="A35" s="40" t="s">
        <v>17</v>
      </c>
      <c r="B35" s="41"/>
      <c r="C35" s="41"/>
      <c r="D35" s="41"/>
      <c r="E35" s="41"/>
      <c r="F35" s="41"/>
      <c r="G35" s="41"/>
      <c r="H35" s="41"/>
      <c r="I35" s="41"/>
      <c r="J35" s="41"/>
      <c r="K35" s="42"/>
    </row>
    <row r="36" spans="1:11" ht="17" thickBot="1" x14ac:dyDescent="0.25">
      <c r="A36" s="7" t="s">
        <v>18</v>
      </c>
      <c r="B36" s="18"/>
      <c r="C36" s="27" t="s">
        <v>19</v>
      </c>
      <c r="D36" s="28"/>
      <c r="E36" s="28"/>
      <c r="F36" s="28"/>
      <c r="G36" s="28"/>
      <c r="H36" s="28"/>
      <c r="I36" s="28"/>
      <c r="J36" s="28"/>
      <c r="K36" s="29"/>
    </row>
    <row r="37" spans="1:11" ht="17" thickBot="1" x14ac:dyDescent="0.25">
      <c r="A37" s="7" t="s">
        <v>20</v>
      </c>
      <c r="B37" s="19"/>
      <c r="C37" s="8" t="s">
        <v>21</v>
      </c>
      <c r="D37" s="8"/>
      <c r="E37" s="8"/>
      <c r="F37" s="19" t="s">
        <v>22</v>
      </c>
      <c r="G37" s="8"/>
      <c r="H37" s="8" t="s">
        <v>23</v>
      </c>
      <c r="I37" s="19" t="s">
        <v>24</v>
      </c>
      <c r="J37" s="19" t="s">
        <v>25</v>
      </c>
      <c r="K37" s="8"/>
    </row>
    <row r="38" spans="1:11" ht="17" thickBot="1" x14ac:dyDescent="0.25">
      <c r="A38" s="7" t="s">
        <v>26</v>
      </c>
      <c r="B38" s="20">
        <v>0.05</v>
      </c>
      <c r="C38" s="17">
        <v>4</v>
      </c>
      <c r="D38" s="2">
        <v>15</v>
      </c>
      <c r="E38" s="17">
        <f>C38*B38</f>
        <v>0.2</v>
      </c>
      <c r="F38" s="20">
        <v>3</v>
      </c>
      <c r="G38" s="16">
        <v>8</v>
      </c>
      <c r="H38" s="17">
        <f>F38*B38</f>
        <v>0.15000000000000002</v>
      </c>
      <c r="I38" s="20">
        <v>3</v>
      </c>
      <c r="J38" s="16">
        <v>10</v>
      </c>
      <c r="K38" s="17">
        <f>I38*B38</f>
        <v>0.15000000000000002</v>
      </c>
    </row>
    <row r="39" spans="1:11" ht="17" thickBot="1" x14ac:dyDescent="0.25">
      <c r="A39" s="7" t="s">
        <v>27</v>
      </c>
      <c r="B39" s="20">
        <v>0.15</v>
      </c>
      <c r="C39" s="17">
        <v>1</v>
      </c>
      <c r="D39" s="2">
        <v>1</v>
      </c>
      <c r="E39" s="17">
        <f>C39*B39</f>
        <v>0.15</v>
      </c>
      <c r="F39" s="20">
        <v>4</v>
      </c>
      <c r="G39" s="16">
        <v>5</v>
      </c>
      <c r="H39" s="17">
        <f t="shared" ref="H39:H40" si="15">F39*B39</f>
        <v>0.6</v>
      </c>
      <c r="I39" s="20">
        <v>4</v>
      </c>
      <c r="J39" s="16">
        <v>4</v>
      </c>
      <c r="K39" s="17">
        <f t="shared" ref="K39:K40" si="16">I39*B39</f>
        <v>0.6</v>
      </c>
    </row>
    <row r="40" spans="1:11" ht="17" thickBot="1" x14ac:dyDescent="0.25">
      <c r="A40" s="7" t="s">
        <v>28</v>
      </c>
      <c r="B40" s="20">
        <v>0.05</v>
      </c>
      <c r="C40" s="23">
        <v>3</v>
      </c>
      <c r="D40" s="2">
        <v>15</v>
      </c>
      <c r="E40" s="17">
        <f>C40*B40</f>
        <v>0.15000000000000002</v>
      </c>
      <c r="F40" s="20">
        <v>3</v>
      </c>
      <c r="G40" s="16">
        <v>9</v>
      </c>
      <c r="H40" s="17">
        <f t="shared" si="15"/>
        <v>0.15000000000000002</v>
      </c>
      <c r="I40" s="20">
        <v>3</v>
      </c>
      <c r="J40" s="16">
        <v>10</v>
      </c>
      <c r="K40" s="17">
        <f t="shared" si="16"/>
        <v>0.15000000000000002</v>
      </c>
    </row>
    <row r="41" spans="1:11" x14ac:dyDescent="0.2">
      <c r="E41">
        <f>SUM(E38:E40)</f>
        <v>0.5</v>
      </c>
      <c r="H41">
        <f>SUM(H38:H40)</f>
        <v>0.9</v>
      </c>
      <c r="K41">
        <f>SUM(K38:K40)</f>
        <v>0.9</v>
      </c>
    </row>
  </sheetData>
  <mergeCells count="12">
    <mergeCell ref="C36:K36"/>
    <mergeCell ref="A1:K1"/>
    <mergeCell ref="B2:E2"/>
    <mergeCell ref="F2:H2"/>
    <mergeCell ref="I2:K2"/>
    <mergeCell ref="A13:K13"/>
    <mergeCell ref="C14:K14"/>
    <mergeCell ref="A23:K23"/>
    <mergeCell ref="B24:E24"/>
    <mergeCell ref="F24:H24"/>
    <mergeCell ref="I24:K24"/>
    <mergeCell ref="A35:K35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10921871D9BE4C8BA04B77337C88B8" ma:contentTypeVersion="4" ma:contentTypeDescription="Crear nuevo documento." ma:contentTypeScope="" ma:versionID="2f2ced159c6e68b16e5c38d90f2df0c1">
  <xsd:schema xmlns:xsd="http://www.w3.org/2001/XMLSchema" xmlns:xs="http://www.w3.org/2001/XMLSchema" xmlns:p="http://schemas.microsoft.com/office/2006/metadata/properties" xmlns:ns2="3e25797b-b115-4352-ab4e-20010ac6e30c" targetNamespace="http://schemas.microsoft.com/office/2006/metadata/properties" ma:root="true" ma:fieldsID="1bec9d74dcefd7421ea04c6aa9a08b01" ns2:_="">
    <xsd:import namespace="3e25797b-b115-4352-ab4e-20010ac6e3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25797b-b115-4352-ab4e-20010ac6e3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41C6F0-B12E-40F3-A4A2-751AA823EC9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E94E782-9519-44B3-AC2F-AE3D1B0F61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25797b-b115-4352-ab4e-20010ac6e3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546543-41D5-4CFF-8606-D0D39F83CEF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Enunciado</vt:lpstr>
      <vt:lpstr>ejercicio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Garrido Gutiérrez</dc:creator>
  <cp:keywords/>
  <dc:description/>
  <cp:lastModifiedBy>Paloma Pérez De Madrid Laguna</cp:lastModifiedBy>
  <cp:revision/>
  <dcterms:created xsi:type="dcterms:W3CDTF">2021-10-24T15:53:31Z</dcterms:created>
  <dcterms:modified xsi:type="dcterms:W3CDTF">2025-01-12T17:22:12Z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0x0101002E10921871D9BE4C8BA04B77337C88B8</vt:lpwstr>
  </property>
</Properties>
</file>