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prana\Downloads\GL-Data annalyst\week-2-graded-assignment\"/>
    </mc:Choice>
  </mc:AlternateContent>
  <xr:revisionPtr revIDLastSave="0" documentId="13_ncr:1_{DE3B720C-B3EF-4961-8F16-D9876B2BC659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Data " sheetId="1" r:id="rId1"/>
    <sheet name="1" sheetId="11" r:id="rId2"/>
    <sheet name="2" sheetId="3" r:id="rId3"/>
    <sheet name="3" sheetId="2" r:id="rId4"/>
    <sheet name="4" sheetId="4" r:id="rId5"/>
    <sheet name="5" sheetId="7" r:id="rId6"/>
    <sheet name="6" sheetId="8" r:id="rId7"/>
    <sheet name="7" sheetId="10" r:id="rId8"/>
    <sheet name="8" sheetId="13" r:id="rId9"/>
  </sheets>
  <definedNames>
    <definedName name="_xlchart.v1.0" hidden="1">'Data '!$H$1</definedName>
    <definedName name="_xlchart.v1.1" hidden="1">'Data '!$H$2:$H$507</definedName>
    <definedName name="_xlchart.v1.2" hidden="1">'Data '!$I$1</definedName>
    <definedName name="_xlchart.v1.3" hidden="1">'Data '!$I$2:$I$507</definedName>
    <definedName name="_xlchart.v1.4" hidden="1">'2'!$A$1</definedName>
    <definedName name="_xlchart.v1.5" hidden="1">'2'!$A$2:$A$507</definedName>
    <definedName name="_xlchart.v1.6" hidden="1">'5'!$C$25:$C$530</definedName>
    <definedName name="_xlchart.v1.7" hidden="1">'Data '!$H$2:$H$507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8" l="1"/>
  <c r="F3" i="8"/>
  <c r="E3" i="8"/>
  <c r="D6" i="13"/>
  <c r="D6" i="8"/>
  <c r="I27" i="7" l="1"/>
  <c r="C3" i="2"/>
  <c r="B2" i="2"/>
  <c r="AF6" i="11"/>
  <c r="AF5" i="11"/>
  <c r="AF4" i="11"/>
  <c r="AG10" i="11"/>
  <c r="AG11" i="11"/>
  <c r="AG12" i="11"/>
  <c r="AG13" i="11"/>
  <c r="AG14" i="11"/>
  <c r="AG15" i="11"/>
  <c r="AF15" i="11"/>
  <c r="AF14" i="11"/>
  <c r="AF11" i="11"/>
  <c r="AF10" i="11"/>
  <c r="AF12" i="11"/>
  <c r="AF13" i="11"/>
  <c r="AG5" i="11"/>
  <c r="AG6" i="11"/>
  <c r="AG7" i="11"/>
  <c r="AG8" i="11"/>
  <c r="AG9" i="11"/>
  <c r="AF7" i="11"/>
  <c r="AF8" i="11"/>
  <c r="AF9" i="11"/>
  <c r="AG4" i="11"/>
  <c r="AF3" i="11"/>
  <c r="AG3" i="11"/>
  <c r="Z24" i="11"/>
  <c r="Z20" i="11"/>
  <c r="Z19" i="11"/>
  <c r="Z18" i="11"/>
  <c r="AC24" i="11"/>
  <c r="G17" i="4"/>
  <c r="D17" i="4"/>
  <c r="G16" i="4"/>
  <c r="D16" i="4"/>
  <c r="G15" i="4"/>
  <c r="D15" i="4"/>
  <c r="Z21" i="11" l="1"/>
  <c r="Z22" i="11" s="1"/>
  <c r="Z23" i="11" l="1"/>
  <c r="AC20" i="11"/>
  <c r="AC19" i="11"/>
  <c r="AC18" i="11"/>
  <c r="K11" i="2"/>
  <c r="J10" i="2"/>
  <c r="I9" i="2"/>
  <c r="H8" i="2"/>
  <c r="G7" i="2"/>
  <c r="F6" i="2"/>
  <c r="E5" i="2"/>
  <c r="D4" i="2"/>
  <c r="AC21" i="11" l="1"/>
  <c r="AC23" i="11" s="1"/>
  <c r="AC22" i="11" l="1"/>
  <c r="F17" i="4"/>
  <c r="F16" i="4"/>
  <c r="F15" i="4"/>
</calcChain>
</file>

<file path=xl/sharedStrings.xml><?xml version="1.0" encoding="utf-8"?>
<sst xmlns="http://schemas.openxmlformats.org/spreadsheetml/2006/main" count="443" uniqueCount="129">
  <si>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</si>
  <si>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</si>
  <si>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</si>
  <si>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</si>
  <si>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</si>
  <si>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</si>
  <si>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</si>
  <si>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</si>
  <si>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</si>
  <si>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</si>
  <si>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</si>
  <si>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</si>
  <si>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</si>
  <si>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</si>
  <si>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</si>
  <si>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</si>
  <si>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</si>
  <si>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</si>
  <si>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</si>
  <si>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</si>
  <si>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</si>
  <si>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</si>
  <si>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</si>
  <si>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</si>
  <si>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</si>
  <si>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</si>
  <si>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</si>
  <si>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</si>
  <si>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</si>
  <si>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</si>
  <si>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</si>
  <si>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</si>
  <si>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</si>
  <si>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</si>
  <si>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</si>
  <si>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</si>
  <si>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</si>
  <si>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</si>
  <si>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</si>
  <si>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</si>
  <si>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</si>
  <si>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</si>
  <si>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</si>
  <si>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</si>
  <si>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</si>
  <si>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</si>
  <si>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</si>
  <si>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</si>
  <si>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</si>
  <si>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</si>
  <si>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</si>
  <si>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</si>
  <si>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</si>
  <si>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Bin</t>
  </si>
  <si>
    <t>More</t>
  </si>
  <si>
    <t>Frequency</t>
  </si>
  <si>
    <t>quartile 1</t>
  </si>
  <si>
    <t>quartile 2</t>
  </si>
  <si>
    <t>quartile 3</t>
  </si>
  <si>
    <t>InterQuartileRange(IQR)</t>
  </si>
  <si>
    <t>lowerbound</t>
  </si>
  <si>
    <t>upperbound</t>
  </si>
  <si>
    <t>outliers</t>
  </si>
  <si>
    <t>sse</t>
  </si>
  <si>
    <t>ssr</t>
  </si>
  <si>
    <t>sst</t>
  </si>
  <si>
    <t>crime rate  insignificant variable</t>
  </si>
  <si>
    <t>box plot outliers</t>
  </si>
  <si>
    <t>max</t>
  </si>
  <si>
    <t>min</t>
  </si>
  <si>
    <t>mean</t>
  </si>
  <si>
    <t>standerd error</t>
  </si>
  <si>
    <t>standerd deviation</t>
  </si>
  <si>
    <t>positive  covarience direct or increasing relationship</t>
  </si>
  <si>
    <t>negitive covarience indirect or decreasing relationship</t>
  </si>
  <si>
    <t xml:space="preserve">age /crime rate </t>
  </si>
  <si>
    <t>indus /crime rate</t>
  </si>
  <si>
    <t xml:space="preserve">indus /age </t>
  </si>
  <si>
    <t>nox/crime rate</t>
  </si>
  <si>
    <t>nox/age</t>
  </si>
  <si>
    <t>nox/indus</t>
  </si>
  <si>
    <t>distance /crime rate</t>
  </si>
  <si>
    <t>distance /age</t>
  </si>
  <si>
    <t>distance /indus</t>
  </si>
  <si>
    <t>distance/nox</t>
  </si>
  <si>
    <t>tax/crime rate</t>
  </si>
  <si>
    <t>tax/age</t>
  </si>
  <si>
    <t>tax/indus</t>
  </si>
  <si>
    <t>tax/nox</t>
  </si>
  <si>
    <t>tax /distance</t>
  </si>
  <si>
    <t>PTRATIO/crime rate</t>
  </si>
  <si>
    <t>PTRATIO/age</t>
  </si>
  <si>
    <t>PTRATIO/indus</t>
  </si>
  <si>
    <t>PTRATIO/nox</t>
  </si>
  <si>
    <t>PTRATIO/distance</t>
  </si>
  <si>
    <t>PTRATIO/tax</t>
  </si>
  <si>
    <t>avg room/crime rate</t>
  </si>
  <si>
    <t xml:space="preserve">avg room/age </t>
  </si>
  <si>
    <t>avg room/indus</t>
  </si>
  <si>
    <t>avg room/nox</t>
  </si>
  <si>
    <t>avg room/distance</t>
  </si>
  <si>
    <t>avg room/tax</t>
  </si>
  <si>
    <t>avg room/ptratio</t>
  </si>
  <si>
    <t>lstat/crimr rate</t>
  </si>
  <si>
    <t>lstat/cavg room</t>
  </si>
  <si>
    <t xml:space="preserve">lstat/age </t>
  </si>
  <si>
    <t xml:space="preserve">lstat/indus </t>
  </si>
  <si>
    <t>lstat/nox</t>
  </si>
  <si>
    <t>lstat/distance</t>
  </si>
  <si>
    <t>lstat/tax</t>
  </si>
  <si>
    <t>lstat/ptratio</t>
  </si>
  <si>
    <t>avg price/crime rate</t>
  </si>
  <si>
    <t>avg price/age</t>
  </si>
  <si>
    <t>avg price/indus</t>
  </si>
  <si>
    <t>avg price/nox</t>
  </si>
  <si>
    <t>avg price/distance</t>
  </si>
  <si>
    <t>avg price/tax</t>
  </si>
  <si>
    <t>avg price/ptratio</t>
  </si>
  <si>
    <t>avg price/lstat</t>
  </si>
  <si>
    <t>avg price/avg room</t>
  </si>
  <si>
    <t>variables</t>
  </si>
  <si>
    <t>covarience</t>
  </si>
  <si>
    <t>tax/distance</t>
  </si>
  <si>
    <t>top 3 positive correlation pairs</t>
  </si>
  <si>
    <t>top 3 negatively correlation pairs</t>
  </si>
  <si>
    <t>correlation</t>
  </si>
  <si>
    <t xml:space="preserve">variables </t>
  </si>
  <si>
    <t>p-values</t>
  </si>
  <si>
    <t>regresion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</si>
</sst>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3A3A3A"/>
      <name val="Montserrat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81B4"/>
        <bgColor indexed="64"/>
      </patternFill>
    </fill>
    <fill>
      <patternFill patternType="solid">
        <fgColor rgb="FFB6A2F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5" xfId="0" applyFont="1" applyFill="1" applyBorder="1"/>
    <xf numFmtId="0" fontId="0" fillId="0" borderId="11" xfId="0" applyBorder="1"/>
    <xf numFmtId="0" fontId="0" fillId="0" borderId="12" xfId="0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Continuous"/>
    </xf>
    <xf numFmtId="0" fontId="0" fillId="0" borderId="13" xfId="0" applyBorder="1"/>
    <xf numFmtId="0" fontId="2" fillId="0" borderId="14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Continuous"/>
    </xf>
    <xf numFmtId="0" fontId="2" fillId="3" borderId="14" xfId="0" applyFont="1" applyFill="1" applyBorder="1" applyAlignment="1">
      <alignment horizontal="centerContinuous"/>
    </xf>
    <xf numFmtId="0" fontId="0" fillId="3" borderId="0" xfId="0" applyFill="1"/>
    <xf numFmtId="0" fontId="0" fillId="3" borderId="12" xfId="0" applyFill="1" applyBorder="1"/>
    <xf numFmtId="0" fontId="2" fillId="4" borderId="14" xfId="0" applyFont="1" applyFill="1" applyBorder="1" applyAlignment="1">
      <alignment horizontal="centerContinuous"/>
    </xf>
    <xf numFmtId="0" fontId="0" fillId="4" borderId="0" xfId="0" applyFill="1"/>
    <xf numFmtId="0" fontId="0" fillId="4" borderId="12" xfId="0" applyFill="1" applyBorder="1"/>
    <xf numFmtId="0" fontId="2" fillId="5" borderId="14" xfId="0" applyFont="1" applyFill="1" applyBorder="1" applyAlignment="1">
      <alignment horizontal="centerContinuous"/>
    </xf>
    <xf numFmtId="0" fontId="0" fillId="5" borderId="0" xfId="0" applyFill="1"/>
    <xf numFmtId="0" fontId="0" fillId="5" borderId="12" xfId="0" applyFill="1" applyBorder="1"/>
    <xf numFmtId="0" fontId="2" fillId="6" borderId="14" xfId="0" applyFont="1" applyFill="1" applyBorder="1" applyAlignment="1">
      <alignment horizontal="centerContinuous"/>
    </xf>
    <xf numFmtId="0" fontId="0" fillId="6" borderId="0" xfId="0" applyFill="1"/>
    <xf numFmtId="0" fontId="0" fillId="6" borderId="12" xfId="0" applyFill="1" applyBorder="1"/>
    <xf numFmtId="0" fontId="2" fillId="7" borderId="14" xfId="0" applyFont="1" applyFill="1" applyBorder="1" applyAlignment="1">
      <alignment horizontal="centerContinuous"/>
    </xf>
    <xf numFmtId="0" fontId="0" fillId="7" borderId="0" xfId="0" applyFill="1"/>
    <xf numFmtId="0" fontId="0" fillId="7" borderId="12" xfId="0" applyFill="1" applyBorder="1"/>
    <xf numFmtId="0" fontId="2" fillId="8" borderId="14" xfId="0" applyFont="1" applyFill="1" applyBorder="1" applyAlignment="1">
      <alignment horizontal="centerContinuous"/>
    </xf>
    <xf numFmtId="0" fontId="0" fillId="8" borderId="0" xfId="0" applyFill="1"/>
    <xf numFmtId="0" fontId="0" fillId="8" borderId="12" xfId="0" applyFill="1" applyBorder="1"/>
    <xf numFmtId="0" fontId="2" fillId="9" borderId="14" xfId="0" applyFont="1" applyFill="1" applyBorder="1" applyAlignment="1">
      <alignment horizontal="centerContinuous"/>
    </xf>
    <xf numFmtId="0" fontId="0" fillId="9" borderId="0" xfId="0" applyFill="1"/>
    <xf numFmtId="0" fontId="0" fillId="9" borderId="12" xfId="0" applyFill="1" applyBorder="1"/>
    <xf numFmtId="0" fontId="2" fillId="10" borderId="14" xfId="0" applyFont="1" applyFill="1" applyBorder="1" applyAlignment="1">
      <alignment horizontal="centerContinuous"/>
    </xf>
    <xf numFmtId="0" fontId="0" fillId="10" borderId="0" xfId="0" applyFill="1"/>
    <xf numFmtId="0" fontId="0" fillId="10" borderId="12" xfId="0" applyFill="1" applyBorder="1"/>
    <xf numFmtId="0" fontId="2" fillId="11" borderId="14" xfId="0" applyFont="1" applyFill="1" applyBorder="1" applyAlignment="1">
      <alignment horizontal="centerContinuous"/>
    </xf>
    <xf numFmtId="0" fontId="0" fillId="11" borderId="0" xfId="0" applyFill="1"/>
    <xf numFmtId="0" fontId="0" fillId="11" borderId="12" xfId="0" applyFill="1" applyBorder="1"/>
    <xf numFmtId="0" fontId="0" fillId="12" borderId="0" xfId="0" applyFill="1"/>
    <xf numFmtId="0" fontId="0" fillId="12" borderId="12" xfId="0" applyFill="1" applyBorder="1"/>
    <xf numFmtId="0" fontId="5" fillId="0" borderId="0" xfId="0" applyFont="1" applyAlignment="1">
      <alignment horizontal="left" vertical="center" indent="2"/>
    </xf>
    <xf numFmtId="0" fontId="1" fillId="13" borderId="0" xfId="0" applyFont="1" applyFill="1"/>
    <xf numFmtId="0" fontId="0" fillId="0" borderId="0" xfId="0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Border="1"/>
    <xf numFmtId="0" fontId="6" fillId="0" borderId="0" xfId="0" applyFont="1" applyAlignment="1">
      <alignment vertical="center"/>
    </xf>
    <xf numFmtId="11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7" fillId="0" borderId="0" xfId="0" applyFon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81B4"/>
      <color rgb="FFB6A2F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'2'!$C$2:$C$24</c:f>
              <c:strCache>
                <c:ptCount val="23"/>
                <c:pt idx="0">
                  <c:v>5</c:v>
                </c:pt>
                <c:pt idx="1">
                  <c:v>7.045454545</c:v>
                </c:pt>
                <c:pt idx="2">
                  <c:v>9.090909091</c:v>
                </c:pt>
                <c:pt idx="3">
                  <c:v>11.13636364</c:v>
                </c:pt>
                <c:pt idx="4">
                  <c:v>13.18181818</c:v>
                </c:pt>
                <c:pt idx="5">
                  <c:v>15.22727273</c:v>
                </c:pt>
                <c:pt idx="6">
                  <c:v>17.27272727</c:v>
                </c:pt>
                <c:pt idx="7">
                  <c:v>19.31818182</c:v>
                </c:pt>
                <c:pt idx="8">
                  <c:v>21.36363636</c:v>
                </c:pt>
                <c:pt idx="9">
                  <c:v>23.40909091</c:v>
                </c:pt>
                <c:pt idx="10">
                  <c:v>25.45454545</c:v>
                </c:pt>
                <c:pt idx="11">
                  <c:v>27.5</c:v>
                </c:pt>
                <c:pt idx="12">
                  <c:v>29.54545455</c:v>
                </c:pt>
                <c:pt idx="13">
                  <c:v>31.59090909</c:v>
                </c:pt>
                <c:pt idx="14">
                  <c:v>33.63636364</c:v>
                </c:pt>
                <c:pt idx="15">
                  <c:v>35.68181818</c:v>
                </c:pt>
                <c:pt idx="16">
                  <c:v>37.72727273</c:v>
                </c:pt>
                <c:pt idx="17">
                  <c:v>39.77272727</c:v>
                </c:pt>
                <c:pt idx="18">
                  <c:v>41.81818182</c:v>
                </c:pt>
                <c:pt idx="19">
                  <c:v>43.86363636</c:v>
                </c:pt>
                <c:pt idx="20">
                  <c:v>45.90909091</c:v>
                </c:pt>
                <c:pt idx="21">
                  <c:v>47.95454545</c:v>
                </c:pt>
                <c:pt idx="22">
                  <c:v>More</c:v>
                </c:pt>
              </c:strCache>
            </c:strRef>
          </c:cat>
          <c:val>
            <c:numRef>
              <c:f>'2'!$D$2:$D$24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15</c:v>
                </c:pt>
                <c:pt idx="3">
                  <c:v>14</c:v>
                </c:pt>
                <c:pt idx="4">
                  <c:v>22</c:v>
                </c:pt>
                <c:pt idx="5">
                  <c:v>44</c:v>
                </c:pt>
                <c:pt idx="6">
                  <c:v>32</c:v>
                </c:pt>
                <c:pt idx="7">
                  <c:v>53</c:v>
                </c:pt>
                <c:pt idx="8">
                  <c:v>70</c:v>
                </c:pt>
                <c:pt idx="9">
                  <c:v>77</c:v>
                </c:pt>
                <c:pt idx="10">
                  <c:v>52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10</c:v>
                </c:pt>
                <c:pt idx="16">
                  <c:v>10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7-451F-A10F-5D589F46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779375"/>
        <c:axId val="2111781455"/>
      </c:barChart>
      <c:catAx>
        <c:axId val="2111779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781455"/>
        <c:crosses val="autoZero"/>
        <c:auto val="1"/>
        <c:lblAlgn val="ctr"/>
        <c:lblOffset val="100"/>
        <c:noMultiLvlLbl val="0"/>
      </c:catAx>
      <c:valAx>
        <c:axId val="2111781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7793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06-4FFC-9F7A-27BD01878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85247"/>
        <c:axId val="2138881503"/>
      </c:scatterChart>
      <c:valAx>
        <c:axId val="213888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81503"/>
        <c:crosses val="autoZero"/>
        <c:crossBetween val="midCat"/>
      </c:valAx>
      <c:valAx>
        <c:axId val="2138881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85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2D-447F-8A90-D7FC74D3A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69855"/>
        <c:axId val="2138880255"/>
      </c:scatterChart>
      <c:valAx>
        <c:axId val="2138869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80255"/>
        <c:crosses val="autoZero"/>
        <c:crossBetween val="midCat"/>
      </c:valAx>
      <c:valAx>
        <c:axId val="2138880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698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'Data 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'Data 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1E-4082-927D-71FBEF97916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'Data 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1E-4082-927D-71FBEF97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73183"/>
        <c:axId val="2138881087"/>
      </c:scatterChart>
      <c:valAx>
        <c:axId val="2138873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81087"/>
        <c:crosses val="autoZero"/>
        <c:crossBetween val="midCat"/>
      </c:valAx>
      <c:valAx>
        <c:axId val="2138881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731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'Data 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'Data 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64-40C8-BB32-05D980B4144A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'Data 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64-40C8-BB32-05D980B41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60287"/>
        <c:axId val="2138869855"/>
      </c:scatterChart>
      <c:valAx>
        <c:axId val="2138860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69855"/>
        <c:crosses val="autoZero"/>
        <c:crossBetween val="midCat"/>
      </c:valAx>
      <c:valAx>
        <c:axId val="2138869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60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'6'!$F$26:$F$531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'6'!$G$26:$G$531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2-44E3-964A-40F2CD70D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75263"/>
        <c:axId val="2138864863"/>
      </c:scatterChart>
      <c:valAx>
        <c:axId val="2138875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64863"/>
        <c:crosses val="autoZero"/>
        <c:crossBetween val="midCat"/>
      </c:valAx>
      <c:valAx>
        <c:axId val="2138864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75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13-4C95-8605-DAAD4BEA6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17647"/>
        <c:axId val="303812239"/>
      </c:scatterChart>
      <c:valAx>
        <c:axId val="30381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812239"/>
        <c:crosses val="autoZero"/>
        <c:crossBetween val="midCat"/>
      </c:valAx>
      <c:valAx>
        <c:axId val="303812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817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6-41EB-967D-123C4A489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13071"/>
        <c:axId val="303816399"/>
      </c:scatterChart>
      <c:valAx>
        <c:axId val="30381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816399"/>
        <c:crosses val="autoZero"/>
        <c:crossBetween val="midCat"/>
      </c:valAx>
      <c:valAx>
        <c:axId val="303816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813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'!#REF!</c:f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5F-419B-BA14-354700987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13071"/>
        <c:axId val="303817647"/>
      </c:scatterChart>
      <c:valAx>
        <c:axId val="30381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817647"/>
        <c:crosses val="autoZero"/>
        <c:crossBetween val="midCat"/>
      </c:valAx>
      <c:valAx>
        <c:axId val="303817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813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C5-4EA4-B436-D1A59752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20559"/>
        <c:axId val="303824719"/>
      </c:scatterChart>
      <c:valAx>
        <c:axId val="303820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824719"/>
        <c:crosses val="autoZero"/>
        <c:crossBetween val="midCat"/>
      </c:valAx>
      <c:valAx>
        <c:axId val="303824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820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F4-442C-9CFD-2DCBE2246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13071"/>
        <c:axId val="303820559"/>
      </c:scatterChart>
      <c:valAx>
        <c:axId val="30381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820559"/>
        <c:crosses val="autoZero"/>
        <c:crossBetween val="midCat"/>
      </c:valAx>
      <c:valAx>
        <c:axId val="303820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813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NOX and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'!$C$1</c:f>
              <c:strCache>
                <c:ptCount val="1"/>
                <c:pt idx="0">
                  <c:v>NOX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'Data 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'Data 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E-4982-ACE8-09B8240AB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967487"/>
        <c:axId val="1637982879"/>
      </c:scatterChart>
      <c:valAx>
        <c:axId val="16379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82879"/>
        <c:crosses val="autoZero"/>
        <c:crossBetween val="midCat"/>
      </c:valAx>
      <c:valAx>
        <c:axId val="16379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6748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61-40CE-9D4F-F4D6DD943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88655"/>
        <c:axId val="181186575"/>
      </c:scatterChart>
      <c:valAx>
        <c:axId val="18118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86575"/>
        <c:crosses val="autoZero"/>
        <c:crossBetween val="midCat"/>
      </c:valAx>
      <c:valAx>
        <c:axId val="181186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88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7D-4A7B-B6A9-03A66D32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2015"/>
        <c:axId val="181187407"/>
      </c:scatterChart>
      <c:valAx>
        <c:axId val="18117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87407"/>
        <c:crosses val="autoZero"/>
        <c:crossBetween val="midCat"/>
      </c:valAx>
      <c:valAx>
        <c:axId val="181187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72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5D-404C-84B9-ACE5F57FB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72015"/>
        <c:axId val="181172847"/>
      </c:scatterChart>
      <c:valAx>
        <c:axId val="18117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72847"/>
        <c:crosses val="autoZero"/>
        <c:crossBetween val="midCat"/>
      </c:valAx>
      <c:valAx>
        <c:axId val="181172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72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'Data 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'Data 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C7-4198-8E9D-6CF4BD889FF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'Data 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C7-4198-8E9D-6CF4BD88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84911"/>
        <c:axId val="181187823"/>
      </c:scatterChart>
      <c:valAx>
        <c:axId val="181184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87823"/>
        <c:crosses val="autoZero"/>
        <c:crossBetween val="midCat"/>
      </c:valAx>
      <c:valAx>
        <c:axId val="181187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849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'Data 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'Data 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6D-4157-B84F-206F5CE8DD6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'Data 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6D-4157-B84F-206F5CE8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2815"/>
        <c:axId val="181174511"/>
      </c:scatterChart>
      <c:valAx>
        <c:axId val="18119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74511"/>
        <c:crosses val="autoZero"/>
        <c:crossBetween val="midCat"/>
      </c:valAx>
      <c:valAx>
        <c:axId val="181174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92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'Data '!#REF!</c:f>
            </c:numRef>
          </c:xVal>
          <c:yVal>
            <c:numRef>
              <c:f>'Data 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2-4F31-A176-7EEC768FF6C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'Data '!#REF!</c:f>
            </c:numRef>
          </c:xVal>
          <c:yVal>
            <c:numRef>
              <c:f>'7'!$B$33:$B$538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02-4F31-A176-7EEC768FF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71135"/>
        <c:axId val="181658239"/>
      </c:scatterChart>
      <c:valAx>
        <c:axId val="181671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658239"/>
        <c:crosses val="autoZero"/>
        <c:crossBetween val="midCat"/>
      </c:valAx>
      <c:valAx>
        <c:axId val="18165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6711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'Data 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'Data 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91-4421-8D32-3A516A0AB01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'Data 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91-4421-8D32-3A516A0AB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31791"/>
        <c:axId val="181184911"/>
      </c:scatterChart>
      <c:valAx>
        <c:axId val="303831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84911"/>
        <c:crosses val="autoZero"/>
        <c:crossBetween val="midCat"/>
      </c:valAx>
      <c:valAx>
        <c:axId val="181184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831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'Data 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'Data 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DB-43AF-BE39-7FAC28D53EA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'Data 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DB-43AF-BE39-7FAC28D53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71135"/>
        <c:axId val="181672799"/>
      </c:scatterChart>
      <c:valAx>
        <c:axId val="181671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672799"/>
        <c:crosses val="autoZero"/>
        <c:crossBetween val="midCat"/>
      </c:valAx>
      <c:valAx>
        <c:axId val="181672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6711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'Data 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'Data 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57-4CE1-AB53-8CD731F94E5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'Data 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57-4CE1-AB53-8CD731F9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1551"/>
        <c:axId val="98153247"/>
      </c:scatterChart>
      <c:valAx>
        <c:axId val="9817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53247"/>
        <c:crosses val="autoZero"/>
        <c:crossBetween val="midCat"/>
      </c:valAx>
      <c:valAx>
        <c:axId val="98153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71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'Data 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'Data 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37-4E2B-92EC-FAD06A9A64F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'Data 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37-4E2B-92EC-FAD06A9A6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91903"/>
        <c:axId val="2138886495"/>
      </c:scatterChart>
      <c:valAx>
        <c:axId val="213889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86495"/>
        <c:crosses val="autoZero"/>
        <c:crossBetween val="midCat"/>
      </c:valAx>
      <c:valAx>
        <c:axId val="2138886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919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and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'!$E$1</c:f>
              <c:strCache>
                <c:ptCount val="1"/>
                <c:pt idx="0">
                  <c:v>TAX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'Data 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'Data 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6-4A45-A80F-6EAB84DF2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42815"/>
        <c:axId val="1755854463"/>
      </c:scatterChart>
      <c:valAx>
        <c:axId val="17558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54463"/>
        <c:crosses val="autoZero"/>
        <c:crossBetween val="midCat"/>
      </c:valAx>
      <c:valAx>
        <c:axId val="17558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'Data 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'Data 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46-4FAD-8839-C7B0FC061DB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'Data 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46-4FAD-8839-C7B0FC06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2815"/>
        <c:axId val="87186463"/>
      </c:scatterChart>
      <c:valAx>
        <c:axId val="18119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186463"/>
        <c:crosses val="autoZero"/>
        <c:crossBetween val="midCat"/>
      </c:valAx>
      <c:valAx>
        <c:axId val="87186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92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'Data 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'Data 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C8-4132-A1A4-4CA95D9D92A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'Data 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C8-4132-A1A4-4CA95D9D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2815"/>
        <c:axId val="1928666207"/>
      </c:scatterChart>
      <c:valAx>
        <c:axId val="18119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8666207"/>
        <c:crosses val="autoZero"/>
        <c:crossBetween val="midCat"/>
      </c:valAx>
      <c:valAx>
        <c:axId val="1928666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92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C-4B2A-902F-424E1A7E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8639"/>
        <c:axId val="181199055"/>
      </c:scatterChart>
      <c:valAx>
        <c:axId val="18119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99055"/>
        <c:crosses val="autoZero"/>
        <c:crossBetween val="midCat"/>
      </c:valAx>
      <c:valAx>
        <c:axId val="181199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98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B-4E4B-A130-A63EFF91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47183"/>
        <c:axId val="2023349263"/>
      </c:scatterChart>
      <c:valAx>
        <c:axId val="2023347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349263"/>
        <c:crosses val="autoZero"/>
        <c:crossBetween val="midCat"/>
      </c:valAx>
      <c:valAx>
        <c:axId val="2023349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347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'!#REF!</c:f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11-4276-AFF4-69232CF10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45935"/>
        <c:axId val="2023347183"/>
      </c:scatterChart>
      <c:valAx>
        <c:axId val="202334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347183"/>
        <c:crosses val="autoZero"/>
        <c:crossBetween val="midCat"/>
      </c:valAx>
      <c:valAx>
        <c:axId val="2023347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345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A0-4C2A-8B7E-9369D0457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45935"/>
        <c:axId val="2023348015"/>
      </c:scatterChart>
      <c:valAx>
        <c:axId val="202334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348015"/>
        <c:crosses val="autoZero"/>
        <c:crossBetween val="midCat"/>
      </c:valAx>
      <c:valAx>
        <c:axId val="2023348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345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86-494E-ABC5-D9EC6F475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16815"/>
        <c:axId val="2023299343"/>
      </c:scatterChart>
      <c:valAx>
        <c:axId val="202331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299343"/>
        <c:crosses val="autoZero"/>
        <c:crossBetween val="midCat"/>
      </c:valAx>
      <c:valAx>
        <c:axId val="2023299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316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10-4424-9084-41B3D48A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08495"/>
        <c:axId val="2023303087"/>
      </c:scatterChart>
      <c:valAx>
        <c:axId val="202330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303087"/>
        <c:crosses val="autoZero"/>
        <c:crossBetween val="midCat"/>
      </c:valAx>
      <c:valAx>
        <c:axId val="2023303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308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3A-4D85-9D69-8AE6DADB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97679"/>
        <c:axId val="2023300591"/>
      </c:scatterChart>
      <c:valAx>
        <c:axId val="202329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300591"/>
        <c:crosses val="autoZero"/>
        <c:crossBetween val="midCat"/>
      </c:valAx>
      <c:valAx>
        <c:axId val="2023300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297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C7-48D3-A41C-80E08E12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08495"/>
        <c:axId val="2023309327"/>
      </c:scatterChart>
      <c:valAx>
        <c:axId val="202330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309327"/>
        <c:crosses val="autoZero"/>
        <c:crossBetween val="midCat"/>
      </c:valAx>
      <c:valAx>
        <c:axId val="2023309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308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 and NOX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'!$J$1</c:f>
              <c:strCache>
                <c:ptCount val="1"/>
                <c:pt idx="0">
                  <c:v>INDUS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'Data 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'Data '!$J$2:$J$507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F-411E-896D-0C0B00B63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64031"/>
        <c:axId val="1755859039"/>
      </c:scatterChart>
      <c:valAx>
        <c:axId val="175586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59039"/>
        <c:crosses val="autoZero"/>
        <c:crossBetween val="midCat"/>
      </c:valAx>
      <c:valAx>
        <c:axId val="17558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6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59-423A-9D0A-8045C2A59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05167"/>
        <c:axId val="2023317647"/>
      </c:scatterChart>
      <c:valAx>
        <c:axId val="2023305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317647"/>
        <c:crosses val="autoZero"/>
        <c:crossBetween val="midCat"/>
      </c:valAx>
      <c:valAx>
        <c:axId val="2023317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305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AVG_PRICE and LSTAT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'!$I$1</c:f>
              <c:strCache>
                <c:ptCount val="1"/>
                <c:pt idx="0">
                  <c:v>AVG_PRICE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'Data 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'Data 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0-4857-BB95-10989BBB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51135"/>
        <c:axId val="1755852383"/>
      </c:scatterChart>
      <c:valAx>
        <c:axId val="175585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52383"/>
        <c:crosses val="autoZero"/>
        <c:crossBetween val="midCat"/>
      </c:valAx>
      <c:valAx>
        <c:axId val="175585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5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LSTAT and AVG_ROOM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'!$H$1</c:f>
              <c:strCache>
                <c:ptCount val="1"/>
                <c:pt idx="0">
                  <c:v>LSTAT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'Data 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'Data 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9-4534-B529-641DA2B6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991615"/>
        <c:axId val="1637992447"/>
      </c:scatterChart>
      <c:valAx>
        <c:axId val="163799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92447"/>
        <c:crosses val="autoZero"/>
        <c:crossBetween val="midCat"/>
      </c:valAx>
      <c:valAx>
        <c:axId val="16379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9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AVG_PRICE and PTRATIO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'!$I$1</c:f>
              <c:strCache>
                <c:ptCount val="1"/>
                <c:pt idx="0">
                  <c:v>AVG_PRICE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'Data 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'Data 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B-404B-ACB5-9352DCCA4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63615"/>
        <c:axId val="1755848223"/>
      </c:scatterChart>
      <c:valAx>
        <c:axId val="175586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48223"/>
        <c:crosses val="autoZero"/>
        <c:crossBetween val="midCat"/>
      </c:valAx>
      <c:valAx>
        <c:axId val="17558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6361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'Data 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E-48B8-A88C-4962013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479008"/>
        <c:axId val="1437471936"/>
      </c:scatterChart>
      <c:valAx>
        <c:axId val="143747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7471936"/>
        <c:crosses val="autoZero"/>
        <c:crossBetween val="midCat"/>
      </c:valAx>
      <c:valAx>
        <c:axId val="143747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7479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'!$I$1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039151356080488E-2"/>
                  <c:y val="-0.77857793817439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'Data 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A-4858-972A-C0CA9C94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113775"/>
        <c:axId val="1666115439"/>
      </c:scatterChart>
      <c:valAx>
        <c:axId val="166611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15439"/>
        <c:crosses val="autoZero"/>
        <c:crossBetween val="midCat"/>
      </c:valAx>
      <c:valAx>
        <c:axId val="16661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1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0FBCEFA9-1FBE-45D5-AD89-C25864924BCC}">
          <cx:tx>
            <cx:txData>
              <cx:f>_xlchart.v1.2</cx:f>
              <cx:v>AVG_PRICE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C311322E-0098-4738-83BF-AD2DDF4370D8}">
          <cx:tx>
            <cx:txData>
              <cx:f>_xlchart.v1.0</cx:f>
              <cx:v>LSTAT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311AFC91-B4EC-4127-9C09-7DA1D4C063F7}">
          <cx:tx>
            <cx:txData>
              <cx:f>_xlchart.v1.4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_xlchart.v1.6</cx:f>
      </cx:numDim>
    </cx:data>
  </cx:chartData>
  <cx:chart>
    <cx:title pos="t" align="ctr" overlay="0">
      <cx:tx>
        <cx:txData>
          <cx:v>LSTAT  Residual Plot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rPr kumimoji="0" lang="en-IN" sz="18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LSTAT  Residual Plot</a:t>
          </a:r>
        </a:p>
      </cx:txPr>
    </cx:title>
    <cx:plotArea>
      <cx:plotAreaRegion>
        <cx:series layoutId="clusteredColumn" uniqueId="{BB408CD1-B71F-4A63-8024-CF7D5B18188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10887</xdr:colOff>
      <xdr:row>28</xdr:row>
      <xdr:rowOff>87086</xdr:rowOff>
    </xdr:from>
    <xdr:to>
      <xdr:col>30</xdr:col>
      <xdr:colOff>76201</xdr:colOff>
      <xdr:row>51</xdr:row>
      <xdr:rowOff>21771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104350A-DD4F-499F-885D-BB47786092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21127" y="5215346"/>
              <a:ext cx="4172494" cy="4300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-1</xdr:colOff>
      <xdr:row>28</xdr:row>
      <xdr:rowOff>163285</xdr:rowOff>
    </xdr:from>
    <xdr:to>
      <xdr:col>26</xdr:col>
      <xdr:colOff>21771</xdr:colOff>
      <xdr:row>50</xdr:row>
      <xdr:rowOff>87086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63F57E-CF65-42DC-A357-A3287FA558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186879" y="5291545"/>
              <a:ext cx="2704012" cy="41071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33</xdr:col>
      <xdr:colOff>947057</xdr:colOff>
      <xdr:row>2</xdr:row>
      <xdr:rowOff>119743</xdr:rowOff>
    </xdr:from>
    <xdr:to>
      <xdr:col>36</xdr:col>
      <xdr:colOff>1316808</xdr:colOff>
      <xdr:row>14</xdr:row>
      <xdr:rowOff>172357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6F7097-9AFF-342F-4E51-226F054EA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19257" y="489857"/>
          <a:ext cx="4386580" cy="22733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361406</xdr:colOff>
      <xdr:row>1</xdr:row>
      <xdr:rowOff>113211</xdr:rowOff>
    </xdr:from>
    <xdr:to>
      <xdr:col>20</xdr:col>
      <xdr:colOff>381000</xdr:colOff>
      <xdr:row>18</xdr:row>
      <xdr:rowOff>27214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DD1CC34-8915-558A-80F0-E32A13626E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3246" y="296091"/>
              <a:ext cx="9163594" cy="3022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289560</xdr:colOff>
      <xdr:row>19</xdr:row>
      <xdr:rowOff>22860</xdr:rowOff>
    </xdr:from>
    <xdr:to>
      <xdr:col>16</xdr:col>
      <xdr:colOff>556260</xdr:colOff>
      <xdr:row>37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F6C6F-A017-942C-7A8D-D4B611A32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1084729</xdr:colOff>
      <xdr:row>45</xdr:row>
      <xdr:rowOff>8966</xdr:rowOff>
    </xdr:from>
    <xdr:to>
      <xdr:col>9</xdr:col>
      <xdr:colOff>1299882</xdr:colOff>
      <xdr:row>60</xdr:row>
      <xdr:rowOff>177054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3E42F-2180-4390-84AA-7EEE7FE97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277906</xdr:colOff>
      <xdr:row>44</xdr:row>
      <xdr:rowOff>170330</xdr:rowOff>
    </xdr:from>
    <xdr:to>
      <xdr:col>3</xdr:col>
      <xdr:colOff>493059</xdr:colOff>
      <xdr:row>60</xdr:row>
      <xdr:rowOff>44824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B73C6-1FF2-4493-8909-FE461E5C2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528917</xdr:colOff>
      <xdr:row>44</xdr:row>
      <xdr:rowOff>170329</xdr:rowOff>
    </xdr:from>
    <xdr:to>
      <xdr:col>6</xdr:col>
      <xdr:colOff>1004046</xdr:colOff>
      <xdr:row>60</xdr:row>
      <xdr:rowOff>44823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40D67-F04F-4105-9EA0-AFEB7F32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331694</xdr:colOff>
      <xdr:row>61</xdr:row>
      <xdr:rowOff>17929</xdr:rowOff>
    </xdr:from>
    <xdr:to>
      <xdr:col>3</xdr:col>
      <xdr:colOff>546847</xdr:colOff>
      <xdr:row>76</xdr:row>
      <xdr:rowOff>71717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C09B31-221A-4B27-B13A-E334DA4DF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797858</xdr:colOff>
      <xdr:row>61</xdr:row>
      <xdr:rowOff>17930</xdr:rowOff>
    </xdr:from>
    <xdr:to>
      <xdr:col>6</xdr:col>
      <xdr:colOff>1272987</xdr:colOff>
      <xdr:row>76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E81182-F10D-4D08-9B3E-F47FF1689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10</xdr:col>
      <xdr:colOff>215153</xdr:colOff>
      <xdr:row>77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11BD95-758B-40C6-A7E3-86D465321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997528</xdr:colOff>
      <xdr:row>1</xdr:row>
      <xdr:rowOff>9005</xdr:rowOff>
    </xdr:from>
    <xdr:to>
      <xdr:col>15</xdr:col>
      <xdr:colOff>821575</xdr:colOff>
      <xdr:row>14</xdr:row>
      <xdr:rowOff>13854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9C956-CB69-422A-45B5-EC63549A6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263237</xdr:colOff>
      <xdr:row>21</xdr:row>
      <xdr:rowOff>55418</xdr:rowOff>
    </xdr:from>
    <xdr:to>
      <xdr:col>18</xdr:col>
      <xdr:colOff>318653</xdr:colOff>
      <xdr:row>41</xdr:row>
      <xdr:rowOff>41563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AC6FF-A28D-4112-AEB6-A0E0F18AC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748145</xdr:colOff>
      <xdr:row>0</xdr:row>
      <xdr:rowOff>83127</xdr:rowOff>
    </xdr:from>
    <xdr:to>
      <xdr:col>28</xdr:col>
      <xdr:colOff>725286</xdr:colOff>
      <xdr:row>16</xdr:row>
      <xdr:rowOff>121227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9C43B6-F7F3-4CED-A977-63AFD329DDA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64400" y="83127"/>
              <a:ext cx="9079577" cy="2989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E2BCE-0C0F-A245-B371-38B453F3A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289560</xdr:colOff>
      <xdr:row>0</xdr:row>
      <xdr:rowOff>160020</xdr:rowOff>
    </xdr:from>
    <xdr:to>
      <xdr:col>21</xdr:col>
      <xdr:colOff>289560</xdr:colOff>
      <xdr:row>10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9C7CE-26E3-CFD2-B557-CA9A2CF7F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274320</xdr:colOff>
      <xdr:row>11</xdr:row>
      <xdr:rowOff>53340</xdr:rowOff>
    </xdr:from>
    <xdr:to>
      <xdr:col>15</xdr:col>
      <xdr:colOff>274320</xdr:colOff>
      <xdr:row>21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581955-50C4-45DC-3D1B-D3F33A267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289560</xdr:colOff>
      <xdr:row>21</xdr:row>
      <xdr:rowOff>91440</xdr:rowOff>
    </xdr:from>
    <xdr:to>
      <xdr:col>15</xdr:col>
      <xdr:colOff>289560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4C7A07-BAA3-1981-048C-6E058E20B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480060</xdr:colOff>
      <xdr:row>11</xdr:row>
      <xdr:rowOff>99060</xdr:rowOff>
    </xdr:from>
    <xdr:to>
      <xdr:col>21</xdr:col>
      <xdr:colOff>480060</xdr:colOff>
      <xdr:row>21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C76D70-BD6E-9C8D-2BE3-999F06E81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518160</xdr:colOff>
      <xdr:row>2</xdr:row>
      <xdr:rowOff>60960</xdr:rowOff>
    </xdr:from>
    <xdr:to>
      <xdr:col>17</xdr:col>
      <xdr:colOff>518160</xdr:colOff>
      <xdr:row>12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AAC68-9D44-59D1-6640-1DD465DFD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137160</xdr:colOff>
      <xdr:row>13</xdr:row>
      <xdr:rowOff>99060</xdr:rowOff>
    </xdr:from>
    <xdr:to>
      <xdr:col>18</xdr:col>
      <xdr:colOff>137160</xdr:colOff>
      <xdr:row>23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293BF-B82E-7244-2364-4EAF595C6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80010</xdr:colOff>
      <xdr:row>2</xdr:row>
      <xdr:rowOff>80010</xdr:rowOff>
    </xdr:from>
    <xdr:to>
      <xdr:col>24</xdr:col>
      <xdr:colOff>80010</xdr:colOff>
      <xdr:row>12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E23A1-936D-EF34-CB59-D486D833A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289560</xdr:colOff>
      <xdr:row>1</xdr:row>
      <xdr:rowOff>22860</xdr:rowOff>
    </xdr:from>
    <xdr:to>
      <xdr:col>30</xdr:col>
      <xdr:colOff>289560</xdr:colOff>
      <xdr:row>11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CE6D13-2FA1-34EB-02D4-F2466B2D1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41910</xdr:colOff>
      <xdr:row>2</xdr:row>
      <xdr:rowOff>41910</xdr:rowOff>
    </xdr:from>
    <xdr:to>
      <xdr:col>37</xdr:col>
      <xdr:colOff>41910</xdr:colOff>
      <xdr:row>12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8EC4C8-BD68-C38A-5D35-ECE61E660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363038</xdr:colOff>
      <xdr:row>25</xdr:row>
      <xdr:rowOff>14696</xdr:rowOff>
    </xdr:from>
    <xdr:to>
      <xdr:col>18</xdr:col>
      <xdr:colOff>363039</xdr:colOff>
      <xdr:row>35</xdr:row>
      <xdr:rowOff>25582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C1ED7F-6325-3EAC-0C98-8CE59EAD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444682</xdr:colOff>
      <xdr:row>12</xdr:row>
      <xdr:rowOff>175261</xdr:rowOff>
    </xdr:from>
    <xdr:to>
      <xdr:col>24</xdr:col>
      <xdr:colOff>444683</xdr:colOff>
      <xdr:row>22</xdr:row>
      <xdr:rowOff>164375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E7610A-889F-E2B6-4528-712D426E6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229688</xdr:colOff>
      <xdr:row>24</xdr:row>
      <xdr:rowOff>88175</xdr:rowOff>
    </xdr:from>
    <xdr:to>
      <xdr:col>44</xdr:col>
      <xdr:colOff>229689</xdr:colOff>
      <xdr:row>34</xdr:row>
      <xdr:rowOff>88175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9F5369-8039-4C82-CE1C-DA6FD0BD8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90896</xdr:colOff>
      <xdr:row>13</xdr:row>
      <xdr:rowOff>134439</xdr:rowOff>
    </xdr:from>
    <xdr:to>
      <xdr:col>44</xdr:col>
      <xdr:colOff>90897</xdr:colOff>
      <xdr:row>23</xdr:row>
      <xdr:rowOff>134439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F12570-9C9A-EEF5-18CD-C93693C47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526324</xdr:colOff>
      <xdr:row>23</xdr:row>
      <xdr:rowOff>120830</xdr:rowOff>
    </xdr:from>
    <xdr:to>
      <xdr:col>24</xdr:col>
      <xdr:colOff>526325</xdr:colOff>
      <xdr:row>33</xdr:row>
      <xdr:rowOff>109945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0D892B-CDD1-522B-E181-7DECCAB98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457200</xdr:colOff>
      <xdr:row>36</xdr:row>
      <xdr:rowOff>38100</xdr:rowOff>
    </xdr:from>
    <xdr:to>
      <xdr:col>18</xdr:col>
      <xdr:colOff>457201</xdr:colOff>
      <xdr:row>46</xdr:row>
      <xdr:rowOff>53340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1D3E0D-9932-0DC1-16A2-E3E2A963E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308611</xdr:colOff>
      <xdr:row>35</xdr:row>
      <xdr:rowOff>106680</xdr:rowOff>
    </xdr:from>
    <xdr:to>
      <xdr:col>31</xdr:col>
      <xdr:colOff>308611</xdr:colOff>
      <xdr:row>45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FFABB1-C91B-8C04-A63C-A2EA19907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121921</xdr:colOff>
      <xdr:row>24</xdr:row>
      <xdr:rowOff>175260</xdr:rowOff>
    </xdr:from>
    <xdr:to>
      <xdr:col>31</xdr:col>
      <xdr:colOff>121921</xdr:colOff>
      <xdr:row>34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FC57F0-6ADE-CA95-7EA9-4A5E9CA94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99061</xdr:colOff>
      <xdr:row>35</xdr:row>
      <xdr:rowOff>121920</xdr:rowOff>
    </xdr:from>
    <xdr:to>
      <xdr:col>25</xdr:col>
      <xdr:colOff>99061</xdr:colOff>
      <xdr:row>45</xdr:row>
      <xdr:rowOff>121920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AA2A9DF-907B-30B0-47B5-AC757DD7F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388621</xdr:colOff>
      <xdr:row>25</xdr:row>
      <xdr:rowOff>57150</xdr:rowOff>
    </xdr:from>
    <xdr:to>
      <xdr:col>37</xdr:col>
      <xdr:colOff>388621</xdr:colOff>
      <xdr:row>35</xdr:row>
      <xdr:rowOff>64770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1BB6562-FDE0-7488-E854-6828BFAAE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472441</xdr:colOff>
      <xdr:row>13</xdr:row>
      <xdr:rowOff>179070</xdr:rowOff>
    </xdr:from>
    <xdr:to>
      <xdr:col>37</xdr:col>
      <xdr:colOff>472441</xdr:colOff>
      <xdr:row>23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E158F27-04EA-68EC-78E7-47F068849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201931</xdr:colOff>
      <xdr:row>13</xdr:row>
      <xdr:rowOff>41910</xdr:rowOff>
    </xdr:from>
    <xdr:to>
      <xdr:col>31</xdr:col>
      <xdr:colOff>201931</xdr:colOff>
      <xdr:row>23</xdr:row>
      <xdr:rowOff>34290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9F4D171-3BB8-F937-DCFC-B80F9532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495300</xdr:colOff>
      <xdr:row>2</xdr:row>
      <xdr:rowOff>19050</xdr:rowOff>
    </xdr:from>
    <xdr:to>
      <xdr:col>43</xdr:col>
      <xdr:colOff>495300</xdr:colOff>
      <xdr:row>12</xdr:row>
      <xdr:rowOff>19050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E1303B6-E1E1-49C2-B8D1-B32F2C272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29788</xdr:colOff>
      <xdr:row>13</xdr:row>
      <xdr:rowOff>92132</xdr:rowOff>
    </xdr:from>
    <xdr:to>
      <xdr:col>18</xdr:col>
      <xdr:colOff>29788</xdr:colOff>
      <xdr:row>23</xdr:row>
      <xdr:rowOff>105987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EC4F8-AA3E-F31A-8615-B4A9EBDB1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43642</xdr:colOff>
      <xdr:row>3</xdr:row>
      <xdr:rowOff>50569</xdr:rowOff>
    </xdr:from>
    <xdr:to>
      <xdr:col>18</xdr:col>
      <xdr:colOff>43642</xdr:colOff>
      <xdr:row>13</xdr:row>
      <xdr:rowOff>50569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9D6EA-EBD3-66BB-C3F5-06E2FC60D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99060</xdr:colOff>
      <xdr:row>24</xdr:row>
      <xdr:rowOff>161405</xdr:rowOff>
    </xdr:from>
    <xdr:to>
      <xdr:col>24</xdr:col>
      <xdr:colOff>99060</xdr:colOff>
      <xdr:row>34</xdr:row>
      <xdr:rowOff>175259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40C846-B3D6-A491-7176-29E7ECA58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85205</xdr:colOff>
      <xdr:row>13</xdr:row>
      <xdr:rowOff>92132</xdr:rowOff>
    </xdr:from>
    <xdr:to>
      <xdr:col>24</xdr:col>
      <xdr:colOff>85205</xdr:colOff>
      <xdr:row>23</xdr:row>
      <xdr:rowOff>119841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019DFA-56B0-105E-01B5-346B05A8E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112914</xdr:colOff>
      <xdr:row>2</xdr:row>
      <xdr:rowOff>161405</xdr:rowOff>
    </xdr:from>
    <xdr:to>
      <xdr:col>24</xdr:col>
      <xdr:colOff>112914</xdr:colOff>
      <xdr:row>12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C49287-47AA-1552-0EA5-409661CC1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306878</xdr:colOff>
      <xdr:row>25</xdr:row>
      <xdr:rowOff>36714</xdr:rowOff>
    </xdr:from>
    <xdr:to>
      <xdr:col>30</xdr:col>
      <xdr:colOff>306878</xdr:colOff>
      <xdr:row>35</xdr:row>
      <xdr:rowOff>50569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CD5D49-187C-3E39-1D61-72A569845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279169</xdr:colOff>
      <xdr:row>14</xdr:row>
      <xdr:rowOff>64424</xdr:rowOff>
    </xdr:from>
    <xdr:to>
      <xdr:col>30</xdr:col>
      <xdr:colOff>279170</xdr:colOff>
      <xdr:row>24</xdr:row>
      <xdr:rowOff>78278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341A8E-8A85-57BC-1995-88C263582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251460</xdr:colOff>
      <xdr:row>3</xdr:row>
      <xdr:rowOff>36714</xdr:rowOff>
    </xdr:from>
    <xdr:to>
      <xdr:col>30</xdr:col>
      <xdr:colOff>251461</xdr:colOff>
      <xdr:row>13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334DA3-6AAF-BB6F-0C03-794DAE44E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5B79C-A4E8-4556-B725-C8205DAD7C72}" name="Table2" displayName="Table2" ref="A1:I507" totalsRowShown="0" headerRowDxfId="19" headerRowBorderDxfId="18" tableBorderDxfId="17" totalsRowBorderDxfId="16">
  <autoFilter ref="A1:I507" xr:uid="{78F5B79C-A4E8-4556-B725-C8205DAD7C72}"/>
  <tableColumns count="9">
    <tableColumn id="1" xr3:uid="{C6E7B5AE-5632-4874-9B1E-604AE31E137F}" name="CRIME_RATE" dataDxfId="15"/>
    <tableColumn id="2" xr3:uid="{AA8B9BF4-8E15-4086-9C21-37B4B68801D3}" name="AGE" dataDxfId="14"/>
    <tableColumn id="4" xr3:uid="{C20432E0-0451-4AF4-AC61-892C83FB0445}" name="NOX" dataDxfId="13"/>
    <tableColumn id="5" xr3:uid="{9C927EC1-D5A0-497F-B496-2A47B4E7336F}" name="DISTANCE" dataDxfId="12"/>
    <tableColumn id="6" xr3:uid="{B8D00078-7E7B-43FD-8878-642233009E0B}" name="TAX" dataDxfId="11"/>
    <tableColumn id="7" xr3:uid="{7D27CFC8-40D4-4F54-90B1-927D217CB167}" name="PTRATIO" dataDxfId="10"/>
    <tableColumn id="8" xr3:uid="{37905EA5-FDFB-4FC2-BC4D-3AE21A146ED0}" name="AVG_ROOM" dataDxfId="9"/>
    <tableColumn id="9" xr3:uid="{345A85C4-220A-4FF8-9941-C369A37DE293}" name="LSTAT" dataDxfId="8"/>
    <tableColumn id="10" xr3:uid="{38A51828-D0AB-4ED2-B785-2DE2C37CF5C5}" name="AVG_PRIC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F4BD62-CD50-4BCB-9A06-4B209F9BF5AF}" name="Table3" displayName="Table3" ref="A1:A507" totalsRowShown="0" headerRowBorderDxfId="6" tableBorderDxfId="5" totalsRowBorderDxfId="4">
  <autoFilter ref="A1:A507" xr:uid="{83F4BD62-CD50-4BCB-9A06-4B209F9BF5AF}"/>
  <sortState xmlns:xlrd2="http://schemas.microsoft.com/office/spreadsheetml/2017/richdata2" ref="A2:A507">
    <sortCondition ref="A1:A507"/>
  </sortState>
  <tableColumns count="1">
    <tableColumn id="1" xr3:uid="{EDDE5A8C-F246-48F0-B592-3DD71D567FBE}" name="AVG_PRIC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67D786-0C3A-4718-A8A2-F5CAE730FA80}" name="Table1" displayName="Table1" ref="B16:C43" totalsRowShown="0">
  <autoFilter ref="B16:C43" xr:uid="{8867D786-0C3A-4718-A8A2-F5CAE730FA80}"/>
  <sortState xmlns:xlrd2="http://schemas.microsoft.com/office/spreadsheetml/2017/richdata2" ref="B17:C43">
    <sortCondition descending="1" ref="C16:C43"/>
  </sortState>
  <tableColumns count="2">
    <tableColumn id="1" xr3:uid="{833D0AF6-D246-4CF4-ACC0-F26C3CFA2FAB}" name="variables"/>
    <tableColumn id="2" xr3:uid="{9D50635F-1D0F-4407-97F8-2DBB6B35ADB4}" name="covarie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824A4C-3076-4295-A54A-9B56F847590D}" name="Table4" displayName="Table4" ref="H16:I34" totalsRowShown="0">
  <autoFilter ref="H16:I34" xr:uid="{B3824A4C-3076-4295-A54A-9B56F847590D}"/>
  <sortState xmlns:xlrd2="http://schemas.microsoft.com/office/spreadsheetml/2017/richdata2" ref="H17:I34">
    <sortCondition descending="1" ref="I16:I34"/>
  </sortState>
  <tableColumns count="2">
    <tableColumn id="1" xr3:uid="{4AAF51B4-C20A-4EDB-84D0-D4915381C2AD}" name="variables"/>
    <tableColumn id="2" xr3:uid="{CB90571B-7E12-4315-8084-5CC21BCA5E3A}" name="covarien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CA7F93-6469-4833-A1DB-3139FA483D8F}" name="Table6" displayName="Table6" ref="C14:D17" totalsRowShown="0">
  <autoFilter ref="C14:D17" xr:uid="{C7CA7F93-6469-4833-A1DB-3139FA483D8F}"/>
  <tableColumns count="2">
    <tableColumn id="1" xr3:uid="{0DDE2343-9108-4A70-8E52-00426E9F2478}" name="variables"/>
    <tableColumn id="2" xr3:uid="{BD626749-FDB1-48DB-82F6-94AD3FC3D5CA}" name="correl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1D5C30-9BA8-456F-8767-8842CEDA55DD}" name="Table7" displayName="Table7" ref="F14:G17" totalsRowShown="0">
  <autoFilter ref="F14:G17" xr:uid="{D31D5C30-9BA8-456F-8767-8842CEDA55DD}"/>
  <tableColumns count="2">
    <tableColumn id="1" xr3:uid="{E16D9F21-08F3-4B0C-BE59-CBE5522EB650}" name="variables">
      <calculatedColumnFormula>UPPER(Table7[[#This Row],[variables]])</calculatedColumnFormula>
    </tableColumn>
    <tableColumn id="2" xr3:uid="{3EE048CA-D4A2-4F39-A759-A108FE852644}" name="correla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1B8D6E-82EB-42AC-B4CF-DA89C3F4EC14}" name="Table5" displayName="Table5" ref="G31:H40" totalsRowShown="0" tableBorderDxfId="2">
  <autoFilter ref="G31:H40" xr:uid="{5C1B8D6E-82EB-42AC-B4CF-DA89C3F4EC14}"/>
  <sortState xmlns:xlrd2="http://schemas.microsoft.com/office/spreadsheetml/2017/richdata2" ref="G32:H40">
    <sortCondition ref="H31:H40"/>
  </sortState>
  <tableColumns count="2">
    <tableColumn id="1" xr3:uid="{840094DA-623C-46C1-839D-B518F6AD3343}" name="variables " dataDxfId="1"/>
    <tableColumn id="2" xr3:uid="{5D93C5DD-162D-4E73-B2C8-798DB79268A1}" name="p-valu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zoomScale="85" zoomScaleNormal="85" workbookViewId="0">
      <selection activeCell="N15" sqref="N15"/>
    </sheetView>
  </sheetViews>
  <sheetFormatPr defaultRowHeight="14.4" x14ac:dyDescent="0.3"/>
  <cols>
    <col min="1" max="1" width="14.109375" customWidth="1"/>
    <col min="4" max="4" width="13.77734375" customWidth="1"/>
    <col min="6" max="6" width="11.88671875" customWidth="1"/>
    <col min="7" max="7" width="13.21875" customWidth="1"/>
    <col min="9" max="9" width="12.44140625" customWidth="1"/>
    <col min="12" max="12" width="10.5546875" customWidth="1"/>
  </cols>
  <sheetData>
    <row r="1" spans="1:10" x14ac:dyDescent="0.3">
      <c r="A1" s="5" t="s">
        <v>6</v>
      </c>
      <c r="B1" s="13" t="s">
        <v>0</v>
      </c>
      <c r="C1" s="6" t="s">
        <v>2</v>
      </c>
      <c r="D1" s="6" t="s">
        <v>7</v>
      </c>
      <c r="E1" s="6" t="s">
        <v>3</v>
      </c>
      <c r="F1" s="6" t="s">
        <v>4</v>
      </c>
      <c r="G1" s="6" t="s">
        <v>8</v>
      </c>
      <c r="H1" s="6" t="s">
        <v>5</v>
      </c>
      <c r="I1" s="7" t="s">
        <v>9</v>
      </c>
      <c r="J1" s="13" t="s">
        <v>1</v>
      </c>
    </row>
    <row r="2" spans="1:10" x14ac:dyDescent="0.3">
      <c r="A2" s="3">
        <v>6.32</v>
      </c>
      <c r="B2" s="2">
        <v>65.2</v>
      </c>
      <c r="C2" s="1">
        <v>0.53800000000000003</v>
      </c>
      <c r="D2" s="1">
        <v>1</v>
      </c>
      <c r="E2" s="1">
        <v>296</v>
      </c>
      <c r="F2" s="1">
        <v>15.3</v>
      </c>
      <c r="G2" s="1">
        <v>6.5750000000000002</v>
      </c>
      <c r="H2" s="1">
        <v>4.9800000000000004</v>
      </c>
      <c r="I2" s="4">
        <v>24</v>
      </c>
      <c r="J2" s="2">
        <v>2.31</v>
      </c>
    </row>
    <row r="3" spans="1:10" x14ac:dyDescent="0.3">
      <c r="A3" s="3">
        <v>4.3099999999999996</v>
      </c>
      <c r="B3" s="2">
        <v>78.900000000000006</v>
      </c>
      <c r="C3" s="1">
        <v>0.46899999999999997</v>
      </c>
      <c r="D3" s="1">
        <v>2</v>
      </c>
      <c r="E3" s="1">
        <v>242</v>
      </c>
      <c r="F3" s="1">
        <v>17.8</v>
      </c>
      <c r="G3" s="1">
        <v>6.4210000000000003</v>
      </c>
      <c r="H3" s="1">
        <v>9.14</v>
      </c>
      <c r="I3" s="4">
        <v>21.6</v>
      </c>
      <c r="J3" s="2">
        <v>7.07</v>
      </c>
    </row>
    <row r="4" spans="1:10" x14ac:dyDescent="0.3">
      <c r="A4" s="3">
        <v>7.87</v>
      </c>
      <c r="B4" s="2">
        <v>61.1</v>
      </c>
      <c r="C4" s="1">
        <v>0.46899999999999997</v>
      </c>
      <c r="D4" s="1">
        <v>2</v>
      </c>
      <c r="E4" s="1">
        <v>242</v>
      </c>
      <c r="F4" s="1">
        <v>17.8</v>
      </c>
      <c r="G4" s="1">
        <v>7.1849999999999996</v>
      </c>
      <c r="H4" s="1">
        <v>4.03</v>
      </c>
      <c r="I4" s="4">
        <v>34.700000000000003</v>
      </c>
      <c r="J4" s="2">
        <v>7.07</v>
      </c>
    </row>
    <row r="5" spans="1:10" x14ac:dyDescent="0.3">
      <c r="A5" s="3">
        <v>6.47</v>
      </c>
      <c r="B5" s="2">
        <v>45.8</v>
      </c>
      <c r="C5" s="1">
        <v>0.45800000000000002</v>
      </c>
      <c r="D5" s="1">
        <v>3</v>
      </c>
      <c r="E5" s="1">
        <v>222</v>
      </c>
      <c r="F5" s="1">
        <v>18.7</v>
      </c>
      <c r="G5" s="1">
        <v>6.9980000000000002</v>
      </c>
      <c r="H5" s="1">
        <v>2.94</v>
      </c>
      <c r="I5" s="4">
        <v>33.4</v>
      </c>
      <c r="J5" s="2">
        <v>2.1800000000000002</v>
      </c>
    </row>
    <row r="6" spans="1:10" x14ac:dyDescent="0.3">
      <c r="A6" s="3">
        <v>5.24</v>
      </c>
      <c r="B6" s="2">
        <v>54.2</v>
      </c>
      <c r="C6" s="1">
        <v>0.45800000000000002</v>
      </c>
      <c r="D6" s="1">
        <v>3</v>
      </c>
      <c r="E6" s="1">
        <v>222</v>
      </c>
      <c r="F6" s="1">
        <v>18.7</v>
      </c>
      <c r="G6" s="1">
        <v>7.1470000000000002</v>
      </c>
      <c r="H6" s="1">
        <v>5.33</v>
      </c>
      <c r="I6" s="4">
        <v>36.200000000000003</v>
      </c>
      <c r="J6" s="2">
        <v>2.1800000000000002</v>
      </c>
    </row>
    <row r="7" spans="1:10" x14ac:dyDescent="0.3">
      <c r="A7" s="3">
        <v>9.75</v>
      </c>
      <c r="B7" s="2">
        <v>58.7</v>
      </c>
      <c r="C7" s="1">
        <v>0.45800000000000002</v>
      </c>
      <c r="D7" s="1">
        <v>3</v>
      </c>
      <c r="E7" s="1">
        <v>222</v>
      </c>
      <c r="F7" s="1">
        <v>18.7</v>
      </c>
      <c r="G7" s="1">
        <v>6.43</v>
      </c>
      <c r="H7" s="1">
        <v>5.21</v>
      </c>
      <c r="I7" s="4">
        <v>28.7</v>
      </c>
      <c r="J7" s="2">
        <v>2.1800000000000002</v>
      </c>
    </row>
    <row r="8" spans="1:10" x14ac:dyDescent="0.3">
      <c r="A8" s="3">
        <v>9.42</v>
      </c>
      <c r="B8" s="2">
        <v>66.599999999999994</v>
      </c>
      <c r="C8" s="1">
        <v>0.52400000000000002</v>
      </c>
      <c r="D8" s="1">
        <v>5</v>
      </c>
      <c r="E8" s="1">
        <v>311</v>
      </c>
      <c r="F8" s="1">
        <v>15.2</v>
      </c>
      <c r="G8" s="1">
        <v>6.0119999999999996</v>
      </c>
      <c r="H8" s="1">
        <v>12.43</v>
      </c>
      <c r="I8" s="4">
        <v>22.9</v>
      </c>
      <c r="J8" s="2">
        <v>7.87</v>
      </c>
    </row>
    <row r="9" spans="1:10" x14ac:dyDescent="0.3">
      <c r="A9" s="3">
        <v>2.76</v>
      </c>
      <c r="B9" s="2">
        <v>96.1</v>
      </c>
      <c r="C9" s="1">
        <v>0.52400000000000002</v>
      </c>
      <c r="D9" s="1">
        <v>5</v>
      </c>
      <c r="E9" s="1">
        <v>311</v>
      </c>
      <c r="F9" s="1">
        <v>15.2</v>
      </c>
      <c r="G9" s="1">
        <v>6.1719999999999997</v>
      </c>
      <c r="H9" s="1">
        <v>19.149999999999999</v>
      </c>
      <c r="I9" s="4">
        <v>27.1</v>
      </c>
      <c r="J9" s="2">
        <v>7.87</v>
      </c>
    </row>
    <row r="10" spans="1:10" x14ac:dyDescent="0.3">
      <c r="A10" s="3">
        <v>7.66</v>
      </c>
      <c r="B10" s="2">
        <v>100</v>
      </c>
      <c r="C10" s="1">
        <v>0.52400000000000002</v>
      </c>
      <c r="D10" s="1">
        <v>5</v>
      </c>
      <c r="E10" s="1">
        <v>311</v>
      </c>
      <c r="F10" s="1">
        <v>15.2</v>
      </c>
      <c r="G10" s="1">
        <v>5.6310000000000002</v>
      </c>
      <c r="H10" s="1">
        <v>29.93</v>
      </c>
      <c r="I10" s="4">
        <v>16.5</v>
      </c>
      <c r="J10" s="2">
        <v>7.87</v>
      </c>
    </row>
    <row r="11" spans="1:10" x14ac:dyDescent="0.3">
      <c r="A11" s="3">
        <v>1.1200000000000001</v>
      </c>
      <c r="B11" s="2">
        <v>85.9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6.0039999999999996</v>
      </c>
      <c r="H11" s="1">
        <v>17.100000000000001</v>
      </c>
      <c r="I11" s="4">
        <v>18.899999999999999</v>
      </c>
      <c r="J11" s="2">
        <v>7.87</v>
      </c>
    </row>
    <row r="12" spans="1:10" x14ac:dyDescent="0.3">
      <c r="A12" s="3">
        <v>7.52</v>
      </c>
      <c r="B12" s="2">
        <v>94.3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6.3769999999999998</v>
      </c>
      <c r="H12" s="1">
        <v>20.45</v>
      </c>
      <c r="I12" s="4">
        <v>15</v>
      </c>
      <c r="J12" s="2">
        <v>7.87</v>
      </c>
    </row>
    <row r="13" spans="1:10" x14ac:dyDescent="0.3">
      <c r="A13" s="3">
        <v>1.55</v>
      </c>
      <c r="B13" s="2">
        <v>82.9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6.0090000000000003</v>
      </c>
      <c r="H13" s="1">
        <v>13.27</v>
      </c>
      <c r="I13" s="4">
        <v>18.899999999999999</v>
      </c>
      <c r="J13" s="2">
        <v>7.87</v>
      </c>
    </row>
    <row r="14" spans="1:10" x14ac:dyDescent="0.3">
      <c r="A14" s="3">
        <v>3.7</v>
      </c>
      <c r="B14" s="2">
        <v>39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5.8890000000000002</v>
      </c>
      <c r="H14" s="1">
        <v>15.71</v>
      </c>
      <c r="I14" s="4">
        <v>21.7</v>
      </c>
      <c r="J14" s="2">
        <v>7.87</v>
      </c>
    </row>
    <row r="15" spans="1:10" x14ac:dyDescent="0.3">
      <c r="A15" s="3">
        <v>7.14</v>
      </c>
      <c r="B15" s="2">
        <v>61.8</v>
      </c>
      <c r="C15" s="1">
        <v>0.53800000000000003</v>
      </c>
      <c r="D15" s="1">
        <v>4</v>
      </c>
      <c r="E15" s="1">
        <v>307</v>
      </c>
      <c r="F15" s="1">
        <v>21</v>
      </c>
      <c r="G15" s="1">
        <v>5.9489999999999998</v>
      </c>
      <c r="H15" s="1">
        <v>8.26</v>
      </c>
      <c r="I15" s="4">
        <v>20.399999999999999</v>
      </c>
      <c r="J15" s="2">
        <v>8.14</v>
      </c>
    </row>
    <row r="16" spans="1:10" x14ac:dyDescent="0.3">
      <c r="A16" s="3">
        <v>0.21</v>
      </c>
      <c r="B16" s="2">
        <v>84.5</v>
      </c>
      <c r="C16" s="1">
        <v>0.53800000000000003</v>
      </c>
      <c r="D16" s="1">
        <v>4</v>
      </c>
      <c r="E16" s="1">
        <v>307</v>
      </c>
      <c r="F16" s="1">
        <v>21</v>
      </c>
      <c r="G16" s="1">
        <v>6.0960000000000001</v>
      </c>
      <c r="H16" s="1">
        <v>10.26</v>
      </c>
      <c r="I16" s="4">
        <v>18.2</v>
      </c>
      <c r="J16" s="2">
        <v>8.14</v>
      </c>
    </row>
    <row r="17" spans="1:10" x14ac:dyDescent="0.3">
      <c r="A17" s="3">
        <v>8.6</v>
      </c>
      <c r="B17" s="2">
        <v>56.5</v>
      </c>
      <c r="C17" s="1">
        <v>0.53800000000000003</v>
      </c>
      <c r="D17" s="1">
        <v>4</v>
      </c>
      <c r="E17" s="1">
        <v>307</v>
      </c>
      <c r="F17" s="1">
        <v>21</v>
      </c>
      <c r="G17" s="1">
        <v>5.8339999999999996</v>
      </c>
      <c r="H17" s="1">
        <v>8.4700000000000006</v>
      </c>
      <c r="I17" s="4">
        <v>19.899999999999999</v>
      </c>
      <c r="J17" s="2">
        <v>8.14</v>
      </c>
    </row>
    <row r="18" spans="1:10" x14ac:dyDescent="0.3">
      <c r="A18" s="3">
        <v>6.95</v>
      </c>
      <c r="B18" s="2">
        <v>29.3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5.9349999999999996</v>
      </c>
      <c r="H18" s="1">
        <v>6.58</v>
      </c>
      <c r="I18" s="4">
        <v>23.1</v>
      </c>
      <c r="J18" s="2">
        <v>8.14</v>
      </c>
    </row>
    <row r="19" spans="1:10" x14ac:dyDescent="0.3">
      <c r="A19" s="3">
        <v>0.8</v>
      </c>
      <c r="B19" s="2">
        <v>81.7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5.99</v>
      </c>
      <c r="H19" s="1">
        <v>14.67</v>
      </c>
      <c r="I19" s="4">
        <v>17.5</v>
      </c>
      <c r="J19" s="2">
        <v>8.14</v>
      </c>
    </row>
    <row r="20" spans="1:10" x14ac:dyDescent="0.3">
      <c r="A20" s="3">
        <v>8.5</v>
      </c>
      <c r="B20" s="2">
        <v>36.6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5.4560000000000004</v>
      </c>
      <c r="H20" s="1">
        <v>11.69</v>
      </c>
      <c r="I20" s="4">
        <v>20.2</v>
      </c>
      <c r="J20" s="2">
        <v>8.14</v>
      </c>
    </row>
    <row r="21" spans="1:10" x14ac:dyDescent="0.3">
      <c r="A21" s="3">
        <v>5.53</v>
      </c>
      <c r="B21" s="2">
        <v>69.5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5.7270000000000003</v>
      </c>
      <c r="H21" s="1">
        <v>11.28</v>
      </c>
      <c r="I21" s="4">
        <v>18.2</v>
      </c>
      <c r="J21" s="2">
        <v>8.14</v>
      </c>
    </row>
    <row r="22" spans="1:10" x14ac:dyDescent="0.3">
      <c r="A22" s="3">
        <v>8.39</v>
      </c>
      <c r="B22" s="2">
        <v>98.1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5.57</v>
      </c>
      <c r="H22" s="1">
        <v>21.02</v>
      </c>
      <c r="I22" s="4">
        <v>13.6</v>
      </c>
      <c r="J22" s="2">
        <v>8.14</v>
      </c>
    </row>
    <row r="23" spans="1:10" x14ac:dyDescent="0.3">
      <c r="A23" s="3">
        <v>8.9600000000000009</v>
      </c>
      <c r="B23" s="2">
        <v>89.2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5.9649999999999999</v>
      </c>
      <c r="H23" s="1">
        <v>13.83</v>
      </c>
      <c r="I23" s="4">
        <v>19.600000000000001</v>
      </c>
      <c r="J23" s="2">
        <v>8.14</v>
      </c>
    </row>
    <row r="24" spans="1:10" x14ac:dyDescent="0.3">
      <c r="A24" s="3">
        <v>9.61</v>
      </c>
      <c r="B24" s="2">
        <v>91.7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6.1420000000000003</v>
      </c>
      <c r="H24" s="1">
        <v>18.72</v>
      </c>
      <c r="I24" s="4">
        <v>15.2</v>
      </c>
      <c r="J24" s="2">
        <v>8.14</v>
      </c>
    </row>
    <row r="25" spans="1:10" x14ac:dyDescent="0.3">
      <c r="A25" s="3">
        <v>2.8</v>
      </c>
      <c r="B25" s="2">
        <v>100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5.8129999999999997</v>
      </c>
      <c r="H25" s="1">
        <v>19.88</v>
      </c>
      <c r="I25" s="4">
        <v>14.5</v>
      </c>
      <c r="J25" s="2">
        <v>8.14</v>
      </c>
    </row>
    <row r="26" spans="1:10" x14ac:dyDescent="0.3">
      <c r="A26" s="3">
        <v>1.29</v>
      </c>
      <c r="B26" s="2">
        <v>94.1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5.9240000000000004</v>
      </c>
      <c r="H26" s="1">
        <v>16.3</v>
      </c>
      <c r="I26" s="4">
        <v>15.6</v>
      </c>
      <c r="J26" s="2">
        <v>8.14</v>
      </c>
    </row>
    <row r="27" spans="1:10" x14ac:dyDescent="0.3">
      <c r="A27" s="3">
        <v>5.71</v>
      </c>
      <c r="B27" s="2">
        <v>85.7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5.5990000000000002</v>
      </c>
      <c r="H27" s="1">
        <v>16.510000000000002</v>
      </c>
      <c r="I27" s="4">
        <v>13.9</v>
      </c>
      <c r="J27" s="2">
        <v>8.14</v>
      </c>
    </row>
    <row r="28" spans="1:10" x14ac:dyDescent="0.3">
      <c r="A28" s="3">
        <v>0.82</v>
      </c>
      <c r="B28" s="2">
        <v>90.3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5.8129999999999997</v>
      </c>
      <c r="H28" s="1">
        <v>14.81</v>
      </c>
      <c r="I28" s="4">
        <v>16.600000000000001</v>
      </c>
      <c r="J28" s="2">
        <v>8.14</v>
      </c>
    </row>
    <row r="29" spans="1:10" x14ac:dyDescent="0.3">
      <c r="A29" s="3">
        <v>5.22</v>
      </c>
      <c r="B29" s="2">
        <v>88.8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6.0469999999999997</v>
      </c>
      <c r="H29" s="1">
        <v>17.28</v>
      </c>
      <c r="I29" s="4">
        <v>14.8</v>
      </c>
      <c r="J29" s="2">
        <v>8.14</v>
      </c>
    </row>
    <row r="30" spans="1:10" x14ac:dyDescent="0.3">
      <c r="A30" s="3">
        <v>0.37</v>
      </c>
      <c r="B30" s="2">
        <v>94.4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6.4950000000000001</v>
      </c>
      <c r="H30" s="1">
        <v>12.8</v>
      </c>
      <c r="I30" s="4">
        <v>18.399999999999999</v>
      </c>
      <c r="J30" s="2">
        <v>8.14</v>
      </c>
    </row>
    <row r="31" spans="1:10" x14ac:dyDescent="0.3">
      <c r="A31" s="3">
        <v>5.8</v>
      </c>
      <c r="B31" s="2">
        <v>87.3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6.6740000000000004</v>
      </c>
      <c r="H31" s="1">
        <v>11.98</v>
      </c>
      <c r="I31" s="4">
        <v>21</v>
      </c>
      <c r="J31" s="2">
        <v>8.14</v>
      </c>
    </row>
    <row r="32" spans="1:10" x14ac:dyDescent="0.3">
      <c r="A32" s="3">
        <v>1.3</v>
      </c>
      <c r="B32" s="2">
        <v>94.1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5.7130000000000001</v>
      </c>
      <c r="H32" s="1">
        <v>22.6</v>
      </c>
      <c r="I32" s="4">
        <v>12.7</v>
      </c>
      <c r="J32" s="2">
        <v>8.14</v>
      </c>
    </row>
    <row r="33" spans="1:10" x14ac:dyDescent="0.3">
      <c r="A33" s="3">
        <v>0.23</v>
      </c>
      <c r="B33" s="2">
        <v>100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6.0720000000000001</v>
      </c>
      <c r="H33" s="1">
        <v>13.04</v>
      </c>
      <c r="I33" s="4">
        <v>14.5</v>
      </c>
      <c r="J33" s="2">
        <v>8.14</v>
      </c>
    </row>
    <row r="34" spans="1:10" x14ac:dyDescent="0.3">
      <c r="A34" s="3">
        <v>1.1200000000000001</v>
      </c>
      <c r="B34" s="2">
        <v>82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5.95</v>
      </c>
      <c r="H34" s="1">
        <v>27.71</v>
      </c>
      <c r="I34" s="4">
        <v>13.2</v>
      </c>
      <c r="J34" s="2">
        <v>8.14</v>
      </c>
    </row>
    <row r="35" spans="1:10" x14ac:dyDescent="0.3">
      <c r="A35" s="3">
        <v>6.33</v>
      </c>
      <c r="B35" s="2">
        <v>95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5.7009999999999996</v>
      </c>
      <c r="H35" s="1">
        <v>18.350000000000001</v>
      </c>
      <c r="I35" s="4">
        <v>13.1</v>
      </c>
      <c r="J35" s="2">
        <v>8.14</v>
      </c>
    </row>
    <row r="36" spans="1:10" x14ac:dyDescent="0.3">
      <c r="A36" s="3">
        <v>0.04</v>
      </c>
      <c r="B36" s="2">
        <v>96.9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6.0960000000000001</v>
      </c>
      <c r="H36" s="1">
        <v>20.34</v>
      </c>
      <c r="I36" s="4">
        <v>13.5</v>
      </c>
      <c r="J36" s="2">
        <v>8.14</v>
      </c>
    </row>
    <row r="37" spans="1:10" x14ac:dyDescent="0.3">
      <c r="A37" s="3">
        <v>8.6</v>
      </c>
      <c r="B37" s="2">
        <v>68.2</v>
      </c>
      <c r="C37" s="1">
        <v>0.499</v>
      </c>
      <c r="D37" s="1">
        <v>5</v>
      </c>
      <c r="E37" s="1">
        <v>279</v>
      </c>
      <c r="F37" s="1">
        <v>19.2</v>
      </c>
      <c r="G37" s="1">
        <v>5.9329999999999998</v>
      </c>
      <c r="H37" s="1">
        <v>9.68</v>
      </c>
      <c r="I37" s="4">
        <v>18.899999999999999</v>
      </c>
      <c r="J37" s="2">
        <v>5.96</v>
      </c>
    </row>
    <row r="38" spans="1:10" x14ac:dyDescent="0.3">
      <c r="A38" s="3">
        <v>7.9</v>
      </c>
      <c r="B38" s="2">
        <v>61.4</v>
      </c>
      <c r="C38" s="1">
        <v>0.499</v>
      </c>
      <c r="D38" s="1">
        <v>5</v>
      </c>
      <c r="E38" s="1">
        <v>279</v>
      </c>
      <c r="F38" s="1">
        <v>19.2</v>
      </c>
      <c r="G38" s="1">
        <v>5.8410000000000002</v>
      </c>
      <c r="H38" s="1">
        <v>11.41</v>
      </c>
      <c r="I38" s="4">
        <v>20</v>
      </c>
      <c r="J38" s="2">
        <v>5.96</v>
      </c>
    </row>
    <row r="39" spans="1:10" x14ac:dyDescent="0.3">
      <c r="A39" s="3">
        <v>7.19</v>
      </c>
      <c r="B39" s="2">
        <v>41.5</v>
      </c>
      <c r="C39" s="1">
        <v>0.499</v>
      </c>
      <c r="D39" s="1">
        <v>5</v>
      </c>
      <c r="E39" s="1">
        <v>279</v>
      </c>
      <c r="F39" s="1">
        <v>19.2</v>
      </c>
      <c r="G39" s="1">
        <v>5.85</v>
      </c>
      <c r="H39" s="1">
        <v>8.77</v>
      </c>
      <c r="I39" s="4">
        <v>21</v>
      </c>
      <c r="J39" s="2">
        <v>5.96</v>
      </c>
    </row>
    <row r="40" spans="1:10" x14ac:dyDescent="0.3">
      <c r="A40" s="3">
        <v>3.88</v>
      </c>
      <c r="B40" s="2">
        <v>30.2</v>
      </c>
      <c r="C40" s="1">
        <v>0.499</v>
      </c>
      <c r="D40" s="1">
        <v>5</v>
      </c>
      <c r="E40" s="1">
        <v>279</v>
      </c>
      <c r="F40" s="1">
        <v>19.2</v>
      </c>
      <c r="G40" s="1">
        <v>5.9660000000000002</v>
      </c>
      <c r="H40" s="1">
        <v>10.130000000000001</v>
      </c>
      <c r="I40" s="4">
        <v>24.7</v>
      </c>
      <c r="J40" s="2">
        <v>5.96</v>
      </c>
    </row>
    <row r="41" spans="1:10" x14ac:dyDescent="0.3">
      <c r="A41" s="3">
        <v>8.99</v>
      </c>
      <c r="B41" s="2">
        <v>21.8</v>
      </c>
      <c r="C41" s="1">
        <v>0.42799999999999999</v>
      </c>
      <c r="D41" s="1">
        <v>3</v>
      </c>
      <c r="E41" s="1">
        <v>252</v>
      </c>
      <c r="F41" s="1">
        <v>18.3</v>
      </c>
      <c r="G41" s="1">
        <v>6.5949999999999998</v>
      </c>
      <c r="H41" s="1">
        <v>4.32</v>
      </c>
      <c r="I41" s="4">
        <v>30.8</v>
      </c>
      <c r="J41" s="2">
        <v>2.95</v>
      </c>
    </row>
    <row r="42" spans="1:10" x14ac:dyDescent="0.3">
      <c r="A42" s="3">
        <v>1.27</v>
      </c>
      <c r="B42" s="2">
        <v>15.8</v>
      </c>
      <c r="C42" s="1">
        <v>0.42799999999999999</v>
      </c>
      <c r="D42" s="1">
        <v>3</v>
      </c>
      <c r="E42" s="1">
        <v>252</v>
      </c>
      <c r="F42" s="1">
        <v>18.3</v>
      </c>
      <c r="G42" s="1">
        <v>7.024</v>
      </c>
      <c r="H42" s="1">
        <v>1.98</v>
      </c>
      <c r="I42" s="4">
        <v>34.9</v>
      </c>
      <c r="J42" s="2">
        <v>2.95</v>
      </c>
    </row>
    <row r="43" spans="1:10" x14ac:dyDescent="0.3">
      <c r="A43" s="3">
        <v>4.8600000000000003</v>
      </c>
      <c r="B43" s="2">
        <v>2.9</v>
      </c>
      <c r="C43" s="1">
        <v>0.44800000000000001</v>
      </c>
      <c r="D43" s="1">
        <v>3</v>
      </c>
      <c r="E43" s="1">
        <v>233</v>
      </c>
      <c r="F43" s="1">
        <v>17.899999999999999</v>
      </c>
      <c r="G43" s="1">
        <v>6.77</v>
      </c>
      <c r="H43" s="1">
        <v>4.84</v>
      </c>
      <c r="I43" s="4">
        <v>26.6</v>
      </c>
      <c r="J43" s="2">
        <v>6.91</v>
      </c>
    </row>
    <row r="44" spans="1:10" x14ac:dyDescent="0.3">
      <c r="A44" s="3">
        <v>0.66</v>
      </c>
      <c r="B44" s="2">
        <v>6.6</v>
      </c>
      <c r="C44" s="1">
        <v>0.44800000000000001</v>
      </c>
      <c r="D44" s="1">
        <v>3</v>
      </c>
      <c r="E44" s="1">
        <v>233</v>
      </c>
      <c r="F44" s="1">
        <v>17.899999999999999</v>
      </c>
      <c r="G44" s="1">
        <v>6.1689999999999996</v>
      </c>
      <c r="H44" s="1">
        <v>5.81</v>
      </c>
      <c r="I44" s="4">
        <v>25.3</v>
      </c>
      <c r="J44" s="2">
        <v>6.91</v>
      </c>
    </row>
    <row r="45" spans="1:10" x14ac:dyDescent="0.3">
      <c r="A45" s="3">
        <v>3.73</v>
      </c>
      <c r="B45" s="2">
        <v>6.5</v>
      </c>
      <c r="C45" s="1">
        <v>0.44800000000000001</v>
      </c>
      <c r="D45" s="1">
        <v>3</v>
      </c>
      <c r="E45" s="1">
        <v>233</v>
      </c>
      <c r="F45" s="1">
        <v>17.899999999999999</v>
      </c>
      <c r="G45" s="1">
        <v>6.2110000000000003</v>
      </c>
      <c r="H45" s="1">
        <v>7.44</v>
      </c>
      <c r="I45" s="4">
        <v>24.7</v>
      </c>
      <c r="J45" s="2">
        <v>6.91</v>
      </c>
    </row>
    <row r="46" spans="1:10" x14ac:dyDescent="0.3">
      <c r="A46" s="3">
        <v>4.63</v>
      </c>
      <c r="B46" s="2">
        <v>40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6.069</v>
      </c>
      <c r="H46" s="1">
        <v>9.5500000000000007</v>
      </c>
      <c r="I46" s="4">
        <v>21.2</v>
      </c>
      <c r="J46" s="2">
        <v>6.91</v>
      </c>
    </row>
    <row r="47" spans="1:10" x14ac:dyDescent="0.3">
      <c r="A47" s="3">
        <v>8.41</v>
      </c>
      <c r="B47" s="2">
        <v>33.799999999999997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5.6820000000000004</v>
      </c>
      <c r="H47" s="1">
        <v>10.210000000000001</v>
      </c>
      <c r="I47" s="4">
        <v>19.3</v>
      </c>
      <c r="J47" s="2">
        <v>6.91</v>
      </c>
    </row>
    <row r="48" spans="1:10" x14ac:dyDescent="0.3">
      <c r="A48" s="3">
        <v>5.66</v>
      </c>
      <c r="B48" s="2">
        <v>33.299999999999997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5.7859999999999996</v>
      </c>
      <c r="H48" s="1">
        <v>14.15</v>
      </c>
      <c r="I48" s="4">
        <v>20</v>
      </c>
      <c r="J48" s="2">
        <v>6.91</v>
      </c>
    </row>
    <row r="49" spans="1:10" x14ac:dyDescent="0.3">
      <c r="A49" s="3">
        <v>1.43</v>
      </c>
      <c r="B49" s="2">
        <v>85.5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6.03</v>
      </c>
      <c r="H49" s="1">
        <v>18.8</v>
      </c>
      <c r="I49" s="4">
        <v>16.600000000000001</v>
      </c>
      <c r="J49" s="2">
        <v>6.91</v>
      </c>
    </row>
    <row r="50" spans="1:10" x14ac:dyDescent="0.3">
      <c r="A50" s="3">
        <v>8.3000000000000007</v>
      </c>
      <c r="B50" s="2">
        <v>95.3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5.399</v>
      </c>
      <c r="H50" s="1">
        <v>30.81</v>
      </c>
      <c r="I50" s="4">
        <v>14.4</v>
      </c>
      <c r="J50" s="2">
        <v>6.91</v>
      </c>
    </row>
    <row r="51" spans="1:10" x14ac:dyDescent="0.3">
      <c r="A51" s="3">
        <v>8.24</v>
      </c>
      <c r="B51" s="2">
        <v>62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5.6020000000000003</v>
      </c>
      <c r="H51" s="1">
        <v>16.2</v>
      </c>
      <c r="I51" s="4">
        <v>19.399999999999999</v>
      </c>
      <c r="J51" s="2">
        <v>6.91</v>
      </c>
    </row>
    <row r="52" spans="1:10" x14ac:dyDescent="0.3">
      <c r="A52" s="3">
        <v>0.63</v>
      </c>
      <c r="B52" s="2">
        <v>45.7</v>
      </c>
      <c r="C52" s="1">
        <v>0.439</v>
      </c>
      <c r="D52" s="1">
        <v>4</v>
      </c>
      <c r="E52" s="1">
        <v>243</v>
      </c>
      <c r="F52" s="1">
        <v>16.8</v>
      </c>
      <c r="G52" s="1">
        <v>5.9630000000000001</v>
      </c>
      <c r="H52" s="1">
        <v>13.45</v>
      </c>
      <c r="I52" s="4">
        <v>19.7</v>
      </c>
      <c r="J52" s="2">
        <v>5.64</v>
      </c>
    </row>
    <row r="53" spans="1:10" x14ac:dyDescent="0.3">
      <c r="A53" s="3">
        <v>2.69</v>
      </c>
      <c r="B53" s="2">
        <v>63</v>
      </c>
      <c r="C53" s="1">
        <v>0.439</v>
      </c>
      <c r="D53" s="1">
        <v>4</v>
      </c>
      <c r="E53" s="1">
        <v>243</v>
      </c>
      <c r="F53" s="1">
        <v>16.8</v>
      </c>
      <c r="G53" s="1">
        <v>6.1150000000000002</v>
      </c>
      <c r="H53" s="1">
        <v>9.43</v>
      </c>
      <c r="I53" s="4">
        <v>20.5</v>
      </c>
      <c r="J53" s="2">
        <v>5.64</v>
      </c>
    </row>
    <row r="54" spans="1:10" x14ac:dyDescent="0.3">
      <c r="A54" s="3">
        <v>0.42</v>
      </c>
      <c r="B54" s="2">
        <v>21.1</v>
      </c>
      <c r="C54" s="1">
        <v>0.439</v>
      </c>
      <c r="D54" s="1">
        <v>4</v>
      </c>
      <c r="E54" s="1">
        <v>243</v>
      </c>
      <c r="F54" s="1">
        <v>16.8</v>
      </c>
      <c r="G54" s="1">
        <v>6.5110000000000001</v>
      </c>
      <c r="H54" s="1">
        <v>5.28</v>
      </c>
      <c r="I54" s="4">
        <v>25</v>
      </c>
      <c r="J54" s="2">
        <v>5.64</v>
      </c>
    </row>
    <row r="55" spans="1:10" x14ac:dyDescent="0.3">
      <c r="A55" s="3">
        <v>5.84</v>
      </c>
      <c r="B55" s="2">
        <v>21.4</v>
      </c>
      <c r="C55" s="1">
        <v>0.439</v>
      </c>
      <c r="D55" s="1">
        <v>4</v>
      </c>
      <c r="E55" s="1">
        <v>243</v>
      </c>
      <c r="F55" s="1">
        <v>16.8</v>
      </c>
      <c r="G55" s="1">
        <v>5.9980000000000002</v>
      </c>
      <c r="H55" s="1">
        <v>8.43</v>
      </c>
      <c r="I55" s="4">
        <v>23.4</v>
      </c>
      <c r="J55" s="2">
        <v>5.64</v>
      </c>
    </row>
    <row r="56" spans="1:10" x14ac:dyDescent="0.3">
      <c r="A56" s="3">
        <v>1.51</v>
      </c>
      <c r="B56" s="2">
        <v>47.6</v>
      </c>
      <c r="C56" s="1">
        <v>0.41</v>
      </c>
      <c r="D56" s="1">
        <v>3</v>
      </c>
      <c r="E56" s="1">
        <v>469</v>
      </c>
      <c r="F56" s="1">
        <v>21.1</v>
      </c>
      <c r="G56" s="1">
        <v>5.8879999999999999</v>
      </c>
      <c r="H56" s="1">
        <v>14.8</v>
      </c>
      <c r="I56" s="4">
        <v>18.899999999999999</v>
      </c>
      <c r="J56" s="2">
        <v>4</v>
      </c>
    </row>
    <row r="57" spans="1:10" x14ac:dyDescent="0.3">
      <c r="A57" s="3">
        <v>5.03</v>
      </c>
      <c r="B57" s="2">
        <v>21.9</v>
      </c>
      <c r="C57" s="1">
        <v>0.40300000000000002</v>
      </c>
      <c r="D57" s="1">
        <v>5</v>
      </c>
      <c r="E57" s="1">
        <v>226</v>
      </c>
      <c r="F57" s="1">
        <v>17.899999999999999</v>
      </c>
      <c r="G57" s="1">
        <v>7.2489999999999997</v>
      </c>
      <c r="H57" s="1">
        <v>4.8099999999999996</v>
      </c>
      <c r="I57" s="4">
        <v>35.4</v>
      </c>
      <c r="J57" s="2">
        <v>1.22</v>
      </c>
    </row>
    <row r="58" spans="1:10" x14ac:dyDescent="0.3">
      <c r="A58" s="3">
        <v>7.17</v>
      </c>
      <c r="B58" s="2">
        <v>35.700000000000003</v>
      </c>
      <c r="C58" s="1">
        <v>0.41</v>
      </c>
      <c r="D58" s="1">
        <v>2</v>
      </c>
      <c r="E58" s="1">
        <v>313</v>
      </c>
      <c r="F58" s="1">
        <v>17.3</v>
      </c>
      <c r="G58" s="1">
        <v>6.383</v>
      </c>
      <c r="H58" s="1">
        <v>5.77</v>
      </c>
      <c r="I58" s="4">
        <v>24.7</v>
      </c>
      <c r="J58" s="2">
        <v>0.74</v>
      </c>
    </row>
    <row r="59" spans="1:10" x14ac:dyDescent="0.3">
      <c r="A59" s="3">
        <v>3.6</v>
      </c>
      <c r="B59" s="2">
        <v>40.5</v>
      </c>
      <c r="C59" s="1">
        <v>0.41099999999999998</v>
      </c>
      <c r="D59" s="1">
        <v>5</v>
      </c>
      <c r="E59" s="1">
        <v>256</v>
      </c>
      <c r="F59" s="1">
        <v>15.1</v>
      </c>
      <c r="G59" s="1">
        <v>6.8159999999999998</v>
      </c>
      <c r="H59" s="1">
        <v>3.95</v>
      </c>
      <c r="I59" s="4">
        <v>31.6</v>
      </c>
      <c r="J59" s="2">
        <v>1.32</v>
      </c>
    </row>
    <row r="60" spans="1:10" x14ac:dyDescent="0.3">
      <c r="A60" s="3">
        <v>3.01</v>
      </c>
      <c r="B60" s="2">
        <v>29.2</v>
      </c>
      <c r="C60" s="1">
        <v>0.45300000000000001</v>
      </c>
      <c r="D60" s="1">
        <v>8</v>
      </c>
      <c r="E60" s="1">
        <v>284</v>
      </c>
      <c r="F60" s="1">
        <v>19.7</v>
      </c>
      <c r="G60" s="1">
        <v>6.1449999999999996</v>
      </c>
      <c r="H60" s="1">
        <v>6.86</v>
      </c>
      <c r="I60" s="4">
        <v>23.3</v>
      </c>
      <c r="J60" s="2">
        <v>5.13</v>
      </c>
    </row>
    <row r="61" spans="1:10" x14ac:dyDescent="0.3">
      <c r="A61" s="3">
        <v>0.73</v>
      </c>
      <c r="B61" s="2">
        <v>47.2</v>
      </c>
      <c r="C61" s="1">
        <v>0.45300000000000001</v>
      </c>
      <c r="D61" s="1">
        <v>8</v>
      </c>
      <c r="E61" s="1">
        <v>284</v>
      </c>
      <c r="F61" s="1">
        <v>19.7</v>
      </c>
      <c r="G61" s="1">
        <v>5.9269999999999996</v>
      </c>
      <c r="H61" s="1">
        <v>9.2200000000000006</v>
      </c>
      <c r="I61" s="4">
        <v>19.600000000000001</v>
      </c>
      <c r="J61" s="2">
        <v>5.13</v>
      </c>
    </row>
    <row r="62" spans="1:10" x14ac:dyDescent="0.3">
      <c r="A62" s="3">
        <v>3.3</v>
      </c>
      <c r="B62" s="2">
        <v>66.2</v>
      </c>
      <c r="C62" s="1">
        <v>0.45300000000000001</v>
      </c>
      <c r="D62" s="1">
        <v>8</v>
      </c>
      <c r="E62" s="1">
        <v>284</v>
      </c>
      <c r="F62" s="1">
        <v>19.7</v>
      </c>
      <c r="G62" s="1">
        <v>5.7409999999999997</v>
      </c>
      <c r="H62" s="1">
        <v>13.15</v>
      </c>
      <c r="I62" s="4">
        <v>18.7</v>
      </c>
      <c r="J62" s="2">
        <v>5.13</v>
      </c>
    </row>
    <row r="63" spans="1:10" x14ac:dyDescent="0.3">
      <c r="A63" s="3">
        <v>1.97</v>
      </c>
      <c r="B63" s="2">
        <v>93.4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5.9660000000000002</v>
      </c>
      <c r="H63" s="1">
        <v>14.44</v>
      </c>
      <c r="I63" s="4">
        <v>16</v>
      </c>
      <c r="J63" s="2">
        <v>5.13</v>
      </c>
    </row>
    <row r="64" spans="1:10" x14ac:dyDescent="0.3">
      <c r="A64" s="3">
        <v>9.65</v>
      </c>
      <c r="B64" s="2">
        <v>67.8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6.4560000000000004</v>
      </c>
      <c r="H64" s="1">
        <v>6.73</v>
      </c>
      <c r="I64" s="4">
        <v>22.2</v>
      </c>
      <c r="J64" s="2">
        <v>5.13</v>
      </c>
    </row>
    <row r="65" spans="1:10" x14ac:dyDescent="0.3">
      <c r="A65" s="3">
        <v>0.43</v>
      </c>
      <c r="B65" s="2">
        <v>43.4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6.7619999999999996</v>
      </c>
      <c r="H65" s="1">
        <v>9.5</v>
      </c>
      <c r="I65" s="4">
        <v>25</v>
      </c>
      <c r="J65" s="2">
        <v>5.13</v>
      </c>
    </row>
    <row r="66" spans="1:10" x14ac:dyDescent="0.3">
      <c r="A66" s="3">
        <v>1.97</v>
      </c>
      <c r="B66" s="2">
        <v>59.5</v>
      </c>
      <c r="C66" s="1">
        <v>0.41610000000000003</v>
      </c>
      <c r="D66" s="1">
        <v>3</v>
      </c>
      <c r="E66" s="1">
        <v>216</v>
      </c>
      <c r="F66" s="1">
        <v>18.600000000000001</v>
      </c>
      <c r="G66" s="1">
        <v>7.1040000000000001</v>
      </c>
      <c r="H66" s="1">
        <v>8.0500000000000007</v>
      </c>
      <c r="I66" s="4">
        <v>33</v>
      </c>
      <c r="J66" s="2">
        <v>1.38</v>
      </c>
    </row>
    <row r="67" spans="1:10" x14ac:dyDescent="0.3">
      <c r="A67" s="3">
        <v>7.65</v>
      </c>
      <c r="B67" s="2">
        <v>17.8</v>
      </c>
      <c r="C67" s="1">
        <v>0.39800000000000002</v>
      </c>
      <c r="D67" s="1">
        <v>4</v>
      </c>
      <c r="E67" s="1">
        <v>337</v>
      </c>
      <c r="F67" s="1">
        <v>16.100000000000001</v>
      </c>
      <c r="G67" s="1">
        <v>6.29</v>
      </c>
      <c r="H67" s="1">
        <v>4.67</v>
      </c>
      <c r="I67" s="4">
        <v>23.5</v>
      </c>
      <c r="J67" s="2">
        <v>3.37</v>
      </c>
    </row>
    <row r="68" spans="1:10" x14ac:dyDescent="0.3">
      <c r="A68" s="3">
        <v>7.48</v>
      </c>
      <c r="B68" s="2">
        <v>31.1</v>
      </c>
      <c r="C68" s="1">
        <v>0.39800000000000002</v>
      </c>
      <c r="D68" s="1">
        <v>4</v>
      </c>
      <c r="E68" s="1">
        <v>337</v>
      </c>
      <c r="F68" s="1">
        <v>16.100000000000001</v>
      </c>
      <c r="G68" s="1">
        <v>5.7869999999999999</v>
      </c>
      <c r="H68" s="1">
        <v>10.24</v>
      </c>
      <c r="I68" s="4">
        <v>19.399999999999999</v>
      </c>
      <c r="J68" s="2">
        <v>3.37</v>
      </c>
    </row>
    <row r="69" spans="1:10" x14ac:dyDescent="0.3">
      <c r="A69" s="3">
        <v>5.7</v>
      </c>
      <c r="B69" s="2">
        <v>21.4</v>
      </c>
      <c r="C69" s="1">
        <v>0.40899999999999997</v>
      </c>
      <c r="D69" s="1">
        <v>4</v>
      </c>
      <c r="E69" s="1">
        <v>345</v>
      </c>
      <c r="F69" s="1">
        <v>18.899999999999999</v>
      </c>
      <c r="G69" s="1">
        <v>5.8780000000000001</v>
      </c>
      <c r="H69" s="1">
        <v>8.1</v>
      </c>
      <c r="I69" s="4">
        <v>22</v>
      </c>
      <c r="J69" s="2">
        <v>6.07</v>
      </c>
    </row>
    <row r="70" spans="1:10" x14ac:dyDescent="0.3">
      <c r="A70" s="3">
        <v>5.94</v>
      </c>
      <c r="B70" s="2">
        <v>36.799999999999997</v>
      </c>
      <c r="C70" s="1">
        <v>0.40899999999999997</v>
      </c>
      <c r="D70" s="1">
        <v>4</v>
      </c>
      <c r="E70" s="1">
        <v>345</v>
      </c>
      <c r="F70" s="1">
        <v>18.899999999999999</v>
      </c>
      <c r="G70" s="1">
        <v>5.5940000000000003</v>
      </c>
      <c r="H70" s="1">
        <v>13.09</v>
      </c>
      <c r="I70" s="4">
        <v>17.399999999999999</v>
      </c>
      <c r="J70" s="2">
        <v>6.07</v>
      </c>
    </row>
    <row r="71" spans="1:10" x14ac:dyDescent="0.3">
      <c r="A71" s="3">
        <v>3.96</v>
      </c>
      <c r="B71" s="2">
        <v>33</v>
      </c>
      <c r="C71" s="1">
        <v>0.40899999999999997</v>
      </c>
      <c r="D71" s="1">
        <v>4</v>
      </c>
      <c r="E71" s="1">
        <v>345</v>
      </c>
      <c r="F71" s="1">
        <v>18.899999999999999</v>
      </c>
      <c r="G71" s="1">
        <v>5.8849999999999998</v>
      </c>
      <c r="H71" s="1">
        <v>8.7899999999999991</v>
      </c>
      <c r="I71" s="4">
        <v>20.9</v>
      </c>
      <c r="J71" s="2">
        <v>6.07</v>
      </c>
    </row>
    <row r="72" spans="1:10" x14ac:dyDescent="0.3">
      <c r="A72" s="3">
        <v>4.8600000000000003</v>
      </c>
      <c r="B72" s="2">
        <v>6.6</v>
      </c>
      <c r="C72" s="1">
        <v>0.41299999999999998</v>
      </c>
      <c r="D72" s="1">
        <v>4</v>
      </c>
      <c r="E72" s="1">
        <v>305</v>
      </c>
      <c r="F72" s="1">
        <v>19.2</v>
      </c>
      <c r="G72" s="1">
        <v>6.4169999999999998</v>
      </c>
      <c r="H72" s="1">
        <v>6.72</v>
      </c>
      <c r="I72" s="4">
        <v>24.2</v>
      </c>
      <c r="J72" s="2">
        <v>10.81</v>
      </c>
    </row>
    <row r="73" spans="1:10" x14ac:dyDescent="0.3">
      <c r="A73" s="3">
        <v>0.63</v>
      </c>
      <c r="B73" s="2">
        <v>17.5</v>
      </c>
      <c r="C73" s="1">
        <v>0.41299999999999998</v>
      </c>
      <c r="D73" s="1">
        <v>4</v>
      </c>
      <c r="E73" s="1">
        <v>305</v>
      </c>
      <c r="F73" s="1">
        <v>19.2</v>
      </c>
      <c r="G73" s="1">
        <v>5.9610000000000003</v>
      </c>
      <c r="H73" s="1">
        <v>9.8800000000000008</v>
      </c>
      <c r="I73" s="4">
        <v>21.7</v>
      </c>
      <c r="J73" s="2">
        <v>10.81</v>
      </c>
    </row>
    <row r="74" spans="1:10" x14ac:dyDescent="0.3">
      <c r="A74" s="3">
        <v>1.0900000000000001</v>
      </c>
      <c r="B74" s="2">
        <v>7.8</v>
      </c>
      <c r="C74" s="1">
        <v>0.41299999999999998</v>
      </c>
      <c r="D74" s="1">
        <v>4</v>
      </c>
      <c r="E74" s="1">
        <v>305</v>
      </c>
      <c r="F74" s="1">
        <v>19.2</v>
      </c>
      <c r="G74" s="1">
        <v>6.0650000000000004</v>
      </c>
      <c r="H74" s="1">
        <v>5.52</v>
      </c>
      <c r="I74" s="4">
        <v>22.8</v>
      </c>
      <c r="J74" s="2">
        <v>10.81</v>
      </c>
    </row>
    <row r="75" spans="1:10" x14ac:dyDescent="0.3">
      <c r="A75" s="3">
        <v>3.28</v>
      </c>
      <c r="B75" s="2">
        <v>6.2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6.2450000000000001</v>
      </c>
      <c r="H75" s="1">
        <v>7.54</v>
      </c>
      <c r="I75" s="4">
        <v>23.4</v>
      </c>
      <c r="J75" s="2">
        <v>10.81</v>
      </c>
    </row>
    <row r="76" spans="1:10" x14ac:dyDescent="0.3">
      <c r="A76" s="3">
        <v>6.44</v>
      </c>
      <c r="B76" s="2">
        <v>6</v>
      </c>
      <c r="C76" s="1">
        <v>0.437</v>
      </c>
      <c r="D76" s="1">
        <v>5</v>
      </c>
      <c r="E76" s="1">
        <v>398</v>
      </c>
      <c r="F76" s="1">
        <v>18.7</v>
      </c>
      <c r="G76" s="1">
        <v>6.2729999999999997</v>
      </c>
      <c r="H76" s="1">
        <v>6.78</v>
      </c>
      <c r="I76" s="4">
        <v>24.1</v>
      </c>
      <c r="J76" s="2">
        <v>12.83</v>
      </c>
    </row>
    <row r="77" spans="1:10" x14ac:dyDescent="0.3">
      <c r="A77" s="3">
        <v>8.23</v>
      </c>
      <c r="B77" s="2">
        <v>45</v>
      </c>
      <c r="C77" s="1">
        <v>0.437</v>
      </c>
      <c r="D77" s="1">
        <v>5</v>
      </c>
      <c r="E77" s="1">
        <v>398</v>
      </c>
      <c r="F77" s="1">
        <v>18.7</v>
      </c>
      <c r="G77" s="1">
        <v>6.2859999999999996</v>
      </c>
      <c r="H77" s="1">
        <v>8.94</v>
      </c>
      <c r="I77" s="4">
        <v>21.4</v>
      </c>
      <c r="J77" s="2">
        <v>12.83</v>
      </c>
    </row>
    <row r="78" spans="1:10" x14ac:dyDescent="0.3">
      <c r="A78" s="3">
        <v>2.99</v>
      </c>
      <c r="B78" s="2">
        <v>74.5</v>
      </c>
      <c r="C78" s="1">
        <v>0.437</v>
      </c>
      <c r="D78" s="1">
        <v>5</v>
      </c>
      <c r="E78" s="1">
        <v>398</v>
      </c>
      <c r="F78" s="1">
        <v>18.7</v>
      </c>
      <c r="G78" s="1">
        <v>6.2789999999999999</v>
      </c>
      <c r="H78" s="1">
        <v>11.97</v>
      </c>
      <c r="I78" s="4">
        <v>20</v>
      </c>
      <c r="J78" s="2">
        <v>12.83</v>
      </c>
    </row>
    <row r="79" spans="1:10" x14ac:dyDescent="0.3">
      <c r="A79" s="3">
        <v>7.67</v>
      </c>
      <c r="B79" s="2">
        <v>45.8</v>
      </c>
      <c r="C79" s="1">
        <v>0.437</v>
      </c>
      <c r="D79" s="1">
        <v>5</v>
      </c>
      <c r="E79" s="1">
        <v>398</v>
      </c>
      <c r="F79" s="1">
        <v>18.7</v>
      </c>
      <c r="G79" s="1">
        <v>6.14</v>
      </c>
      <c r="H79" s="1">
        <v>10.27</v>
      </c>
      <c r="I79" s="4">
        <v>20.8</v>
      </c>
      <c r="J79" s="2">
        <v>12.83</v>
      </c>
    </row>
    <row r="80" spans="1:10" x14ac:dyDescent="0.3">
      <c r="A80" s="3">
        <v>7.9</v>
      </c>
      <c r="B80" s="2">
        <v>53.7</v>
      </c>
      <c r="C80" s="1">
        <v>0.437</v>
      </c>
      <c r="D80" s="1">
        <v>5</v>
      </c>
      <c r="E80" s="1">
        <v>398</v>
      </c>
      <c r="F80" s="1">
        <v>18.7</v>
      </c>
      <c r="G80" s="1">
        <v>6.2320000000000002</v>
      </c>
      <c r="H80" s="1">
        <v>12.34</v>
      </c>
      <c r="I80" s="4">
        <v>21.2</v>
      </c>
      <c r="J80" s="2">
        <v>12.83</v>
      </c>
    </row>
    <row r="81" spans="1:10" x14ac:dyDescent="0.3">
      <c r="A81" s="3">
        <v>3.84</v>
      </c>
      <c r="B81" s="2">
        <v>36.6</v>
      </c>
      <c r="C81" s="1">
        <v>0.437</v>
      </c>
      <c r="D81" s="1">
        <v>5</v>
      </c>
      <c r="E81" s="1">
        <v>398</v>
      </c>
      <c r="F81" s="1">
        <v>18.7</v>
      </c>
      <c r="G81" s="1">
        <v>5.8739999999999997</v>
      </c>
      <c r="H81" s="1">
        <v>9.1</v>
      </c>
      <c r="I81" s="4">
        <v>20.3</v>
      </c>
      <c r="J81" s="2">
        <v>12.83</v>
      </c>
    </row>
    <row r="82" spans="1:10" x14ac:dyDescent="0.3">
      <c r="A82" s="3">
        <v>9.23</v>
      </c>
      <c r="B82" s="2">
        <v>33.5</v>
      </c>
      <c r="C82" s="1">
        <v>0.42599999999999999</v>
      </c>
      <c r="D82" s="1">
        <v>4</v>
      </c>
      <c r="E82" s="1">
        <v>281</v>
      </c>
      <c r="F82" s="1">
        <v>19</v>
      </c>
      <c r="G82" s="1">
        <v>6.7270000000000003</v>
      </c>
      <c r="H82" s="1">
        <v>5.29</v>
      </c>
      <c r="I82" s="4">
        <v>28</v>
      </c>
      <c r="J82" s="2">
        <v>4.8600000000000003</v>
      </c>
    </row>
    <row r="83" spans="1:10" x14ac:dyDescent="0.3">
      <c r="A83" s="3">
        <v>1.05</v>
      </c>
      <c r="B83" s="2">
        <v>70.400000000000006</v>
      </c>
      <c r="C83" s="1">
        <v>0.42599999999999999</v>
      </c>
      <c r="D83" s="1">
        <v>4</v>
      </c>
      <c r="E83" s="1">
        <v>281</v>
      </c>
      <c r="F83" s="1">
        <v>19</v>
      </c>
      <c r="G83" s="1">
        <v>6.6189999999999998</v>
      </c>
      <c r="H83" s="1">
        <v>7.22</v>
      </c>
      <c r="I83" s="4">
        <v>23.9</v>
      </c>
      <c r="J83" s="2">
        <v>4.8600000000000003</v>
      </c>
    </row>
    <row r="84" spans="1:10" x14ac:dyDescent="0.3">
      <c r="A84" s="3">
        <v>1.96</v>
      </c>
      <c r="B84" s="2">
        <v>32.200000000000003</v>
      </c>
      <c r="C84" s="1">
        <v>0.42599999999999999</v>
      </c>
      <c r="D84" s="1">
        <v>4</v>
      </c>
      <c r="E84" s="1">
        <v>281</v>
      </c>
      <c r="F84" s="1">
        <v>19</v>
      </c>
      <c r="G84" s="1">
        <v>6.3019999999999996</v>
      </c>
      <c r="H84" s="1">
        <v>6.72</v>
      </c>
      <c r="I84" s="4">
        <v>24.8</v>
      </c>
      <c r="J84" s="2">
        <v>4.8600000000000003</v>
      </c>
    </row>
    <row r="85" spans="1:10" x14ac:dyDescent="0.3">
      <c r="A85" s="3">
        <v>3.43</v>
      </c>
      <c r="B85" s="2">
        <v>46.7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6.1669999999999998</v>
      </c>
      <c r="H85" s="1">
        <v>7.51</v>
      </c>
      <c r="I85" s="4">
        <v>22.9</v>
      </c>
      <c r="J85" s="2">
        <v>4.8600000000000003</v>
      </c>
    </row>
    <row r="86" spans="1:10" x14ac:dyDescent="0.3">
      <c r="A86" s="3">
        <v>6.36</v>
      </c>
      <c r="B86" s="2">
        <v>48</v>
      </c>
      <c r="C86" s="1">
        <v>0.44900000000000001</v>
      </c>
      <c r="D86" s="1">
        <v>3</v>
      </c>
      <c r="E86" s="1">
        <v>247</v>
      </c>
      <c r="F86" s="1">
        <v>18.5</v>
      </c>
      <c r="G86" s="1">
        <v>6.3890000000000002</v>
      </c>
      <c r="H86" s="1">
        <v>9.6199999999999992</v>
      </c>
      <c r="I86" s="4">
        <v>23.9</v>
      </c>
      <c r="J86" s="2">
        <v>4.49</v>
      </c>
    </row>
    <row r="87" spans="1:10" x14ac:dyDescent="0.3">
      <c r="A87" s="3">
        <v>6.55</v>
      </c>
      <c r="B87" s="2">
        <v>56.1</v>
      </c>
      <c r="C87" s="1">
        <v>0.44900000000000001</v>
      </c>
      <c r="D87" s="1">
        <v>3</v>
      </c>
      <c r="E87" s="1">
        <v>247</v>
      </c>
      <c r="F87" s="1">
        <v>18.5</v>
      </c>
      <c r="G87" s="1">
        <v>6.63</v>
      </c>
      <c r="H87" s="1">
        <v>6.53</v>
      </c>
      <c r="I87" s="4">
        <v>26.6</v>
      </c>
      <c r="J87" s="2">
        <v>4.49</v>
      </c>
    </row>
    <row r="88" spans="1:10" x14ac:dyDescent="0.3">
      <c r="A88" s="3">
        <v>6.42</v>
      </c>
      <c r="B88" s="2">
        <v>45.1</v>
      </c>
      <c r="C88" s="1">
        <v>0.44900000000000001</v>
      </c>
      <c r="D88" s="1">
        <v>3</v>
      </c>
      <c r="E88" s="1">
        <v>247</v>
      </c>
      <c r="F88" s="1">
        <v>18.5</v>
      </c>
      <c r="G88" s="1">
        <v>6.0149999999999997</v>
      </c>
      <c r="H88" s="1">
        <v>12.86</v>
      </c>
      <c r="I88" s="4">
        <v>22.5</v>
      </c>
      <c r="J88" s="2">
        <v>4.49</v>
      </c>
    </row>
    <row r="89" spans="1:10" x14ac:dyDescent="0.3">
      <c r="A89" s="3">
        <v>3.15</v>
      </c>
      <c r="B89" s="2">
        <v>56.8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6.1210000000000004</v>
      </c>
      <c r="H89" s="1">
        <v>8.44</v>
      </c>
      <c r="I89" s="4">
        <v>22.2</v>
      </c>
      <c r="J89" s="2">
        <v>4.49</v>
      </c>
    </row>
    <row r="90" spans="1:10" x14ac:dyDescent="0.3">
      <c r="A90" s="3">
        <v>9.27</v>
      </c>
      <c r="B90" s="2">
        <v>86.3</v>
      </c>
      <c r="C90" s="1">
        <v>0.48899999999999999</v>
      </c>
      <c r="D90" s="1">
        <v>2</v>
      </c>
      <c r="E90" s="1">
        <v>270</v>
      </c>
      <c r="F90" s="1">
        <v>17.8</v>
      </c>
      <c r="G90" s="1">
        <v>7.0069999999999997</v>
      </c>
      <c r="H90" s="1">
        <v>5.5</v>
      </c>
      <c r="I90" s="4">
        <v>23.6</v>
      </c>
      <c r="J90" s="2">
        <v>3.41</v>
      </c>
    </row>
    <row r="91" spans="1:10" x14ac:dyDescent="0.3">
      <c r="A91" s="3">
        <v>3.7</v>
      </c>
      <c r="B91" s="2">
        <v>63.1</v>
      </c>
      <c r="C91" s="1">
        <v>0.48899999999999999</v>
      </c>
      <c r="D91" s="1">
        <v>2</v>
      </c>
      <c r="E91" s="1">
        <v>270</v>
      </c>
      <c r="F91" s="1">
        <v>17.8</v>
      </c>
      <c r="G91" s="1">
        <v>7.0789999999999997</v>
      </c>
      <c r="H91" s="1">
        <v>5.7</v>
      </c>
      <c r="I91" s="4">
        <v>28.7</v>
      </c>
      <c r="J91" s="2">
        <v>3.41</v>
      </c>
    </row>
    <row r="92" spans="1:10" x14ac:dyDescent="0.3">
      <c r="A92" s="3">
        <v>1.28</v>
      </c>
      <c r="B92" s="2">
        <v>66.099999999999994</v>
      </c>
      <c r="C92" s="1">
        <v>0.48899999999999999</v>
      </c>
      <c r="D92" s="1">
        <v>2</v>
      </c>
      <c r="E92" s="1">
        <v>270</v>
      </c>
      <c r="F92" s="1">
        <v>17.8</v>
      </c>
      <c r="G92" s="1">
        <v>6.4169999999999998</v>
      </c>
      <c r="H92" s="1">
        <v>8.81</v>
      </c>
      <c r="I92" s="4">
        <v>22.6</v>
      </c>
      <c r="J92" s="2">
        <v>3.41</v>
      </c>
    </row>
    <row r="93" spans="1:10" x14ac:dyDescent="0.3">
      <c r="A93" s="3">
        <v>0.91</v>
      </c>
      <c r="B93" s="2">
        <v>73.900000000000006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6.4050000000000002</v>
      </c>
      <c r="H93" s="1">
        <v>8.1999999999999993</v>
      </c>
      <c r="I93" s="4">
        <v>22</v>
      </c>
      <c r="J93" s="2">
        <v>3.41</v>
      </c>
    </row>
    <row r="94" spans="1:10" x14ac:dyDescent="0.3">
      <c r="A94" s="3">
        <v>9.07</v>
      </c>
      <c r="B94" s="2">
        <v>53.6</v>
      </c>
      <c r="C94" s="1">
        <v>0.46400000000000002</v>
      </c>
      <c r="D94" s="1">
        <v>4</v>
      </c>
      <c r="E94" s="1">
        <v>270</v>
      </c>
      <c r="F94" s="1">
        <v>18.2</v>
      </c>
      <c r="G94" s="1">
        <v>6.4420000000000002</v>
      </c>
      <c r="H94" s="1">
        <v>8.16</v>
      </c>
      <c r="I94" s="4">
        <v>22.9</v>
      </c>
      <c r="J94" s="2">
        <v>15.04</v>
      </c>
    </row>
    <row r="95" spans="1:10" x14ac:dyDescent="0.3">
      <c r="A95" s="3">
        <v>5.8</v>
      </c>
      <c r="B95" s="2">
        <v>28.9</v>
      </c>
      <c r="C95" s="1">
        <v>0.46400000000000002</v>
      </c>
      <c r="D95" s="1">
        <v>4</v>
      </c>
      <c r="E95" s="1">
        <v>270</v>
      </c>
      <c r="F95" s="1">
        <v>18.2</v>
      </c>
      <c r="G95" s="1">
        <v>6.2110000000000003</v>
      </c>
      <c r="H95" s="1">
        <v>6.21</v>
      </c>
      <c r="I95" s="4">
        <v>25</v>
      </c>
      <c r="J95" s="2">
        <v>15.04</v>
      </c>
    </row>
    <row r="96" spans="1:10" x14ac:dyDescent="0.3">
      <c r="A96" s="3">
        <v>2.61</v>
      </c>
      <c r="B96" s="2">
        <v>77.3</v>
      </c>
      <c r="C96" s="1">
        <v>0.46400000000000002</v>
      </c>
      <c r="D96" s="1">
        <v>4</v>
      </c>
      <c r="E96" s="1">
        <v>270</v>
      </c>
      <c r="F96" s="1">
        <v>18.2</v>
      </c>
      <c r="G96" s="1">
        <v>6.2489999999999997</v>
      </c>
      <c r="H96" s="1">
        <v>10.59</v>
      </c>
      <c r="I96" s="4">
        <v>20.6</v>
      </c>
      <c r="J96" s="2">
        <v>15.04</v>
      </c>
    </row>
    <row r="97" spans="1:10" x14ac:dyDescent="0.3">
      <c r="A97" s="3">
        <v>7.21</v>
      </c>
      <c r="B97" s="2">
        <v>57.8</v>
      </c>
      <c r="C97" s="1">
        <v>0.44500000000000001</v>
      </c>
      <c r="D97" s="1">
        <v>2</v>
      </c>
      <c r="E97" s="1">
        <v>276</v>
      </c>
      <c r="F97" s="1">
        <v>18</v>
      </c>
      <c r="G97" s="1">
        <v>6.625</v>
      </c>
      <c r="H97" s="1">
        <v>6.65</v>
      </c>
      <c r="I97" s="4">
        <v>28.4</v>
      </c>
      <c r="J97" s="2">
        <v>2.89</v>
      </c>
    </row>
    <row r="98" spans="1:10" x14ac:dyDescent="0.3">
      <c r="A98" s="3">
        <v>3.15</v>
      </c>
      <c r="B98" s="2">
        <v>69.599999999999994</v>
      </c>
      <c r="C98" s="1">
        <v>0.44500000000000001</v>
      </c>
      <c r="D98" s="1">
        <v>2</v>
      </c>
      <c r="E98" s="1">
        <v>276</v>
      </c>
      <c r="F98" s="1">
        <v>18</v>
      </c>
      <c r="G98" s="1">
        <v>6.1630000000000003</v>
      </c>
      <c r="H98" s="1">
        <v>11.34</v>
      </c>
      <c r="I98" s="4">
        <v>21.4</v>
      </c>
      <c r="J98" s="2">
        <v>2.89</v>
      </c>
    </row>
    <row r="99" spans="1:10" x14ac:dyDescent="0.3">
      <c r="A99" s="3">
        <v>8.16</v>
      </c>
      <c r="B99" s="2">
        <v>76</v>
      </c>
      <c r="C99" s="1">
        <v>0.44500000000000001</v>
      </c>
      <c r="D99" s="1">
        <v>2</v>
      </c>
      <c r="E99" s="1">
        <v>276</v>
      </c>
      <c r="F99" s="1">
        <v>18</v>
      </c>
      <c r="G99" s="1">
        <v>8.0690000000000008</v>
      </c>
      <c r="H99" s="1">
        <v>4.21</v>
      </c>
      <c r="I99" s="4">
        <v>38.700000000000003</v>
      </c>
      <c r="J99" s="2">
        <v>2.89</v>
      </c>
    </row>
    <row r="100" spans="1:10" x14ac:dyDescent="0.3">
      <c r="A100" s="3">
        <v>5.75</v>
      </c>
      <c r="B100" s="2">
        <v>36.9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7.82</v>
      </c>
      <c r="H100" s="1">
        <v>3.57</v>
      </c>
      <c r="I100" s="4">
        <v>43.8</v>
      </c>
      <c r="J100" s="2">
        <v>2.89</v>
      </c>
    </row>
    <row r="101" spans="1:10" x14ac:dyDescent="0.3">
      <c r="A101" s="3">
        <v>4.46</v>
      </c>
      <c r="B101" s="2">
        <v>62.5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7.4160000000000004</v>
      </c>
      <c r="H101" s="1">
        <v>6.19</v>
      </c>
      <c r="I101" s="4">
        <v>33.200000000000003</v>
      </c>
      <c r="J101" s="2">
        <v>2.89</v>
      </c>
    </row>
    <row r="102" spans="1:10" x14ac:dyDescent="0.3">
      <c r="A102" s="3">
        <v>6.3</v>
      </c>
      <c r="B102" s="2">
        <v>79.900000000000006</v>
      </c>
      <c r="C102" s="1">
        <v>0.52</v>
      </c>
      <c r="D102" s="1">
        <v>5</v>
      </c>
      <c r="E102" s="1">
        <v>384</v>
      </c>
      <c r="F102" s="1">
        <v>20.9</v>
      </c>
      <c r="G102" s="1">
        <v>6.7270000000000003</v>
      </c>
      <c r="H102" s="1">
        <v>9.42</v>
      </c>
      <c r="I102" s="4">
        <v>27.5</v>
      </c>
      <c r="J102" s="2">
        <v>8.56</v>
      </c>
    </row>
    <row r="103" spans="1:10" x14ac:dyDescent="0.3">
      <c r="A103" s="3">
        <v>7.71</v>
      </c>
      <c r="B103" s="2">
        <v>71.3</v>
      </c>
      <c r="C103" s="1">
        <v>0.52</v>
      </c>
      <c r="D103" s="1">
        <v>5</v>
      </c>
      <c r="E103" s="1">
        <v>384</v>
      </c>
      <c r="F103" s="1">
        <v>20.9</v>
      </c>
      <c r="G103" s="1">
        <v>6.7809999999999997</v>
      </c>
      <c r="H103" s="1">
        <v>7.67</v>
      </c>
      <c r="I103" s="4">
        <v>26.5</v>
      </c>
      <c r="J103" s="2">
        <v>8.56</v>
      </c>
    </row>
    <row r="104" spans="1:10" x14ac:dyDescent="0.3">
      <c r="A104" s="3">
        <v>8.93</v>
      </c>
      <c r="B104" s="2">
        <v>85.4</v>
      </c>
      <c r="C104" s="1">
        <v>0.52</v>
      </c>
      <c r="D104" s="1">
        <v>5</v>
      </c>
      <c r="E104" s="1">
        <v>384</v>
      </c>
      <c r="F104" s="1">
        <v>20.9</v>
      </c>
      <c r="G104" s="1">
        <v>6.4050000000000002</v>
      </c>
      <c r="H104" s="1">
        <v>10.63</v>
      </c>
      <c r="I104" s="4">
        <v>18.600000000000001</v>
      </c>
      <c r="J104" s="2">
        <v>8.56</v>
      </c>
    </row>
    <row r="105" spans="1:10" x14ac:dyDescent="0.3">
      <c r="A105" s="3">
        <v>9.7100000000000009</v>
      </c>
      <c r="B105" s="2">
        <v>87.4</v>
      </c>
      <c r="C105" s="1">
        <v>0.52</v>
      </c>
      <c r="D105" s="1">
        <v>5</v>
      </c>
      <c r="E105" s="1">
        <v>384</v>
      </c>
      <c r="F105" s="1">
        <v>20.9</v>
      </c>
      <c r="G105" s="1">
        <v>6.1369999999999996</v>
      </c>
      <c r="H105" s="1">
        <v>13.44</v>
      </c>
      <c r="I105" s="4">
        <v>19.3</v>
      </c>
      <c r="J105" s="2">
        <v>8.56</v>
      </c>
    </row>
    <row r="106" spans="1:10" x14ac:dyDescent="0.3">
      <c r="A106" s="3">
        <v>8.9</v>
      </c>
      <c r="B106" s="2">
        <v>90</v>
      </c>
      <c r="C106" s="1">
        <v>0.52</v>
      </c>
      <c r="D106" s="1">
        <v>5</v>
      </c>
      <c r="E106" s="1">
        <v>384</v>
      </c>
      <c r="F106" s="1">
        <v>20.9</v>
      </c>
      <c r="G106" s="1">
        <v>6.1669999999999998</v>
      </c>
      <c r="H106" s="1">
        <v>12.33</v>
      </c>
      <c r="I106" s="4">
        <v>20.100000000000001</v>
      </c>
      <c r="J106" s="2">
        <v>8.56</v>
      </c>
    </row>
    <row r="107" spans="1:10" x14ac:dyDescent="0.3">
      <c r="A107" s="3">
        <v>3.77</v>
      </c>
      <c r="B107" s="2">
        <v>96.7</v>
      </c>
      <c r="C107" s="1">
        <v>0.52</v>
      </c>
      <c r="D107" s="1">
        <v>5</v>
      </c>
      <c r="E107" s="1">
        <v>384</v>
      </c>
      <c r="F107" s="1">
        <v>20.9</v>
      </c>
      <c r="G107" s="1">
        <v>5.851</v>
      </c>
      <c r="H107" s="1">
        <v>16.47</v>
      </c>
      <c r="I107" s="4">
        <v>19.5</v>
      </c>
      <c r="J107" s="2">
        <v>8.56</v>
      </c>
    </row>
    <row r="108" spans="1:10" x14ac:dyDescent="0.3">
      <c r="A108" s="3">
        <v>3.63</v>
      </c>
      <c r="B108" s="2">
        <v>91.9</v>
      </c>
      <c r="C108" s="1">
        <v>0.52</v>
      </c>
      <c r="D108" s="1">
        <v>5</v>
      </c>
      <c r="E108" s="1">
        <v>384</v>
      </c>
      <c r="F108" s="1">
        <v>20.9</v>
      </c>
      <c r="G108" s="1">
        <v>5.8360000000000003</v>
      </c>
      <c r="H108" s="1">
        <v>18.66</v>
      </c>
      <c r="I108" s="4">
        <v>19.5</v>
      </c>
      <c r="J108" s="2">
        <v>8.56</v>
      </c>
    </row>
    <row r="109" spans="1:10" x14ac:dyDescent="0.3">
      <c r="A109" s="3">
        <v>0.14000000000000001</v>
      </c>
      <c r="B109" s="2">
        <v>85.2</v>
      </c>
      <c r="C109" s="1">
        <v>0.52</v>
      </c>
      <c r="D109" s="1">
        <v>5</v>
      </c>
      <c r="E109" s="1">
        <v>384</v>
      </c>
      <c r="F109" s="1">
        <v>20.9</v>
      </c>
      <c r="G109" s="1">
        <v>6.1269999999999998</v>
      </c>
      <c r="H109" s="1">
        <v>14.09</v>
      </c>
      <c r="I109" s="4">
        <v>20.399999999999999</v>
      </c>
      <c r="J109" s="2">
        <v>8.56</v>
      </c>
    </row>
    <row r="110" spans="1:10" x14ac:dyDescent="0.3">
      <c r="A110" s="3">
        <v>6.65</v>
      </c>
      <c r="B110" s="2">
        <v>97.1</v>
      </c>
      <c r="C110" s="1">
        <v>0.52</v>
      </c>
      <c r="D110" s="1">
        <v>5</v>
      </c>
      <c r="E110" s="1">
        <v>384</v>
      </c>
      <c r="F110" s="1">
        <v>20.9</v>
      </c>
      <c r="G110" s="1">
        <v>6.4740000000000002</v>
      </c>
      <c r="H110" s="1">
        <v>12.27</v>
      </c>
      <c r="I110" s="4">
        <v>19.8</v>
      </c>
      <c r="J110" s="2">
        <v>8.56</v>
      </c>
    </row>
    <row r="111" spans="1:10" x14ac:dyDescent="0.3">
      <c r="A111" s="3">
        <v>3.29</v>
      </c>
      <c r="B111" s="2">
        <v>91.2</v>
      </c>
      <c r="C111" s="1">
        <v>0.52</v>
      </c>
      <c r="D111" s="1">
        <v>5</v>
      </c>
      <c r="E111" s="1">
        <v>384</v>
      </c>
      <c r="F111" s="1">
        <v>20.9</v>
      </c>
      <c r="G111" s="1">
        <v>6.2290000000000001</v>
      </c>
      <c r="H111" s="1">
        <v>15.55</v>
      </c>
      <c r="I111" s="4">
        <v>19.399999999999999</v>
      </c>
      <c r="J111" s="2">
        <v>8.56</v>
      </c>
    </row>
    <row r="112" spans="1:10" x14ac:dyDescent="0.3">
      <c r="A112" s="3">
        <v>5.25</v>
      </c>
      <c r="B112" s="2">
        <v>54.4</v>
      </c>
      <c r="C112" s="1">
        <v>0.52</v>
      </c>
      <c r="D112" s="1">
        <v>5</v>
      </c>
      <c r="E112" s="1">
        <v>384</v>
      </c>
      <c r="F112" s="1">
        <v>20.9</v>
      </c>
      <c r="G112" s="1">
        <v>6.1950000000000003</v>
      </c>
      <c r="H112" s="1">
        <v>13</v>
      </c>
      <c r="I112" s="4">
        <v>21.7</v>
      </c>
      <c r="J112" s="2">
        <v>8.56</v>
      </c>
    </row>
    <row r="113" spans="1:10" x14ac:dyDescent="0.3">
      <c r="A113" s="3">
        <v>9.17</v>
      </c>
      <c r="B113" s="2">
        <v>81.599999999999994</v>
      </c>
      <c r="C113" s="1">
        <v>0.54700000000000004</v>
      </c>
      <c r="D113" s="1">
        <v>6</v>
      </c>
      <c r="E113" s="1">
        <v>432</v>
      </c>
      <c r="F113" s="1">
        <v>17.8</v>
      </c>
      <c r="G113" s="1">
        <v>6.7149999999999999</v>
      </c>
      <c r="H113" s="1">
        <v>10.16</v>
      </c>
      <c r="I113" s="4">
        <v>22.8</v>
      </c>
      <c r="J113" s="2">
        <v>10.01</v>
      </c>
    </row>
    <row r="114" spans="1:10" x14ac:dyDescent="0.3">
      <c r="A114" s="3">
        <v>8.48</v>
      </c>
      <c r="B114" s="2">
        <v>92.9</v>
      </c>
      <c r="C114" s="1">
        <v>0.54700000000000004</v>
      </c>
      <c r="D114" s="1">
        <v>6</v>
      </c>
      <c r="E114" s="1">
        <v>432</v>
      </c>
      <c r="F114" s="1">
        <v>17.8</v>
      </c>
      <c r="G114" s="1">
        <v>5.9130000000000003</v>
      </c>
      <c r="H114" s="1">
        <v>16.21</v>
      </c>
      <c r="I114" s="4">
        <v>18.8</v>
      </c>
      <c r="J114" s="2">
        <v>10.01</v>
      </c>
    </row>
    <row r="115" spans="1:10" x14ac:dyDescent="0.3">
      <c r="A115" s="3">
        <v>9.08</v>
      </c>
      <c r="B115" s="2">
        <v>95.4</v>
      </c>
      <c r="C115" s="1">
        <v>0.54700000000000004</v>
      </c>
      <c r="D115" s="1">
        <v>6</v>
      </c>
      <c r="E115" s="1">
        <v>432</v>
      </c>
      <c r="F115" s="1">
        <v>17.8</v>
      </c>
      <c r="G115" s="1">
        <v>6.0919999999999996</v>
      </c>
      <c r="H115" s="1">
        <v>17.09</v>
      </c>
      <c r="I115" s="4">
        <v>18.7</v>
      </c>
      <c r="J115" s="2">
        <v>10.01</v>
      </c>
    </row>
    <row r="116" spans="1:10" x14ac:dyDescent="0.3">
      <c r="A116" s="3">
        <v>2.0099999999999998</v>
      </c>
      <c r="B116" s="2">
        <v>84.2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6.2539999999999996</v>
      </c>
      <c r="H116" s="1">
        <v>10.45</v>
      </c>
      <c r="I116" s="4">
        <v>18.5</v>
      </c>
      <c r="J116" s="2">
        <v>10.01</v>
      </c>
    </row>
    <row r="117" spans="1:10" x14ac:dyDescent="0.3">
      <c r="A117" s="3">
        <v>4.57</v>
      </c>
      <c r="B117" s="2">
        <v>88.2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5.9279999999999999</v>
      </c>
      <c r="H117" s="1">
        <v>15.76</v>
      </c>
      <c r="I117" s="4">
        <v>18.3</v>
      </c>
      <c r="J117" s="2">
        <v>10.01</v>
      </c>
    </row>
    <row r="118" spans="1:10" x14ac:dyDescent="0.3">
      <c r="A118" s="3">
        <v>3.48</v>
      </c>
      <c r="B118" s="2">
        <v>72.5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6.1760000000000002</v>
      </c>
      <c r="H118" s="1">
        <v>12.04</v>
      </c>
      <c r="I118" s="4">
        <v>21.2</v>
      </c>
      <c r="J118" s="2">
        <v>10.01</v>
      </c>
    </row>
    <row r="119" spans="1:10" x14ac:dyDescent="0.3">
      <c r="A119" s="3">
        <v>2.21</v>
      </c>
      <c r="B119" s="2">
        <v>82.6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6.0209999999999999</v>
      </c>
      <c r="H119" s="1">
        <v>10.3</v>
      </c>
      <c r="I119" s="4">
        <v>19.2</v>
      </c>
      <c r="J119" s="2">
        <v>10.01</v>
      </c>
    </row>
    <row r="120" spans="1:10" x14ac:dyDescent="0.3">
      <c r="A120" s="3">
        <v>7.21</v>
      </c>
      <c r="B120" s="2">
        <v>73.099999999999994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5.8719999999999999</v>
      </c>
      <c r="H120" s="1">
        <v>15.37</v>
      </c>
      <c r="I120" s="4">
        <v>20.399999999999999</v>
      </c>
      <c r="J120" s="2">
        <v>10.01</v>
      </c>
    </row>
    <row r="121" spans="1:10" x14ac:dyDescent="0.3">
      <c r="A121" s="3">
        <v>2.52</v>
      </c>
      <c r="B121" s="2">
        <v>65.2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5.7309999999999999</v>
      </c>
      <c r="H121" s="1">
        <v>13.61</v>
      </c>
      <c r="I121" s="4">
        <v>19.3</v>
      </c>
      <c r="J121" s="2">
        <v>10.01</v>
      </c>
    </row>
    <row r="122" spans="1:10" x14ac:dyDescent="0.3">
      <c r="A122" s="3">
        <v>1.42</v>
      </c>
      <c r="B122" s="2">
        <v>69.7</v>
      </c>
      <c r="C122" s="1">
        <v>0.58099999999999996</v>
      </c>
      <c r="D122" s="1">
        <v>2</v>
      </c>
      <c r="E122" s="1">
        <v>188</v>
      </c>
      <c r="F122" s="1">
        <v>19.100000000000001</v>
      </c>
      <c r="G122" s="1">
        <v>5.87</v>
      </c>
      <c r="H122" s="1">
        <v>14.37</v>
      </c>
      <c r="I122" s="4">
        <v>22</v>
      </c>
      <c r="J122" s="2">
        <v>25.65</v>
      </c>
    </row>
    <row r="123" spans="1:10" x14ac:dyDescent="0.3">
      <c r="A123" s="3">
        <v>8.1</v>
      </c>
      <c r="B123" s="2">
        <v>84.1</v>
      </c>
      <c r="C123" s="1">
        <v>0.58099999999999996</v>
      </c>
      <c r="D123" s="1">
        <v>2</v>
      </c>
      <c r="E123" s="1">
        <v>188</v>
      </c>
      <c r="F123" s="1">
        <v>19.100000000000001</v>
      </c>
      <c r="G123" s="1">
        <v>6.0039999999999996</v>
      </c>
      <c r="H123" s="1">
        <v>14.27</v>
      </c>
      <c r="I123" s="4">
        <v>20.3</v>
      </c>
      <c r="J123" s="2">
        <v>25.65</v>
      </c>
    </row>
    <row r="124" spans="1:10" x14ac:dyDescent="0.3">
      <c r="A124" s="3">
        <v>8.09</v>
      </c>
      <c r="B124" s="2">
        <v>92.9</v>
      </c>
      <c r="C124" s="1">
        <v>0.58099999999999996</v>
      </c>
      <c r="D124" s="1">
        <v>2</v>
      </c>
      <c r="E124" s="1">
        <v>188</v>
      </c>
      <c r="F124" s="1">
        <v>19.100000000000001</v>
      </c>
      <c r="G124" s="1">
        <v>5.9610000000000003</v>
      </c>
      <c r="H124" s="1">
        <v>17.93</v>
      </c>
      <c r="I124" s="4">
        <v>20.5</v>
      </c>
      <c r="J124" s="2">
        <v>25.65</v>
      </c>
    </row>
    <row r="125" spans="1:10" x14ac:dyDescent="0.3">
      <c r="A125" s="3">
        <v>0.6</v>
      </c>
      <c r="B125" s="2">
        <v>97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5.8559999999999999</v>
      </c>
      <c r="H125" s="1">
        <v>25.41</v>
      </c>
      <c r="I125" s="4">
        <v>17.3</v>
      </c>
      <c r="J125" s="2">
        <v>25.65</v>
      </c>
    </row>
    <row r="126" spans="1:10" x14ac:dyDescent="0.3">
      <c r="A126" s="3">
        <v>2.88</v>
      </c>
      <c r="B126" s="2">
        <v>95.8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5.8789999999999996</v>
      </c>
      <c r="H126" s="1">
        <v>17.579999999999998</v>
      </c>
      <c r="I126" s="4">
        <v>18.8</v>
      </c>
      <c r="J126" s="2">
        <v>25.65</v>
      </c>
    </row>
    <row r="127" spans="1:10" x14ac:dyDescent="0.3">
      <c r="A127" s="3">
        <v>7.01</v>
      </c>
      <c r="B127" s="2">
        <v>88.4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5.9859999999999998</v>
      </c>
      <c r="H127" s="1">
        <v>14.81</v>
      </c>
      <c r="I127" s="4">
        <v>21.4</v>
      </c>
      <c r="J127" s="2">
        <v>25.65</v>
      </c>
    </row>
    <row r="128" spans="1:10" x14ac:dyDescent="0.3">
      <c r="A128" s="3">
        <v>3.79</v>
      </c>
      <c r="B128" s="2">
        <v>95.6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5.6130000000000004</v>
      </c>
      <c r="H128" s="1">
        <v>27.26</v>
      </c>
      <c r="I128" s="4">
        <v>15.7</v>
      </c>
      <c r="J128" s="2">
        <v>25.65</v>
      </c>
    </row>
    <row r="129" spans="1:10" x14ac:dyDescent="0.3">
      <c r="A129" s="3">
        <v>7.15</v>
      </c>
      <c r="B129" s="2">
        <v>96</v>
      </c>
      <c r="C129" s="1">
        <v>0.624</v>
      </c>
      <c r="D129" s="1">
        <v>4</v>
      </c>
      <c r="E129" s="1">
        <v>437</v>
      </c>
      <c r="F129" s="1">
        <v>21.2</v>
      </c>
      <c r="G129" s="1">
        <v>5.6929999999999996</v>
      </c>
      <c r="H129" s="1">
        <v>17.190000000000001</v>
      </c>
      <c r="I129" s="4">
        <v>16.2</v>
      </c>
      <c r="J129" s="2">
        <v>21.89</v>
      </c>
    </row>
    <row r="130" spans="1:10" x14ac:dyDescent="0.3">
      <c r="A130" s="3">
        <v>3.79</v>
      </c>
      <c r="B130" s="2">
        <v>98.8</v>
      </c>
      <c r="C130" s="1">
        <v>0.624</v>
      </c>
      <c r="D130" s="1">
        <v>4</v>
      </c>
      <c r="E130" s="1">
        <v>437</v>
      </c>
      <c r="F130" s="1">
        <v>21.2</v>
      </c>
      <c r="G130" s="1">
        <v>6.431</v>
      </c>
      <c r="H130" s="1">
        <v>15.39</v>
      </c>
      <c r="I130" s="4">
        <v>18</v>
      </c>
      <c r="J130" s="2">
        <v>21.89</v>
      </c>
    </row>
    <row r="131" spans="1:10" x14ac:dyDescent="0.3">
      <c r="A131" s="3">
        <v>2.65</v>
      </c>
      <c r="B131" s="2">
        <v>94.7</v>
      </c>
      <c r="C131" s="1">
        <v>0.624</v>
      </c>
      <c r="D131" s="1">
        <v>4</v>
      </c>
      <c r="E131" s="1">
        <v>437</v>
      </c>
      <c r="F131" s="1">
        <v>21.2</v>
      </c>
      <c r="G131" s="1">
        <v>5.6369999999999996</v>
      </c>
      <c r="H131" s="1">
        <v>18.34</v>
      </c>
      <c r="I131" s="4">
        <v>14.3</v>
      </c>
      <c r="J131" s="2">
        <v>21.89</v>
      </c>
    </row>
    <row r="132" spans="1:10" x14ac:dyDescent="0.3">
      <c r="A132" s="3">
        <v>6.03</v>
      </c>
      <c r="B132" s="2">
        <v>98.9</v>
      </c>
      <c r="C132" s="1">
        <v>0.624</v>
      </c>
      <c r="D132" s="1">
        <v>4</v>
      </c>
      <c r="E132" s="1">
        <v>437</v>
      </c>
      <c r="F132" s="1">
        <v>21.2</v>
      </c>
      <c r="G132" s="1">
        <v>6.4580000000000002</v>
      </c>
      <c r="H132" s="1">
        <v>12.6</v>
      </c>
      <c r="I132" s="4">
        <v>19.2</v>
      </c>
      <c r="J132" s="2">
        <v>21.89</v>
      </c>
    </row>
    <row r="133" spans="1:10" x14ac:dyDescent="0.3">
      <c r="A133" s="3">
        <v>4.3899999999999997</v>
      </c>
      <c r="B133" s="2">
        <v>97.7</v>
      </c>
      <c r="C133" s="1">
        <v>0.624</v>
      </c>
      <c r="D133" s="1">
        <v>4</v>
      </c>
      <c r="E133" s="1">
        <v>437</v>
      </c>
      <c r="F133" s="1">
        <v>21.2</v>
      </c>
      <c r="G133" s="1">
        <v>6.3259999999999996</v>
      </c>
      <c r="H133" s="1">
        <v>12.26</v>
      </c>
      <c r="I133" s="4">
        <v>19.600000000000001</v>
      </c>
      <c r="J133" s="2">
        <v>21.89</v>
      </c>
    </row>
    <row r="134" spans="1:10" x14ac:dyDescent="0.3">
      <c r="A134" s="3">
        <v>8.58</v>
      </c>
      <c r="B134" s="2">
        <v>97.9</v>
      </c>
      <c r="C134" s="1">
        <v>0.624</v>
      </c>
      <c r="D134" s="1">
        <v>4</v>
      </c>
      <c r="E134" s="1">
        <v>437</v>
      </c>
      <c r="F134" s="1">
        <v>21.2</v>
      </c>
      <c r="G134" s="1">
        <v>6.3719999999999999</v>
      </c>
      <c r="H134" s="1">
        <v>11.12</v>
      </c>
      <c r="I134" s="4">
        <v>23</v>
      </c>
      <c r="J134" s="2">
        <v>21.89</v>
      </c>
    </row>
    <row r="135" spans="1:10" x14ac:dyDescent="0.3">
      <c r="A135" s="3">
        <v>0.4</v>
      </c>
      <c r="B135" s="2">
        <v>95.4</v>
      </c>
      <c r="C135" s="1">
        <v>0.624</v>
      </c>
      <c r="D135" s="1">
        <v>4</v>
      </c>
      <c r="E135" s="1">
        <v>437</v>
      </c>
      <c r="F135" s="1">
        <v>21.2</v>
      </c>
      <c r="G135" s="1">
        <v>5.8220000000000001</v>
      </c>
      <c r="H135" s="1">
        <v>15.03</v>
      </c>
      <c r="I135" s="4">
        <v>18.399999999999999</v>
      </c>
      <c r="J135" s="2">
        <v>21.89</v>
      </c>
    </row>
    <row r="136" spans="1:10" x14ac:dyDescent="0.3">
      <c r="A136" s="3">
        <v>5.48</v>
      </c>
      <c r="B136" s="2">
        <v>98.4</v>
      </c>
      <c r="C136" s="1">
        <v>0.624</v>
      </c>
      <c r="D136" s="1">
        <v>4</v>
      </c>
      <c r="E136" s="1">
        <v>437</v>
      </c>
      <c r="F136" s="1">
        <v>21.2</v>
      </c>
      <c r="G136" s="1">
        <v>5.7569999999999997</v>
      </c>
      <c r="H136" s="1">
        <v>17.309999999999999</v>
      </c>
      <c r="I136" s="4">
        <v>15.6</v>
      </c>
      <c r="J136" s="2">
        <v>21.89</v>
      </c>
    </row>
    <row r="137" spans="1:10" x14ac:dyDescent="0.3">
      <c r="A137" s="3">
        <v>0.66</v>
      </c>
      <c r="B137" s="2">
        <v>98.2</v>
      </c>
      <c r="C137" s="1">
        <v>0.624</v>
      </c>
      <c r="D137" s="1">
        <v>4</v>
      </c>
      <c r="E137" s="1">
        <v>437</v>
      </c>
      <c r="F137" s="1">
        <v>21.2</v>
      </c>
      <c r="G137" s="1">
        <v>6.335</v>
      </c>
      <c r="H137" s="1">
        <v>16.96</v>
      </c>
      <c r="I137" s="4">
        <v>18.100000000000001</v>
      </c>
      <c r="J137" s="2">
        <v>21.89</v>
      </c>
    </row>
    <row r="138" spans="1:10" x14ac:dyDescent="0.3">
      <c r="A138" s="3">
        <v>9.8699999999999992</v>
      </c>
      <c r="B138" s="2">
        <v>93.5</v>
      </c>
      <c r="C138" s="1">
        <v>0.624</v>
      </c>
      <c r="D138" s="1">
        <v>4</v>
      </c>
      <c r="E138" s="1">
        <v>437</v>
      </c>
      <c r="F138" s="1">
        <v>21.2</v>
      </c>
      <c r="G138" s="1">
        <v>5.9420000000000002</v>
      </c>
      <c r="H138" s="1">
        <v>16.899999999999999</v>
      </c>
      <c r="I138" s="4">
        <v>17.399999999999999</v>
      </c>
      <c r="J138" s="2">
        <v>21.89</v>
      </c>
    </row>
    <row r="139" spans="1:10" x14ac:dyDescent="0.3">
      <c r="A139" s="3">
        <v>5.05</v>
      </c>
      <c r="B139" s="2">
        <v>98.4</v>
      </c>
      <c r="C139" s="1">
        <v>0.624</v>
      </c>
      <c r="D139" s="1">
        <v>4</v>
      </c>
      <c r="E139" s="1">
        <v>437</v>
      </c>
      <c r="F139" s="1">
        <v>21.2</v>
      </c>
      <c r="G139" s="1">
        <v>6.4539999999999997</v>
      </c>
      <c r="H139" s="1">
        <v>14.59</v>
      </c>
      <c r="I139" s="4">
        <v>17.100000000000001</v>
      </c>
      <c r="J139" s="2">
        <v>21.89</v>
      </c>
    </row>
    <row r="140" spans="1:10" x14ac:dyDescent="0.3">
      <c r="A140" s="3">
        <v>0.91</v>
      </c>
      <c r="B140" s="2">
        <v>98.2</v>
      </c>
      <c r="C140" s="1">
        <v>0.624</v>
      </c>
      <c r="D140" s="1">
        <v>4</v>
      </c>
      <c r="E140" s="1">
        <v>437</v>
      </c>
      <c r="F140" s="1">
        <v>21.2</v>
      </c>
      <c r="G140" s="1">
        <v>5.8570000000000002</v>
      </c>
      <c r="H140" s="1">
        <v>21.32</v>
      </c>
      <c r="I140" s="4">
        <v>13.3</v>
      </c>
      <c r="J140" s="2">
        <v>21.89</v>
      </c>
    </row>
    <row r="141" spans="1:10" x14ac:dyDescent="0.3">
      <c r="A141" s="3">
        <v>2.92</v>
      </c>
      <c r="B141" s="2">
        <v>97.9</v>
      </c>
      <c r="C141" s="1">
        <v>0.624</v>
      </c>
      <c r="D141" s="1">
        <v>4</v>
      </c>
      <c r="E141" s="1">
        <v>437</v>
      </c>
      <c r="F141" s="1">
        <v>21.2</v>
      </c>
      <c r="G141" s="1">
        <v>6.1509999999999998</v>
      </c>
      <c r="H141" s="1">
        <v>18.46</v>
      </c>
      <c r="I141" s="4">
        <v>17.8</v>
      </c>
      <c r="J141" s="2">
        <v>21.89</v>
      </c>
    </row>
    <row r="142" spans="1:10" x14ac:dyDescent="0.3">
      <c r="A142" s="3">
        <v>8.82</v>
      </c>
      <c r="B142" s="2">
        <v>93.6</v>
      </c>
      <c r="C142" s="1">
        <v>0.624</v>
      </c>
      <c r="D142" s="1">
        <v>4</v>
      </c>
      <c r="E142" s="1">
        <v>437</v>
      </c>
      <c r="F142" s="1">
        <v>21.2</v>
      </c>
      <c r="G142" s="1">
        <v>6.1740000000000004</v>
      </c>
      <c r="H142" s="1">
        <v>24.16</v>
      </c>
      <c r="I142" s="4">
        <v>14</v>
      </c>
      <c r="J142" s="2">
        <v>21.89</v>
      </c>
    </row>
    <row r="143" spans="1:10" x14ac:dyDescent="0.3">
      <c r="A143" s="3">
        <v>3.92</v>
      </c>
      <c r="B143" s="2">
        <v>100</v>
      </c>
      <c r="C143" s="1">
        <v>0.624</v>
      </c>
      <c r="D143" s="1">
        <v>4</v>
      </c>
      <c r="E143" s="1">
        <v>437</v>
      </c>
      <c r="F143" s="1">
        <v>21.2</v>
      </c>
      <c r="G143" s="1">
        <v>5.0190000000000001</v>
      </c>
      <c r="H143" s="1">
        <v>34.409999999999997</v>
      </c>
      <c r="I143" s="4">
        <v>14.4</v>
      </c>
      <c r="J143" s="2">
        <v>21.89</v>
      </c>
    </row>
    <row r="144" spans="1:10" x14ac:dyDescent="0.3">
      <c r="A144" s="3">
        <v>3.83</v>
      </c>
      <c r="B144" s="2">
        <v>100</v>
      </c>
      <c r="C144" s="1">
        <v>0.871</v>
      </c>
      <c r="D144" s="1">
        <v>5</v>
      </c>
      <c r="E144" s="1">
        <v>403</v>
      </c>
      <c r="F144" s="1">
        <v>14.7</v>
      </c>
      <c r="G144" s="1">
        <v>5.4029999999999996</v>
      </c>
      <c r="H144" s="1">
        <v>26.82</v>
      </c>
      <c r="I144" s="4">
        <v>13.4</v>
      </c>
      <c r="J144" s="2">
        <v>19.579999999999998</v>
      </c>
    </row>
    <row r="145" spans="1:10" x14ac:dyDescent="0.3">
      <c r="A145" s="3">
        <v>0.68</v>
      </c>
      <c r="B145" s="2">
        <v>100</v>
      </c>
      <c r="C145" s="1">
        <v>0.871</v>
      </c>
      <c r="D145" s="1">
        <v>5</v>
      </c>
      <c r="E145" s="1">
        <v>403</v>
      </c>
      <c r="F145" s="1">
        <v>14.7</v>
      </c>
      <c r="G145" s="1">
        <v>5.468</v>
      </c>
      <c r="H145" s="1">
        <v>26.42</v>
      </c>
      <c r="I145" s="4">
        <v>15.6</v>
      </c>
      <c r="J145" s="2">
        <v>19.579999999999998</v>
      </c>
    </row>
    <row r="146" spans="1:10" x14ac:dyDescent="0.3">
      <c r="A146" s="3">
        <v>1.25</v>
      </c>
      <c r="B146" s="2">
        <v>97.8</v>
      </c>
      <c r="C146" s="1">
        <v>0.871</v>
      </c>
      <c r="D146" s="1">
        <v>5</v>
      </c>
      <c r="E146" s="1">
        <v>403</v>
      </c>
      <c r="F146" s="1">
        <v>14.7</v>
      </c>
      <c r="G146" s="1">
        <v>4.9029999999999996</v>
      </c>
      <c r="H146" s="1">
        <v>29.29</v>
      </c>
      <c r="I146" s="4">
        <v>11.8</v>
      </c>
      <c r="J146" s="2">
        <v>19.579999999999998</v>
      </c>
    </row>
    <row r="147" spans="1:10" x14ac:dyDescent="0.3">
      <c r="A147" s="3">
        <v>2.88</v>
      </c>
      <c r="B147" s="2">
        <v>100</v>
      </c>
      <c r="C147" s="1">
        <v>0.871</v>
      </c>
      <c r="D147" s="1">
        <v>5</v>
      </c>
      <c r="E147" s="1">
        <v>403</v>
      </c>
      <c r="F147" s="1">
        <v>14.7</v>
      </c>
      <c r="G147" s="1">
        <v>6.13</v>
      </c>
      <c r="H147" s="1">
        <v>27.8</v>
      </c>
      <c r="I147" s="4">
        <v>13.8</v>
      </c>
      <c r="J147" s="2">
        <v>19.579999999999998</v>
      </c>
    </row>
    <row r="148" spans="1:10" x14ac:dyDescent="0.3">
      <c r="A148" s="3">
        <v>9.89</v>
      </c>
      <c r="B148" s="2">
        <v>100</v>
      </c>
      <c r="C148" s="1">
        <v>0.871</v>
      </c>
      <c r="D148" s="1">
        <v>5</v>
      </c>
      <c r="E148" s="1">
        <v>403</v>
      </c>
      <c r="F148" s="1">
        <v>14.7</v>
      </c>
      <c r="G148" s="1">
        <v>5.6280000000000001</v>
      </c>
      <c r="H148" s="1">
        <v>16.649999999999999</v>
      </c>
      <c r="I148" s="4">
        <v>15.6</v>
      </c>
      <c r="J148" s="2">
        <v>19.579999999999998</v>
      </c>
    </row>
    <row r="149" spans="1:10" x14ac:dyDescent="0.3">
      <c r="A149" s="3">
        <v>8.5399999999999991</v>
      </c>
      <c r="B149" s="2">
        <v>95.7</v>
      </c>
      <c r="C149" s="1">
        <v>0.871</v>
      </c>
      <c r="D149" s="1">
        <v>5</v>
      </c>
      <c r="E149" s="1">
        <v>403</v>
      </c>
      <c r="F149" s="1">
        <v>14.7</v>
      </c>
      <c r="G149" s="1">
        <v>4.9260000000000002</v>
      </c>
      <c r="H149" s="1">
        <v>29.53</v>
      </c>
      <c r="I149" s="4">
        <v>14.6</v>
      </c>
      <c r="J149" s="2">
        <v>19.579999999999998</v>
      </c>
    </row>
    <row r="150" spans="1:10" x14ac:dyDescent="0.3">
      <c r="A150" s="3">
        <v>4.75</v>
      </c>
      <c r="B150" s="2">
        <v>93.8</v>
      </c>
      <c r="C150" s="1">
        <v>0.871</v>
      </c>
      <c r="D150" s="1">
        <v>5</v>
      </c>
      <c r="E150" s="1">
        <v>403</v>
      </c>
      <c r="F150" s="1">
        <v>14.7</v>
      </c>
      <c r="G150" s="1">
        <v>5.1859999999999999</v>
      </c>
      <c r="H150" s="1">
        <v>28.32</v>
      </c>
      <c r="I150" s="4">
        <v>17.8</v>
      </c>
      <c r="J150" s="2">
        <v>19.579999999999998</v>
      </c>
    </row>
    <row r="151" spans="1:10" x14ac:dyDescent="0.3">
      <c r="A151" s="3">
        <v>3.07</v>
      </c>
      <c r="B151" s="2">
        <v>94.9</v>
      </c>
      <c r="C151" s="1">
        <v>0.871</v>
      </c>
      <c r="D151" s="1">
        <v>5</v>
      </c>
      <c r="E151" s="1">
        <v>403</v>
      </c>
      <c r="F151" s="1">
        <v>14.7</v>
      </c>
      <c r="G151" s="1">
        <v>5.5970000000000004</v>
      </c>
      <c r="H151" s="1">
        <v>21.45</v>
      </c>
      <c r="I151" s="4">
        <v>15.4</v>
      </c>
      <c r="J151" s="2">
        <v>19.579999999999998</v>
      </c>
    </row>
    <row r="152" spans="1:10" x14ac:dyDescent="0.3">
      <c r="A152" s="3">
        <v>9.17</v>
      </c>
      <c r="B152" s="2">
        <v>97.3</v>
      </c>
      <c r="C152" s="1">
        <v>0.871</v>
      </c>
      <c r="D152" s="1">
        <v>5</v>
      </c>
      <c r="E152" s="1">
        <v>403</v>
      </c>
      <c r="F152" s="1">
        <v>14.7</v>
      </c>
      <c r="G152" s="1">
        <v>6.1219999999999999</v>
      </c>
      <c r="H152" s="1">
        <v>14.1</v>
      </c>
      <c r="I152" s="4">
        <v>21.5</v>
      </c>
      <c r="J152" s="2">
        <v>19.579999999999998</v>
      </c>
    </row>
    <row r="153" spans="1:10" x14ac:dyDescent="0.3">
      <c r="A153" s="3">
        <v>9.33</v>
      </c>
      <c r="B153" s="2">
        <v>100</v>
      </c>
      <c r="C153" s="1">
        <v>0.871</v>
      </c>
      <c r="D153" s="1">
        <v>5</v>
      </c>
      <c r="E153" s="1">
        <v>403</v>
      </c>
      <c r="F153" s="1">
        <v>14.7</v>
      </c>
      <c r="G153" s="1">
        <v>5.4039999999999999</v>
      </c>
      <c r="H153" s="1">
        <v>13.28</v>
      </c>
      <c r="I153" s="4">
        <v>19.600000000000001</v>
      </c>
      <c r="J153" s="2">
        <v>19.579999999999998</v>
      </c>
    </row>
    <row r="154" spans="1:10" x14ac:dyDescent="0.3">
      <c r="A154" s="3">
        <v>3.51</v>
      </c>
      <c r="B154" s="2">
        <v>88</v>
      </c>
      <c r="C154" s="1">
        <v>0.871</v>
      </c>
      <c r="D154" s="1">
        <v>5</v>
      </c>
      <c r="E154" s="1">
        <v>403</v>
      </c>
      <c r="F154" s="1">
        <v>14.7</v>
      </c>
      <c r="G154" s="1">
        <v>5.0119999999999996</v>
      </c>
      <c r="H154" s="1">
        <v>12.12</v>
      </c>
      <c r="I154" s="4">
        <v>15.3</v>
      </c>
      <c r="J154" s="2">
        <v>19.579999999999998</v>
      </c>
    </row>
    <row r="155" spans="1:10" x14ac:dyDescent="0.3">
      <c r="A155" s="3">
        <v>9.81</v>
      </c>
      <c r="B155" s="2">
        <v>98.5</v>
      </c>
      <c r="C155" s="1">
        <v>0.871</v>
      </c>
      <c r="D155" s="1">
        <v>5</v>
      </c>
      <c r="E155" s="1">
        <v>403</v>
      </c>
      <c r="F155" s="1">
        <v>14.7</v>
      </c>
      <c r="G155" s="1">
        <v>5.7089999999999996</v>
      </c>
      <c r="H155" s="1">
        <v>15.79</v>
      </c>
      <c r="I155" s="4">
        <v>19.399999999999999</v>
      </c>
      <c r="J155" s="2">
        <v>19.579999999999998</v>
      </c>
    </row>
    <row r="156" spans="1:10" x14ac:dyDescent="0.3">
      <c r="A156" s="3">
        <v>1.24</v>
      </c>
      <c r="B156" s="2">
        <v>96</v>
      </c>
      <c r="C156" s="1">
        <v>0.871</v>
      </c>
      <c r="D156" s="1">
        <v>5</v>
      </c>
      <c r="E156" s="1">
        <v>403</v>
      </c>
      <c r="F156" s="1">
        <v>14.7</v>
      </c>
      <c r="G156" s="1">
        <v>6.1289999999999996</v>
      </c>
      <c r="H156" s="1">
        <v>15.12</v>
      </c>
      <c r="I156" s="4">
        <v>17</v>
      </c>
      <c r="J156" s="2">
        <v>19.579999999999998</v>
      </c>
    </row>
    <row r="157" spans="1:10" x14ac:dyDescent="0.3">
      <c r="A157" s="3">
        <v>0.76</v>
      </c>
      <c r="B157" s="2">
        <v>82.6</v>
      </c>
      <c r="C157" s="1">
        <v>0.871</v>
      </c>
      <c r="D157" s="1">
        <v>5</v>
      </c>
      <c r="E157" s="1">
        <v>403</v>
      </c>
      <c r="F157" s="1">
        <v>14.7</v>
      </c>
      <c r="G157" s="1">
        <v>6.1520000000000001</v>
      </c>
      <c r="H157" s="1">
        <v>15.02</v>
      </c>
      <c r="I157" s="4">
        <v>15.6</v>
      </c>
      <c r="J157" s="2">
        <v>19.579999999999998</v>
      </c>
    </row>
    <row r="158" spans="1:10" x14ac:dyDescent="0.3">
      <c r="A158" s="3">
        <v>9.09</v>
      </c>
      <c r="B158" s="2">
        <v>94</v>
      </c>
      <c r="C158" s="1">
        <v>0.871</v>
      </c>
      <c r="D158" s="1">
        <v>5</v>
      </c>
      <c r="E158" s="1">
        <v>403</v>
      </c>
      <c r="F158" s="1">
        <v>14.7</v>
      </c>
      <c r="G158" s="1">
        <v>5.2720000000000002</v>
      </c>
      <c r="H158" s="1">
        <v>16.14</v>
      </c>
      <c r="I158" s="4">
        <v>13.1</v>
      </c>
      <c r="J158" s="2">
        <v>19.579999999999998</v>
      </c>
    </row>
    <row r="159" spans="1:10" x14ac:dyDescent="0.3">
      <c r="A159" s="3">
        <v>7.86</v>
      </c>
      <c r="B159" s="2">
        <v>97.4</v>
      </c>
      <c r="C159" s="1">
        <v>0.60499999999999998</v>
      </c>
      <c r="D159" s="1">
        <v>5</v>
      </c>
      <c r="E159" s="1">
        <v>403</v>
      </c>
      <c r="F159" s="1">
        <v>14.7</v>
      </c>
      <c r="G159" s="1">
        <v>6.9429999999999996</v>
      </c>
      <c r="H159" s="1">
        <v>4.59</v>
      </c>
      <c r="I159" s="4">
        <v>41.3</v>
      </c>
      <c r="J159" s="2">
        <v>19.579999999999998</v>
      </c>
    </row>
    <row r="160" spans="1:10" x14ac:dyDescent="0.3">
      <c r="A160" s="3">
        <v>4.6900000000000004</v>
      </c>
      <c r="B160" s="2">
        <v>100</v>
      </c>
      <c r="C160" s="1">
        <v>0.60499999999999998</v>
      </c>
      <c r="D160" s="1">
        <v>5</v>
      </c>
      <c r="E160" s="1">
        <v>403</v>
      </c>
      <c r="F160" s="1">
        <v>14.7</v>
      </c>
      <c r="G160" s="1">
        <v>6.0659999999999998</v>
      </c>
      <c r="H160" s="1">
        <v>6.43</v>
      </c>
      <c r="I160" s="4">
        <v>24.3</v>
      </c>
      <c r="J160" s="2">
        <v>19.579999999999998</v>
      </c>
    </row>
    <row r="161" spans="1:10" x14ac:dyDescent="0.3">
      <c r="A161" s="3">
        <v>4.8099999999999996</v>
      </c>
      <c r="B161" s="2">
        <v>100</v>
      </c>
      <c r="C161" s="1">
        <v>0.871</v>
      </c>
      <c r="D161" s="1">
        <v>5</v>
      </c>
      <c r="E161" s="1">
        <v>403</v>
      </c>
      <c r="F161" s="1">
        <v>14.7</v>
      </c>
      <c r="G161" s="1">
        <v>6.51</v>
      </c>
      <c r="H161" s="1">
        <v>7.39</v>
      </c>
      <c r="I161" s="4">
        <v>23.3</v>
      </c>
      <c r="J161" s="2">
        <v>19.579999999999998</v>
      </c>
    </row>
    <row r="162" spans="1:10" x14ac:dyDescent="0.3">
      <c r="A162" s="3">
        <v>8.65</v>
      </c>
      <c r="B162" s="2">
        <v>92.6</v>
      </c>
      <c r="C162" s="1">
        <v>0.60499999999999998</v>
      </c>
      <c r="D162" s="1">
        <v>5</v>
      </c>
      <c r="E162" s="1">
        <v>403</v>
      </c>
      <c r="F162" s="1">
        <v>14.7</v>
      </c>
      <c r="G162" s="1">
        <v>6.25</v>
      </c>
      <c r="H162" s="1">
        <v>5.5</v>
      </c>
      <c r="I162" s="4">
        <v>27</v>
      </c>
      <c r="J162" s="2">
        <v>19.579999999999998</v>
      </c>
    </row>
    <row r="163" spans="1:10" x14ac:dyDescent="0.3">
      <c r="A163" s="3">
        <v>2.63</v>
      </c>
      <c r="B163" s="2">
        <v>90.8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7.4889999999999999</v>
      </c>
      <c r="H163" s="1">
        <v>1.73</v>
      </c>
      <c r="I163" s="4">
        <v>50</v>
      </c>
      <c r="J163" s="2">
        <v>19.579999999999998</v>
      </c>
    </row>
    <row r="164" spans="1:10" x14ac:dyDescent="0.3">
      <c r="A164" s="3">
        <v>8.39</v>
      </c>
      <c r="B164" s="2">
        <v>98.2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7.8019999999999996</v>
      </c>
      <c r="H164" s="1">
        <v>1.92</v>
      </c>
      <c r="I164" s="4">
        <v>50</v>
      </c>
      <c r="J164" s="2">
        <v>19.579999999999998</v>
      </c>
    </row>
    <row r="165" spans="1:10" x14ac:dyDescent="0.3">
      <c r="A165" s="3">
        <v>1.26</v>
      </c>
      <c r="B165" s="2">
        <v>93.9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8.375</v>
      </c>
      <c r="H165" s="1">
        <v>3.32</v>
      </c>
      <c r="I165" s="4">
        <v>50</v>
      </c>
      <c r="J165" s="2">
        <v>19.579999999999998</v>
      </c>
    </row>
    <row r="166" spans="1:10" x14ac:dyDescent="0.3">
      <c r="A166" s="3">
        <v>0.75</v>
      </c>
      <c r="B166" s="2">
        <v>91.8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5.8540000000000001</v>
      </c>
      <c r="H166" s="1">
        <v>11.64</v>
      </c>
      <c r="I166" s="4">
        <v>22.7</v>
      </c>
      <c r="J166" s="2">
        <v>19.579999999999998</v>
      </c>
    </row>
    <row r="167" spans="1:10" x14ac:dyDescent="0.3">
      <c r="A167" s="3">
        <v>6.11</v>
      </c>
      <c r="B167" s="2">
        <v>93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6.101</v>
      </c>
      <c r="H167" s="1">
        <v>9.81</v>
      </c>
      <c r="I167" s="4">
        <v>25</v>
      </c>
      <c r="J167" s="2">
        <v>19.579999999999998</v>
      </c>
    </row>
    <row r="168" spans="1:10" x14ac:dyDescent="0.3">
      <c r="A168" s="3">
        <v>1.5</v>
      </c>
      <c r="B168" s="2">
        <v>96.2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7.9290000000000003</v>
      </c>
      <c r="H168" s="1">
        <v>3.7</v>
      </c>
      <c r="I168" s="4">
        <v>50</v>
      </c>
      <c r="J168" s="2">
        <v>19.579999999999998</v>
      </c>
    </row>
    <row r="169" spans="1:10" x14ac:dyDescent="0.3">
      <c r="A169" s="3">
        <v>1.33</v>
      </c>
      <c r="B169" s="2">
        <v>79.2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5.8769999999999998</v>
      </c>
      <c r="H169" s="1">
        <v>12.14</v>
      </c>
      <c r="I169" s="4">
        <v>23.8</v>
      </c>
      <c r="J169" s="2">
        <v>19.579999999999998</v>
      </c>
    </row>
    <row r="170" spans="1:10" x14ac:dyDescent="0.3">
      <c r="A170" s="3">
        <v>6.02</v>
      </c>
      <c r="B170" s="2">
        <v>96.1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6.319</v>
      </c>
      <c r="H170" s="1">
        <v>11.1</v>
      </c>
      <c r="I170" s="4">
        <v>23.8</v>
      </c>
      <c r="J170" s="2">
        <v>19.579999999999998</v>
      </c>
    </row>
    <row r="171" spans="1:10" x14ac:dyDescent="0.3">
      <c r="A171" s="3">
        <v>0.42</v>
      </c>
      <c r="B171" s="2">
        <v>95.2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6.4020000000000001</v>
      </c>
      <c r="H171" s="1">
        <v>11.32</v>
      </c>
      <c r="I171" s="4">
        <v>22.3</v>
      </c>
      <c r="J171" s="2">
        <v>19.579999999999998</v>
      </c>
    </row>
    <row r="172" spans="1:10" x14ac:dyDescent="0.3">
      <c r="A172" s="3">
        <v>4.8</v>
      </c>
      <c r="B172" s="2">
        <v>94.6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5.875</v>
      </c>
      <c r="H172" s="1">
        <v>14.43</v>
      </c>
      <c r="I172" s="4">
        <v>17.399999999999999</v>
      </c>
      <c r="J172" s="2">
        <v>19.579999999999998</v>
      </c>
    </row>
    <row r="173" spans="1:10" x14ac:dyDescent="0.3">
      <c r="A173" s="3">
        <v>6.98</v>
      </c>
      <c r="B173" s="2">
        <v>97.3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5.88</v>
      </c>
      <c r="H173" s="1">
        <v>12.03</v>
      </c>
      <c r="I173" s="4">
        <v>19.100000000000001</v>
      </c>
      <c r="J173" s="2">
        <v>19.579999999999998</v>
      </c>
    </row>
    <row r="174" spans="1:10" x14ac:dyDescent="0.3">
      <c r="A174" s="3">
        <v>0.57999999999999996</v>
      </c>
      <c r="B174" s="2">
        <v>88.5</v>
      </c>
      <c r="C174" s="1">
        <v>0.51</v>
      </c>
      <c r="D174" s="1">
        <v>5</v>
      </c>
      <c r="E174" s="1">
        <v>296</v>
      </c>
      <c r="F174" s="1">
        <v>16.600000000000001</v>
      </c>
      <c r="G174" s="1">
        <v>5.5720000000000001</v>
      </c>
      <c r="H174" s="1">
        <v>14.69</v>
      </c>
      <c r="I174" s="4">
        <v>23.1</v>
      </c>
      <c r="J174" s="2">
        <v>4.05</v>
      </c>
    </row>
    <row r="175" spans="1:10" x14ac:dyDescent="0.3">
      <c r="A175" s="3">
        <v>3.64</v>
      </c>
      <c r="B175" s="2">
        <v>84.1</v>
      </c>
      <c r="C175" s="1">
        <v>0.51</v>
      </c>
      <c r="D175" s="1">
        <v>5</v>
      </c>
      <c r="E175" s="1">
        <v>296</v>
      </c>
      <c r="F175" s="1">
        <v>16.600000000000001</v>
      </c>
      <c r="G175" s="1">
        <v>6.4160000000000004</v>
      </c>
      <c r="H175" s="1">
        <v>9.0399999999999991</v>
      </c>
      <c r="I175" s="4">
        <v>23.6</v>
      </c>
      <c r="J175" s="2">
        <v>4.05</v>
      </c>
    </row>
    <row r="176" spans="1:10" x14ac:dyDescent="0.3">
      <c r="A176" s="3">
        <v>0.76</v>
      </c>
      <c r="B176" s="2">
        <v>68.7</v>
      </c>
      <c r="C176" s="1">
        <v>0.51</v>
      </c>
      <c r="D176" s="1">
        <v>5</v>
      </c>
      <c r="E176" s="1">
        <v>296</v>
      </c>
      <c r="F176" s="1">
        <v>16.600000000000001</v>
      </c>
      <c r="G176" s="1">
        <v>5.859</v>
      </c>
      <c r="H176" s="1">
        <v>9.64</v>
      </c>
      <c r="I176" s="4">
        <v>22.6</v>
      </c>
      <c r="J176" s="2">
        <v>4.05</v>
      </c>
    </row>
    <row r="177" spans="1:10" x14ac:dyDescent="0.3">
      <c r="A177" s="3">
        <v>3.45</v>
      </c>
      <c r="B177" s="2">
        <v>33.1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6.5460000000000003</v>
      </c>
      <c r="H177" s="1">
        <v>5.33</v>
      </c>
      <c r="I177" s="4">
        <v>29.4</v>
      </c>
      <c r="J177" s="2">
        <v>4.05</v>
      </c>
    </row>
    <row r="178" spans="1:10" x14ac:dyDescent="0.3">
      <c r="A178" s="3">
        <v>3.56</v>
      </c>
      <c r="B178" s="2">
        <v>47.2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6.02</v>
      </c>
      <c r="H178" s="1">
        <v>10.11</v>
      </c>
      <c r="I178" s="4">
        <v>23.2</v>
      </c>
      <c r="J178" s="2">
        <v>4.05</v>
      </c>
    </row>
    <row r="179" spans="1:10" x14ac:dyDescent="0.3">
      <c r="A179" s="3">
        <v>6.08</v>
      </c>
      <c r="B179" s="2">
        <v>73.400000000000006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6.3150000000000004</v>
      </c>
      <c r="H179" s="1">
        <v>6.29</v>
      </c>
      <c r="I179" s="4">
        <v>24.6</v>
      </c>
      <c r="J179" s="2">
        <v>4.05</v>
      </c>
    </row>
    <row r="180" spans="1:10" x14ac:dyDescent="0.3">
      <c r="A180" s="3">
        <v>3.77</v>
      </c>
      <c r="B180" s="2">
        <v>74.400000000000006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6.86</v>
      </c>
      <c r="H180" s="1">
        <v>6.92</v>
      </c>
      <c r="I180" s="4">
        <v>29.9</v>
      </c>
      <c r="J180" s="2">
        <v>4.05</v>
      </c>
    </row>
    <row r="181" spans="1:10" x14ac:dyDescent="0.3">
      <c r="A181" s="3">
        <v>8.06</v>
      </c>
      <c r="B181" s="2">
        <v>58.4</v>
      </c>
      <c r="C181" s="1">
        <v>0.48799999999999999</v>
      </c>
      <c r="D181" s="1">
        <v>3</v>
      </c>
      <c r="E181" s="1">
        <v>193</v>
      </c>
      <c r="F181" s="1">
        <v>17.8</v>
      </c>
      <c r="G181" s="1">
        <v>6.98</v>
      </c>
      <c r="H181" s="1">
        <v>5.04</v>
      </c>
      <c r="I181" s="4">
        <v>37.200000000000003</v>
      </c>
      <c r="J181" s="2">
        <v>2.46</v>
      </c>
    </row>
    <row r="182" spans="1:10" x14ac:dyDescent="0.3">
      <c r="A182" s="3">
        <v>1.77</v>
      </c>
      <c r="B182" s="2">
        <v>83.3</v>
      </c>
      <c r="C182" s="1">
        <v>0.48799999999999999</v>
      </c>
      <c r="D182" s="1">
        <v>3</v>
      </c>
      <c r="E182" s="1">
        <v>193</v>
      </c>
      <c r="F182" s="1">
        <v>17.8</v>
      </c>
      <c r="G182" s="1">
        <v>7.7649999999999997</v>
      </c>
      <c r="H182" s="1">
        <v>7.56</v>
      </c>
      <c r="I182" s="4">
        <v>39.799999999999997</v>
      </c>
      <c r="J182" s="2">
        <v>2.46</v>
      </c>
    </row>
    <row r="183" spans="1:10" x14ac:dyDescent="0.3">
      <c r="A183" s="3">
        <v>2.2200000000000002</v>
      </c>
      <c r="B183" s="2">
        <v>62.2</v>
      </c>
      <c r="C183" s="1">
        <v>0.48799999999999999</v>
      </c>
      <c r="D183" s="1">
        <v>3</v>
      </c>
      <c r="E183" s="1">
        <v>193</v>
      </c>
      <c r="F183" s="1">
        <v>17.8</v>
      </c>
      <c r="G183" s="1">
        <v>6.1440000000000001</v>
      </c>
      <c r="H183" s="1">
        <v>9.4499999999999993</v>
      </c>
      <c r="I183" s="4">
        <v>36.200000000000003</v>
      </c>
      <c r="J183" s="2">
        <v>2.46</v>
      </c>
    </row>
    <row r="184" spans="1:10" x14ac:dyDescent="0.3">
      <c r="A184" s="3">
        <v>6.17</v>
      </c>
      <c r="B184" s="2">
        <v>92.2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7.1550000000000002</v>
      </c>
      <c r="H184" s="1">
        <v>4.82</v>
      </c>
      <c r="I184" s="4">
        <v>37.9</v>
      </c>
      <c r="J184" s="2">
        <v>2.46</v>
      </c>
    </row>
    <row r="185" spans="1:10" x14ac:dyDescent="0.3">
      <c r="A185" s="3">
        <v>3.62</v>
      </c>
      <c r="B185" s="2">
        <v>95.6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6.5629999999999997</v>
      </c>
      <c r="H185" s="1">
        <v>5.68</v>
      </c>
      <c r="I185" s="4">
        <v>32.5</v>
      </c>
      <c r="J185" s="2">
        <v>2.46</v>
      </c>
    </row>
    <row r="186" spans="1:10" x14ac:dyDescent="0.3">
      <c r="A186" s="3">
        <v>5.47</v>
      </c>
      <c r="B186" s="2">
        <v>89.8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5.6040000000000001</v>
      </c>
      <c r="H186" s="1">
        <v>13.98</v>
      </c>
      <c r="I186" s="4">
        <v>26.4</v>
      </c>
      <c r="J186" s="2">
        <v>2.46</v>
      </c>
    </row>
    <row r="187" spans="1:10" x14ac:dyDescent="0.3">
      <c r="A187" s="3">
        <v>6.89</v>
      </c>
      <c r="B187" s="2">
        <v>68.8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6.1529999999999996</v>
      </c>
      <c r="H187" s="1">
        <v>13.15</v>
      </c>
      <c r="I187" s="4">
        <v>29.6</v>
      </c>
      <c r="J187" s="2">
        <v>2.46</v>
      </c>
    </row>
    <row r="188" spans="1:10" x14ac:dyDescent="0.3">
      <c r="A188" s="3">
        <v>7.23</v>
      </c>
      <c r="B188" s="2">
        <v>53.6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7.8310000000000004</v>
      </c>
      <c r="H188" s="1">
        <v>4.45</v>
      </c>
      <c r="I188" s="4">
        <v>50</v>
      </c>
      <c r="J188" s="2">
        <v>2.46</v>
      </c>
    </row>
    <row r="189" spans="1:10" x14ac:dyDescent="0.3">
      <c r="A189" s="3">
        <v>0.76</v>
      </c>
      <c r="B189" s="2">
        <v>41.1</v>
      </c>
      <c r="C189" s="1">
        <v>0.437</v>
      </c>
      <c r="D189" s="1">
        <v>5</v>
      </c>
      <c r="E189" s="1">
        <v>398</v>
      </c>
      <c r="F189" s="1">
        <v>15.2</v>
      </c>
      <c r="G189" s="1">
        <v>6.782</v>
      </c>
      <c r="H189" s="1">
        <v>6.68</v>
      </c>
      <c r="I189" s="4">
        <v>32</v>
      </c>
      <c r="J189" s="2">
        <v>3.44</v>
      </c>
    </row>
    <row r="190" spans="1:10" x14ac:dyDescent="0.3">
      <c r="A190" s="3">
        <v>3.82</v>
      </c>
      <c r="B190" s="2">
        <v>29.1</v>
      </c>
      <c r="C190" s="1">
        <v>0.437</v>
      </c>
      <c r="D190" s="1">
        <v>5</v>
      </c>
      <c r="E190" s="1">
        <v>398</v>
      </c>
      <c r="F190" s="1">
        <v>15.2</v>
      </c>
      <c r="G190" s="1">
        <v>6.556</v>
      </c>
      <c r="H190" s="1">
        <v>4.5599999999999996</v>
      </c>
      <c r="I190" s="4">
        <v>29.8</v>
      </c>
      <c r="J190" s="2">
        <v>3.44</v>
      </c>
    </row>
    <row r="191" spans="1:10" x14ac:dyDescent="0.3">
      <c r="A191" s="3">
        <v>8.73</v>
      </c>
      <c r="B191" s="2">
        <v>38.9</v>
      </c>
      <c r="C191" s="1">
        <v>0.437</v>
      </c>
      <c r="D191" s="1">
        <v>5</v>
      </c>
      <c r="E191" s="1">
        <v>398</v>
      </c>
      <c r="F191" s="1">
        <v>15.2</v>
      </c>
      <c r="G191" s="1">
        <v>7.1849999999999996</v>
      </c>
      <c r="H191" s="1">
        <v>5.39</v>
      </c>
      <c r="I191" s="4">
        <v>34.9</v>
      </c>
      <c r="J191" s="2">
        <v>3.44</v>
      </c>
    </row>
    <row r="192" spans="1:10" x14ac:dyDescent="0.3">
      <c r="A192" s="3">
        <v>0.62</v>
      </c>
      <c r="B192" s="2">
        <v>21.5</v>
      </c>
      <c r="C192" s="1">
        <v>0.437</v>
      </c>
      <c r="D192" s="1">
        <v>5</v>
      </c>
      <c r="E192" s="1">
        <v>398</v>
      </c>
      <c r="F192" s="1">
        <v>15.2</v>
      </c>
      <c r="G192" s="1">
        <v>6.9509999999999996</v>
      </c>
      <c r="H192" s="1">
        <v>5.0999999999999996</v>
      </c>
      <c r="I192" s="4">
        <v>37</v>
      </c>
      <c r="J192" s="2">
        <v>3.44</v>
      </c>
    </row>
    <row r="193" spans="1:10" x14ac:dyDescent="0.3">
      <c r="A193" s="3">
        <v>0.9</v>
      </c>
      <c r="B193" s="2">
        <v>30.8</v>
      </c>
      <c r="C193" s="1">
        <v>0.437</v>
      </c>
      <c r="D193" s="1">
        <v>5</v>
      </c>
      <c r="E193" s="1">
        <v>398</v>
      </c>
      <c r="F193" s="1">
        <v>15.2</v>
      </c>
      <c r="G193" s="1">
        <v>6.7389999999999999</v>
      </c>
      <c r="H193" s="1">
        <v>4.6900000000000004</v>
      </c>
      <c r="I193" s="4">
        <v>30.5</v>
      </c>
      <c r="J193" s="2">
        <v>3.44</v>
      </c>
    </row>
    <row r="194" spans="1:10" x14ac:dyDescent="0.3">
      <c r="A194" s="3">
        <v>2.7</v>
      </c>
      <c r="B194" s="2">
        <v>26.3</v>
      </c>
      <c r="C194" s="1">
        <v>0.437</v>
      </c>
      <c r="D194" s="1">
        <v>5</v>
      </c>
      <c r="E194" s="1">
        <v>398</v>
      </c>
      <c r="F194" s="1">
        <v>15.2</v>
      </c>
      <c r="G194" s="1">
        <v>7.1779999999999999</v>
      </c>
      <c r="H194" s="1">
        <v>2.87</v>
      </c>
      <c r="I194" s="4">
        <v>36.4</v>
      </c>
      <c r="J194" s="2">
        <v>3.44</v>
      </c>
    </row>
    <row r="195" spans="1:10" x14ac:dyDescent="0.3">
      <c r="A195" s="3">
        <v>6.51</v>
      </c>
      <c r="B195" s="2">
        <v>9.9</v>
      </c>
      <c r="C195" s="1">
        <v>0.40100000000000002</v>
      </c>
      <c r="D195" s="1">
        <v>1</v>
      </c>
      <c r="E195" s="1">
        <v>265</v>
      </c>
      <c r="F195" s="1">
        <v>15.6</v>
      </c>
      <c r="G195" s="1">
        <v>6.8</v>
      </c>
      <c r="H195" s="1">
        <v>5.03</v>
      </c>
      <c r="I195" s="4">
        <v>31.1</v>
      </c>
      <c r="J195" s="2">
        <v>2.93</v>
      </c>
    </row>
    <row r="196" spans="1:10" x14ac:dyDescent="0.3">
      <c r="A196" s="3">
        <v>1.65</v>
      </c>
      <c r="B196" s="2">
        <v>18.8</v>
      </c>
      <c r="C196" s="1">
        <v>0.40100000000000002</v>
      </c>
      <c r="D196" s="1">
        <v>1</v>
      </c>
      <c r="E196" s="1">
        <v>265</v>
      </c>
      <c r="F196" s="1">
        <v>15.6</v>
      </c>
      <c r="G196" s="1">
        <v>6.6040000000000001</v>
      </c>
      <c r="H196" s="1">
        <v>4.38</v>
      </c>
      <c r="I196" s="4">
        <v>29.1</v>
      </c>
      <c r="J196" s="2">
        <v>2.93</v>
      </c>
    </row>
    <row r="197" spans="1:10" x14ac:dyDescent="0.3">
      <c r="A197" s="3">
        <v>9.89</v>
      </c>
      <c r="B197" s="2">
        <v>32</v>
      </c>
      <c r="C197" s="1">
        <v>0.42199999999999999</v>
      </c>
      <c r="D197" s="1">
        <v>4</v>
      </c>
      <c r="E197" s="1">
        <v>255</v>
      </c>
      <c r="F197" s="1">
        <v>14.4</v>
      </c>
      <c r="G197" s="1">
        <v>7.875</v>
      </c>
      <c r="H197" s="1">
        <v>2.97</v>
      </c>
      <c r="I197" s="4">
        <v>50</v>
      </c>
      <c r="J197" s="2">
        <v>0.46</v>
      </c>
    </row>
    <row r="198" spans="1:10" x14ac:dyDescent="0.3">
      <c r="A198" s="3">
        <v>6.03</v>
      </c>
      <c r="B198" s="2">
        <v>34.1</v>
      </c>
      <c r="C198" s="1">
        <v>0.40400000000000003</v>
      </c>
      <c r="D198" s="1">
        <v>2</v>
      </c>
      <c r="E198" s="1">
        <v>329</v>
      </c>
      <c r="F198" s="1">
        <v>12.6</v>
      </c>
      <c r="G198" s="1">
        <v>7.2869999999999999</v>
      </c>
      <c r="H198" s="1">
        <v>4.08</v>
      </c>
      <c r="I198" s="4">
        <v>33.299999999999997</v>
      </c>
      <c r="J198" s="2">
        <v>1.52</v>
      </c>
    </row>
    <row r="199" spans="1:10" x14ac:dyDescent="0.3">
      <c r="A199" s="3">
        <v>6.31</v>
      </c>
      <c r="B199" s="2">
        <v>36.6</v>
      </c>
      <c r="C199" s="1">
        <v>0.40400000000000003</v>
      </c>
      <c r="D199" s="1">
        <v>2</v>
      </c>
      <c r="E199" s="1">
        <v>329</v>
      </c>
      <c r="F199" s="1">
        <v>12.6</v>
      </c>
      <c r="G199" s="1">
        <v>7.1070000000000002</v>
      </c>
      <c r="H199" s="1">
        <v>8.61</v>
      </c>
      <c r="I199" s="4">
        <v>30.3</v>
      </c>
      <c r="J199" s="2">
        <v>1.52</v>
      </c>
    </row>
    <row r="200" spans="1:10" x14ac:dyDescent="0.3">
      <c r="A200" s="3">
        <v>9.7799999999999994</v>
      </c>
      <c r="B200" s="2">
        <v>38.299999999999997</v>
      </c>
      <c r="C200" s="1">
        <v>0.40400000000000003</v>
      </c>
      <c r="D200" s="1">
        <v>2</v>
      </c>
      <c r="E200" s="1">
        <v>329</v>
      </c>
      <c r="F200" s="1">
        <v>12.6</v>
      </c>
      <c r="G200" s="1">
        <v>7.274</v>
      </c>
      <c r="H200" s="1">
        <v>6.62</v>
      </c>
      <c r="I200" s="4">
        <v>34.6</v>
      </c>
      <c r="J200" s="2">
        <v>1.52</v>
      </c>
    </row>
    <row r="201" spans="1:10" x14ac:dyDescent="0.3">
      <c r="A201" s="3">
        <v>3.19</v>
      </c>
      <c r="B201" s="2">
        <v>15.3</v>
      </c>
      <c r="C201" s="1">
        <v>0.40300000000000002</v>
      </c>
      <c r="D201" s="1">
        <v>3</v>
      </c>
      <c r="E201" s="1">
        <v>402</v>
      </c>
      <c r="F201" s="1">
        <v>17</v>
      </c>
      <c r="G201" s="1">
        <v>6.9749999999999996</v>
      </c>
      <c r="H201" s="1">
        <v>4.5599999999999996</v>
      </c>
      <c r="I201" s="4">
        <v>34.9</v>
      </c>
      <c r="J201" s="2">
        <v>1.47</v>
      </c>
    </row>
    <row r="202" spans="1:10" x14ac:dyDescent="0.3">
      <c r="A202" s="3">
        <v>0.41</v>
      </c>
      <c r="B202" s="2">
        <v>13.9</v>
      </c>
      <c r="C202" s="1">
        <v>0.40300000000000002</v>
      </c>
      <c r="D202" s="1">
        <v>3</v>
      </c>
      <c r="E202" s="1">
        <v>402</v>
      </c>
      <c r="F202" s="1">
        <v>17</v>
      </c>
      <c r="G202" s="1">
        <v>7.1349999999999998</v>
      </c>
      <c r="H202" s="1">
        <v>4.45</v>
      </c>
      <c r="I202" s="4">
        <v>32.9</v>
      </c>
      <c r="J202" s="2">
        <v>1.47</v>
      </c>
    </row>
    <row r="203" spans="1:10" x14ac:dyDescent="0.3">
      <c r="A203" s="3">
        <v>1.92</v>
      </c>
      <c r="B203" s="2">
        <v>38.4</v>
      </c>
      <c r="C203" s="1">
        <v>0.41499999999999998</v>
      </c>
      <c r="D203" s="1">
        <v>2</v>
      </c>
      <c r="E203" s="1">
        <v>348</v>
      </c>
      <c r="F203" s="1">
        <v>14.7</v>
      </c>
      <c r="G203" s="1">
        <v>6.1619999999999999</v>
      </c>
      <c r="H203" s="1">
        <v>7.43</v>
      </c>
      <c r="I203" s="4">
        <v>24.1</v>
      </c>
      <c r="J203" s="2">
        <v>2.0299999999999998</v>
      </c>
    </row>
    <row r="204" spans="1:10" x14ac:dyDescent="0.3">
      <c r="A204" s="3">
        <v>9.3000000000000007</v>
      </c>
      <c r="B204" s="2">
        <v>15.7</v>
      </c>
      <c r="C204" s="1">
        <v>0.41499999999999998</v>
      </c>
      <c r="D204" s="1">
        <v>2</v>
      </c>
      <c r="E204" s="1">
        <v>348</v>
      </c>
      <c r="F204" s="1">
        <v>14.7</v>
      </c>
      <c r="G204" s="1">
        <v>7.61</v>
      </c>
      <c r="H204" s="1">
        <v>3.11</v>
      </c>
      <c r="I204" s="4">
        <v>42.3</v>
      </c>
      <c r="J204" s="2">
        <v>2.0299999999999998</v>
      </c>
    </row>
    <row r="205" spans="1:10" x14ac:dyDescent="0.3">
      <c r="A205" s="3">
        <v>2.7</v>
      </c>
      <c r="B205" s="2">
        <v>33.200000000000003</v>
      </c>
      <c r="C205" s="1">
        <v>0.41610000000000003</v>
      </c>
      <c r="D205" s="1">
        <v>4</v>
      </c>
      <c r="E205" s="1">
        <v>224</v>
      </c>
      <c r="F205" s="1">
        <v>14.7</v>
      </c>
      <c r="G205" s="1">
        <v>7.8529999999999998</v>
      </c>
      <c r="H205" s="1">
        <v>3.81</v>
      </c>
      <c r="I205" s="4">
        <v>48.5</v>
      </c>
      <c r="J205" s="2">
        <v>2.68</v>
      </c>
    </row>
    <row r="206" spans="1:10" x14ac:dyDescent="0.3">
      <c r="A206" s="3">
        <v>9.07</v>
      </c>
      <c r="B206" s="2">
        <v>31.9</v>
      </c>
      <c r="C206" s="1">
        <v>0.41610000000000003</v>
      </c>
      <c r="D206" s="1">
        <v>4</v>
      </c>
      <c r="E206" s="1">
        <v>224</v>
      </c>
      <c r="F206" s="1">
        <v>14.7</v>
      </c>
      <c r="G206" s="1">
        <v>8.0340000000000007</v>
      </c>
      <c r="H206" s="1">
        <v>2.88</v>
      </c>
      <c r="I206" s="4">
        <v>50</v>
      </c>
      <c r="J206" s="2">
        <v>2.68</v>
      </c>
    </row>
    <row r="207" spans="1:10" x14ac:dyDescent="0.3">
      <c r="A207" s="3">
        <v>8.52</v>
      </c>
      <c r="B207" s="2">
        <v>22.3</v>
      </c>
      <c r="C207" s="1">
        <v>0.48899999999999999</v>
      </c>
      <c r="D207" s="1">
        <v>4</v>
      </c>
      <c r="E207" s="1">
        <v>277</v>
      </c>
      <c r="F207" s="1">
        <v>18.600000000000001</v>
      </c>
      <c r="G207" s="1">
        <v>5.891</v>
      </c>
      <c r="H207" s="1">
        <v>10.87</v>
      </c>
      <c r="I207" s="4">
        <v>22.6</v>
      </c>
      <c r="J207" s="2">
        <v>10.59</v>
      </c>
    </row>
    <row r="208" spans="1:10" x14ac:dyDescent="0.3">
      <c r="A208" s="3">
        <v>0.04</v>
      </c>
      <c r="B208" s="2">
        <v>52.5</v>
      </c>
      <c r="C208" s="1">
        <v>0.48899999999999999</v>
      </c>
      <c r="D208" s="1">
        <v>4</v>
      </c>
      <c r="E208" s="1">
        <v>277</v>
      </c>
      <c r="F208" s="1">
        <v>18.600000000000001</v>
      </c>
      <c r="G208" s="1">
        <v>6.3259999999999996</v>
      </c>
      <c r="H208" s="1">
        <v>10.97</v>
      </c>
      <c r="I208" s="4">
        <v>24.4</v>
      </c>
      <c r="J208" s="2">
        <v>10.59</v>
      </c>
    </row>
    <row r="209" spans="1:10" x14ac:dyDescent="0.3">
      <c r="A209" s="3">
        <v>4.63</v>
      </c>
      <c r="B209" s="2">
        <v>72.7</v>
      </c>
      <c r="C209" s="1">
        <v>0.48899999999999999</v>
      </c>
      <c r="D209" s="1">
        <v>4</v>
      </c>
      <c r="E209" s="1">
        <v>277</v>
      </c>
      <c r="F209" s="1">
        <v>18.600000000000001</v>
      </c>
      <c r="G209" s="1">
        <v>5.7830000000000004</v>
      </c>
      <c r="H209" s="1">
        <v>18.059999999999999</v>
      </c>
      <c r="I209" s="4">
        <v>22.5</v>
      </c>
      <c r="J209" s="2">
        <v>10.59</v>
      </c>
    </row>
    <row r="210" spans="1:10" x14ac:dyDescent="0.3">
      <c r="A210" s="3">
        <v>9.11</v>
      </c>
      <c r="B210" s="2">
        <v>59.1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6.0640000000000001</v>
      </c>
      <c r="H210" s="1">
        <v>14.66</v>
      </c>
      <c r="I210" s="4">
        <v>24.4</v>
      </c>
      <c r="J210" s="2">
        <v>10.59</v>
      </c>
    </row>
    <row r="211" spans="1:10" x14ac:dyDescent="0.3">
      <c r="A211" s="3">
        <v>9.02</v>
      </c>
      <c r="B211" s="2">
        <v>100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5.3440000000000003</v>
      </c>
      <c r="H211" s="1">
        <v>23.09</v>
      </c>
      <c r="I211" s="4">
        <v>20</v>
      </c>
      <c r="J211" s="2">
        <v>10.59</v>
      </c>
    </row>
    <row r="212" spans="1:10" x14ac:dyDescent="0.3">
      <c r="A212" s="3">
        <v>9.58</v>
      </c>
      <c r="B212" s="2">
        <v>92.1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5.96</v>
      </c>
      <c r="H212" s="1">
        <v>17.27</v>
      </c>
      <c r="I212" s="4">
        <v>21.7</v>
      </c>
      <c r="J212" s="2">
        <v>10.59</v>
      </c>
    </row>
    <row r="213" spans="1:10" x14ac:dyDescent="0.3">
      <c r="A213" s="3">
        <v>0.23</v>
      </c>
      <c r="B213" s="2">
        <v>88.6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5.4039999999999999</v>
      </c>
      <c r="H213" s="1">
        <v>23.98</v>
      </c>
      <c r="I213" s="4">
        <v>19.3</v>
      </c>
      <c r="J213" s="2">
        <v>10.59</v>
      </c>
    </row>
    <row r="214" spans="1:10" x14ac:dyDescent="0.3">
      <c r="A214" s="3">
        <v>9.31</v>
      </c>
      <c r="B214" s="2">
        <v>53.8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5.8070000000000004</v>
      </c>
      <c r="H214" s="1">
        <v>16.03</v>
      </c>
      <c r="I214" s="4">
        <v>22.4</v>
      </c>
      <c r="J214" s="2">
        <v>10.59</v>
      </c>
    </row>
    <row r="215" spans="1:10" x14ac:dyDescent="0.3">
      <c r="A215" s="3">
        <v>4.21</v>
      </c>
      <c r="B215" s="2">
        <v>32.299999999999997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6.375</v>
      </c>
      <c r="H215" s="1">
        <v>9.3800000000000008</v>
      </c>
      <c r="I215" s="4">
        <v>28.1</v>
      </c>
      <c r="J215" s="2">
        <v>10.59</v>
      </c>
    </row>
    <row r="216" spans="1:10" x14ac:dyDescent="0.3">
      <c r="A216" s="3">
        <v>3.55</v>
      </c>
      <c r="B216" s="2">
        <v>9.8000000000000007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5.4119999999999999</v>
      </c>
      <c r="H216" s="1">
        <v>29.55</v>
      </c>
      <c r="I216" s="4">
        <v>23.7</v>
      </c>
      <c r="J216" s="2">
        <v>10.59</v>
      </c>
    </row>
    <row r="217" spans="1:10" x14ac:dyDescent="0.3">
      <c r="A217" s="3">
        <v>3.54</v>
      </c>
      <c r="B217" s="2">
        <v>42.4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6.1820000000000004</v>
      </c>
      <c r="H217" s="1">
        <v>9.4700000000000006</v>
      </c>
      <c r="I217" s="4">
        <v>25</v>
      </c>
      <c r="J217" s="2">
        <v>10.59</v>
      </c>
    </row>
    <row r="218" spans="1:10" x14ac:dyDescent="0.3">
      <c r="A218" s="3">
        <v>9.01</v>
      </c>
      <c r="B218" s="2">
        <v>56</v>
      </c>
      <c r="C218" s="1">
        <v>0.55000000000000004</v>
      </c>
      <c r="D218" s="1">
        <v>5</v>
      </c>
      <c r="E218" s="1">
        <v>276</v>
      </c>
      <c r="F218" s="1">
        <v>16.399999999999999</v>
      </c>
      <c r="G218" s="1">
        <v>5.8879999999999999</v>
      </c>
      <c r="H218" s="1">
        <v>13.51</v>
      </c>
      <c r="I218" s="4">
        <v>23.3</v>
      </c>
      <c r="J218" s="2">
        <v>13.89</v>
      </c>
    </row>
    <row r="219" spans="1:10" x14ac:dyDescent="0.3">
      <c r="A219" s="3">
        <v>7.67</v>
      </c>
      <c r="B219" s="2">
        <v>85.1</v>
      </c>
      <c r="C219" s="1">
        <v>0.55000000000000004</v>
      </c>
      <c r="D219" s="1">
        <v>5</v>
      </c>
      <c r="E219" s="1">
        <v>276</v>
      </c>
      <c r="F219" s="1">
        <v>16.399999999999999</v>
      </c>
      <c r="G219" s="1">
        <v>6.6420000000000003</v>
      </c>
      <c r="H219" s="1">
        <v>9.69</v>
      </c>
      <c r="I219" s="4">
        <v>28.7</v>
      </c>
      <c r="J219" s="2">
        <v>13.89</v>
      </c>
    </row>
    <row r="220" spans="1:10" x14ac:dyDescent="0.3">
      <c r="A220" s="3">
        <v>0.13</v>
      </c>
      <c r="B220" s="2">
        <v>93.8</v>
      </c>
      <c r="C220" s="1">
        <v>0.55000000000000004</v>
      </c>
      <c r="D220" s="1">
        <v>5</v>
      </c>
      <c r="E220" s="1">
        <v>276</v>
      </c>
      <c r="F220" s="1">
        <v>16.399999999999999</v>
      </c>
      <c r="G220" s="1">
        <v>5.9509999999999996</v>
      </c>
      <c r="H220" s="1">
        <v>17.920000000000002</v>
      </c>
      <c r="I220" s="4">
        <v>21.5</v>
      </c>
      <c r="J220" s="2">
        <v>13.89</v>
      </c>
    </row>
    <row r="221" spans="1:10" x14ac:dyDescent="0.3">
      <c r="A221" s="3">
        <v>4.49</v>
      </c>
      <c r="B221" s="2">
        <v>92.4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6.3730000000000002</v>
      </c>
      <c r="H221" s="1">
        <v>10.5</v>
      </c>
      <c r="I221" s="4">
        <v>23</v>
      </c>
      <c r="J221" s="2">
        <v>13.89</v>
      </c>
    </row>
    <row r="222" spans="1:10" x14ac:dyDescent="0.3">
      <c r="A222" s="3">
        <v>0.81</v>
      </c>
      <c r="B222" s="2">
        <v>88.5</v>
      </c>
      <c r="C222" s="1">
        <v>0.50700000000000001</v>
      </c>
      <c r="D222" s="1">
        <v>8</v>
      </c>
      <c r="E222" s="1">
        <v>307</v>
      </c>
      <c r="F222" s="1">
        <v>17.399999999999999</v>
      </c>
      <c r="G222" s="1">
        <v>6.9509999999999996</v>
      </c>
      <c r="H222" s="1">
        <v>9.7100000000000009</v>
      </c>
      <c r="I222" s="4">
        <v>26.7</v>
      </c>
      <c r="J222" s="2">
        <v>6.2</v>
      </c>
    </row>
    <row r="223" spans="1:10" x14ac:dyDescent="0.3">
      <c r="A223" s="3">
        <v>4.91</v>
      </c>
      <c r="B223" s="2">
        <v>91.3</v>
      </c>
      <c r="C223" s="1">
        <v>0.50700000000000001</v>
      </c>
      <c r="D223" s="1">
        <v>8</v>
      </c>
      <c r="E223" s="1">
        <v>307</v>
      </c>
      <c r="F223" s="1">
        <v>17.399999999999999</v>
      </c>
      <c r="G223" s="1">
        <v>6.1639999999999997</v>
      </c>
      <c r="H223" s="1">
        <v>21.46</v>
      </c>
      <c r="I223" s="4">
        <v>21.7</v>
      </c>
      <c r="J223" s="2">
        <v>6.2</v>
      </c>
    </row>
    <row r="224" spans="1:10" x14ac:dyDescent="0.3">
      <c r="A224" s="3">
        <v>9.68</v>
      </c>
      <c r="B224" s="2">
        <v>77.7</v>
      </c>
      <c r="C224" s="1">
        <v>0.50700000000000001</v>
      </c>
      <c r="D224" s="1">
        <v>8</v>
      </c>
      <c r="E224" s="1">
        <v>307</v>
      </c>
      <c r="F224" s="1">
        <v>17.399999999999999</v>
      </c>
      <c r="G224" s="1">
        <v>6.8789999999999996</v>
      </c>
      <c r="H224" s="1">
        <v>9.93</v>
      </c>
      <c r="I224" s="4">
        <v>27.5</v>
      </c>
      <c r="J224" s="2">
        <v>6.2</v>
      </c>
    </row>
    <row r="225" spans="1:10" x14ac:dyDescent="0.3">
      <c r="A225" s="3">
        <v>5.76</v>
      </c>
      <c r="B225" s="2">
        <v>80.8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6.6180000000000003</v>
      </c>
      <c r="H225" s="1">
        <v>7.6</v>
      </c>
      <c r="I225" s="4">
        <v>30.1</v>
      </c>
      <c r="J225" s="2">
        <v>6.2</v>
      </c>
    </row>
    <row r="226" spans="1:10" x14ac:dyDescent="0.3">
      <c r="A226" s="3">
        <v>4.79</v>
      </c>
      <c r="B226" s="2">
        <v>78.3</v>
      </c>
      <c r="C226" s="1">
        <v>0.504</v>
      </c>
      <c r="D226" s="1">
        <v>8</v>
      </c>
      <c r="E226" s="1">
        <v>307</v>
      </c>
      <c r="F226" s="1">
        <v>17.399999999999999</v>
      </c>
      <c r="G226" s="1">
        <v>8.266</v>
      </c>
      <c r="H226" s="1">
        <v>4.1399999999999997</v>
      </c>
      <c r="I226" s="4">
        <v>44.8</v>
      </c>
      <c r="J226" s="2">
        <v>6.2</v>
      </c>
    </row>
    <row r="227" spans="1:10" x14ac:dyDescent="0.3">
      <c r="A227" s="3">
        <v>0.55000000000000004</v>
      </c>
      <c r="B227" s="2">
        <v>83</v>
      </c>
      <c r="C227" s="1">
        <v>0.504</v>
      </c>
      <c r="D227" s="1">
        <v>8</v>
      </c>
      <c r="E227" s="1">
        <v>307</v>
      </c>
      <c r="F227" s="1">
        <v>17.399999999999999</v>
      </c>
      <c r="G227" s="1">
        <v>8.7249999999999996</v>
      </c>
      <c r="H227" s="1">
        <v>4.63</v>
      </c>
      <c r="I227" s="4">
        <v>50</v>
      </c>
      <c r="J227" s="2">
        <v>6.2</v>
      </c>
    </row>
    <row r="228" spans="1:10" x14ac:dyDescent="0.3">
      <c r="A228" s="3">
        <v>4.0599999999999996</v>
      </c>
      <c r="B228" s="2">
        <v>86.5</v>
      </c>
      <c r="C228" s="1">
        <v>0.504</v>
      </c>
      <c r="D228" s="1">
        <v>8</v>
      </c>
      <c r="E228" s="1">
        <v>307</v>
      </c>
      <c r="F228" s="1">
        <v>17.399999999999999</v>
      </c>
      <c r="G228" s="1">
        <v>8.0399999999999991</v>
      </c>
      <c r="H228" s="1">
        <v>3.13</v>
      </c>
      <c r="I228" s="4">
        <v>37.6</v>
      </c>
      <c r="J228" s="2">
        <v>6.2</v>
      </c>
    </row>
    <row r="229" spans="1:10" x14ac:dyDescent="0.3">
      <c r="A229" s="3">
        <v>4.45</v>
      </c>
      <c r="B229" s="2">
        <v>79.900000000000006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7.1630000000000003</v>
      </c>
      <c r="H229" s="1">
        <v>6.36</v>
      </c>
      <c r="I229" s="4">
        <v>31.6</v>
      </c>
      <c r="J229" s="2">
        <v>6.2</v>
      </c>
    </row>
    <row r="230" spans="1:10" x14ac:dyDescent="0.3">
      <c r="A230" s="3">
        <v>2.25</v>
      </c>
      <c r="B230" s="2">
        <v>17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7.6859999999999999</v>
      </c>
      <c r="H230" s="1">
        <v>3.92</v>
      </c>
      <c r="I230" s="4">
        <v>46.7</v>
      </c>
      <c r="J230" s="2">
        <v>6.2</v>
      </c>
    </row>
    <row r="231" spans="1:10" x14ac:dyDescent="0.3">
      <c r="A231" s="3">
        <v>6.63</v>
      </c>
      <c r="B231" s="2">
        <v>21.4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6.5519999999999996</v>
      </c>
      <c r="H231" s="1">
        <v>3.76</v>
      </c>
      <c r="I231" s="4">
        <v>31.5</v>
      </c>
      <c r="J231" s="2">
        <v>6.2</v>
      </c>
    </row>
    <row r="232" spans="1:10" x14ac:dyDescent="0.3">
      <c r="A232" s="3">
        <v>9.32</v>
      </c>
      <c r="B232" s="2">
        <v>68.099999999999994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5.9809999999999999</v>
      </c>
      <c r="H232" s="1">
        <v>11.65</v>
      </c>
      <c r="I232" s="4">
        <v>24.3</v>
      </c>
      <c r="J232" s="2">
        <v>6.2</v>
      </c>
    </row>
    <row r="233" spans="1:10" x14ac:dyDescent="0.3">
      <c r="A233" s="3">
        <v>5.01</v>
      </c>
      <c r="B233" s="2">
        <v>76.900000000000006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7.4119999999999999</v>
      </c>
      <c r="H233" s="1">
        <v>5.25</v>
      </c>
      <c r="I233" s="4">
        <v>31.7</v>
      </c>
      <c r="J233" s="2">
        <v>6.2</v>
      </c>
    </row>
    <row r="234" spans="1:10" x14ac:dyDescent="0.3">
      <c r="A234" s="3">
        <v>7.47</v>
      </c>
      <c r="B234" s="2">
        <v>73.3</v>
      </c>
      <c r="C234" s="1">
        <v>0.50700000000000001</v>
      </c>
      <c r="D234" s="1">
        <v>8</v>
      </c>
      <c r="E234" s="1">
        <v>307</v>
      </c>
      <c r="F234" s="1">
        <v>17.399999999999999</v>
      </c>
      <c r="G234" s="1">
        <v>8.3369999999999997</v>
      </c>
      <c r="H234" s="1">
        <v>2.4700000000000002</v>
      </c>
      <c r="I234" s="4">
        <v>41.7</v>
      </c>
      <c r="J234" s="2">
        <v>6.2</v>
      </c>
    </row>
    <row r="235" spans="1:10" x14ac:dyDescent="0.3">
      <c r="A235" s="3">
        <v>4.7300000000000004</v>
      </c>
      <c r="B235" s="2">
        <v>70.400000000000006</v>
      </c>
      <c r="C235" s="1">
        <v>0.50700000000000001</v>
      </c>
      <c r="D235" s="1">
        <v>8</v>
      </c>
      <c r="E235" s="1">
        <v>307</v>
      </c>
      <c r="F235" s="1">
        <v>17.399999999999999</v>
      </c>
      <c r="G235" s="1">
        <v>8.2469999999999999</v>
      </c>
      <c r="H235" s="1">
        <v>3.95</v>
      </c>
      <c r="I235" s="4">
        <v>48.3</v>
      </c>
      <c r="J235" s="2">
        <v>6.2</v>
      </c>
    </row>
    <row r="236" spans="1:10" x14ac:dyDescent="0.3">
      <c r="A236" s="3">
        <v>2.0499999999999998</v>
      </c>
      <c r="B236" s="2">
        <v>66.5</v>
      </c>
      <c r="C236" s="1">
        <v>0.50700000000000001</v>
      </c>
      <c r="D236" s="1">
        <v>8</v>
      </c>
      <c r="E236" s="1">
        <v>307</v>
      </c>
      <c r="F236" s="1">
        <v>17.399999999999999</v>
      </c>
      <c r="G236" s="1">
        <v>6.726</v>
      </c>
      <c r="H236" s="1">
        <v>8.0500000000000007</v>
      </c>
      <c r="I236" s="4">
        <v>29</v>
      </c>
      <c r="J236" s="2">
        <v>6.2</v>
      </c>
    </row>
    <row r="237" spans="1:10" x14ac:dyDescent="0.3">
      <c r="A237" s="3">
        <v>7.65</v>
      </c>
      <c r="B237" s="2">
        <v>61.5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6.0860000000000003</v>
      </c>
      <c r="H237" s="1">
        <v>10.88</v>
      </c>
      <c r="I237" s="4">
        <v>24</v>
      </c>
      <c r="J237" s="2">
        <v>6.2</v>
      </c>
    </row>
    <row r="238" spans="1:10" x14ac:dyDescent="0.3">
      <c r="A238" s="3">
        <v>6.74</v>
      </c>
      <c r="B238" s="2">
        <v>76.5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6.6310000000000002</v>
      </c>
      <c r="H238" s="1">
        <v>9.5399999999999991</v>
      </c>
      <c r="I238" s="4">
        <v>25.1</v>
      </c>
      <c r="J238" s="2">
        <v>6.2</v>
      </c>
    </row>
    <row r="239" spans="1:10" x14ac:dyDescent="0.3">
      <c r="A239" s="3">
        <v>7.28</v>
      </c>
      <c r="B239" s="2">
        <v>71.599999999999994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7.3579999999999997</v>
      </c>
      <c r="H239" s="1">
        <v>4.7300000000000004</v>
      </c>
      <c r="I239" s="4">
        <v>31.5</v>
      </c>
      <c r="J239" s="2">
        <v>6.2</v>
      </c>
    </row>
    <row r="240" spans="1:10" x14ac:dyDescent="0.3">
      <c r="A240" s="3">
        <v>6.13</v>
      </c>
      <c r="B240" s="2">
        <v>18.5</v>
      </c>
      <c r="C240" s="1">
        <v>0.42799999999999999</v>
      </c>
      <c r="D240" s="1">
        <v>6</v>
      </c>
      <c r="E240" s="1">
        <v>300</v>
      </c>
      <c r="F240" s="1">
        <v>16.600000000000001</v>
      </c>
      <c r="G240" s="1">
        <v>6.4809999999999999</v>
      </c>
      <c r="H240" s="1">
        <v>6.36</v>
      </c>
      <c r="I240" s="4">
        <v>23.7</v>
      </c>
      <c r="J240" s="2">
        <v>4.93</v>
      </c>
    </row>
    <row r="241" spans="1:10" x14ac:dyDescent="0.3">
      <c r="A241" s="3">
        <v>2.58</v>
      </c>
      <c r="B241" s="2">
        <v>42.2</v>
      </c>
      <c r="C241" s="1">
        <v>0.42799999999999999</v>
      </c>
      <c r="D241" s="1">
        <v>6</v>
      </c>
      <c r="E241" s="1">
        <v>300</v>
      </c>
      <c r="F241" s="1">
        <v>16.600000000000001</v>
      </c>
      <c r="G241" s="1">
        <v>6.6059999999999999</v>
      </c>
      <c r="H241" s="1">
        <v>7.37</v>
      </c>
      <c r="I241" s="4">
        <v>23.3</v>
      </c>
      <c r="J241" s="2">
        <v>4.93</v>
      </c>
    </row>
    <row r="242" spans="1:10" x14ac:dyDescent="0.3">
      <c r="A242" s="3">
        <v>6.93</v>
      </c>
      <c r="B242" s="2">
        <v>54.3</v>
      </c>
      <c r="C242" s="1">
        <v>0.42799999999999999</v>
      </c>
      <c r="D242" s="1">
        <v>6</v>
      </c>
      <c r="E242" s="1">
        <v>300</v>
      </c>
      <c r="F242" s="1">
        <v>16.600000000000001</v>
      </c>
      <c r="G242" s="1">
        <v>6.8970000000000002</v>
      </c>
      <c r="H242" s="1">
        <v>11.38</v>
      </c>
      <c r="I242" s="4">
        <v>22</v>
      </c>
      <c r="J242" s="2">
        <v>4.93</v>
      </c>
    </row>
    <row r="243" spans="1:10" x14ac:dyDescent="0.3">
      <c r="A243" s="3">
        <v>7.25</v>
      </c>
      <c r="B243" s="2">
        <v>65.099999999999994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6.0949999999999998</v>
      </c>
      <c r="H243" s="1">
        <v>12.4</v>
      </c>
      <c r="I243" s="4">
        <v>20.100000000000001</v>
      </c>
      <c r="J243" s="2">
        <v>4.93</v>
      </c>
    </row>
    <row r="244" spans="1:10" x14ac:dyDescent="0.3">
      <c r="A244" s="3">
        <v>4.3499999999999996</v>
      </c>
      <c r="B244" s="2">
        <v>52.9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6.3579999999999997</v>
      </c>
      <c r="H244" s="1">
        <v>11.22</v>
      </c>
      <c r="I244" s="4">
        <v>22.2</v>
      </c>
      <c r="J244" s="2">
        <v>4.93</v>
      </c>
    </row>
    <row r="245" spans="1:10" x14ac:dyDescent="0.3">
      <c r="A245" s="3">
        <v>5.26</v>
      </c>
      <c r="B245" s="2">
        <v>7.8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6.3929999999999998</v>
      </c>
      <c r="H245" s="1">
        <v>5.19</v>
      </c>
      <c r="I245" s="4">
        <v>23.7</v>
      </c>
      <c r="J245" s="2">
        <v>4.93</v>
      </c>
    </row>
    <row r="246" spans="1:10" x14ac:dyDescent="0.3">
      <c r="A246" s="3">
        <v>3.64</v>
      </c>
      <c r="B246" s="2">
        <v>76.5</v>
      </c>
      <c r="C246" s="1">
        <v>0.43099999999999999</v>
      </c>
      <c r="D246" s="1">
        <v>7</v>
      </c>
      <c r="E246" s="1">
        <v>330</v>
      </c>
      <c r="F246" s="1">
        <v>19.100000000000001</v>
      </c>
      <c r="G246" s="1">
        <v>5.593</v>
      </c>
      <c r="H246" s="1">
        <v>12.5</v>
      </c>
      <c r="I246" s="4">
        <v>17.600000000000001</v>
      </c>
      <c r="J246" s="2">
        <v>5.86</v>
      </c>
    </row>
    <row r="247" spans="1:10" x14ac:dyDescent="0.3">
      <c r="A247" s="3">
        <v>5.47</v>
      </c>
      <c r="B247" s="2">
        <v>70.2</v>
      </c>
      <c r="C247" s="1">
        <v>0.43099999999999999</v>
      </c>
      <c r="D247" s="1">
        <v>7</v>
      </c>
      <c r="E247" s="1">
        <v>330</v>
      </c>
      <c r="F247" s="1">
        <v>19.100000000000001</v>
      </c>
      <c r="G247" s="1">
        <v>5.6050000000000004</v>
      </c>
      <c r="H247" s="1">
        <v>18.46</v>
      </c>
      <c r="I247" s="4">
        <v>18.5</v>
      </c>
      <c r="J247" s="2">
        <v>5.86</v>
      </c>
    </row>
    <row r="248" spans="1:10" x14ac:dyDescent="0.3">
      <c r="A248" s="3">
        <v>4.29</v>
      </c>
      <c r="B248" s="2">
        <v>34.9</v>
      </c>
      <c r="C248" s="1">
        <v>0.43099999999999999</v>
      </c>
      <c r="D248" s="1">
        <v>7</v>
      </c>
      <c r="E248" s="1">
        <v>330</v>
      </c>
      <c r="F248" s="1">
        <v>19.100000000000001</v>
      </c>
      <c r="G248" s="1">
        <v>6.1079999999999997</v>
      </c>
      <c r="H248" s="1">
        <v>9.16</v>
      </c>
      <c r="I248" s="4">
        <v>24.3</v>
      </c>
      <c r="J248" s="2">
        <v>5.86</v>
      </c>
    </row>
    <row r="249" spans="1:10" x14ac:dyDescent="0.3">
      <c r="A249" s="3">
        <v>2.48</v>
      </c>
      <c r="B249" s="2">
        <v>79.2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6.226</v>
      </c>
      <c r="H249" s="1">
        <v>10.15</v>
      </c>
      <c r="I249" s="4">
        <v>20.5</v>
      </c>
      <c r="J249" s="2">
        <v>5.86</v>
      </c>
    </row>
    <row r="250" spans="1:10" x14ac:dyDescent="0.3">
      <c r="A250" s="3">
        <v>0.69</v>
      </c>
      <c r="B250" s="2">
        <v>49.1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6.4329999999999998</v>
      </c>
      <c r="H250" s="1">
        <v>9.52</v>
      </c>
      <c r="I250" s="4">
        <v>24.5</v>
      </c>
      <c r="J250" s="2">
        <v>5.86</v>
      </c>
    </row>
    <row r="251" spans="1:10" x14ac:dyDescent="0.3">
      <c r="A251" s="3">
        <v>2.88</v>
      </c>
      <c r="B251" s="2">
        <v>17.5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6.718</v>
      </c>
      <c r="H251" s="1">
        <v>6.56</v>
      </c>
      <c r="I251" s="4">
        <v>26.2</v>
      </c>
      <c r="J251" s="2">
        <v>5.86</v>
      </c>
    </row>
    <row r="252" spans="1:10" x14ac:dyDescent="0.3">
      <c r="A252" s="3">
        <v>9.07</v>
      </c>
      <c r="B252" s="2">
        <v>13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6.4870000000000001</v>
      </c>
      <c r="H252" s="1">
        <v>5.9</v>
      </c>
      <c r="I252" s="4">
        <v>24.4</v>
      </c>
      <c r="J252" s="2">
        <v>5.86</v>
      </c>
    </row>
    <row r="253" spans="1:10" x14ac:dyDescent="0.3">
      <c r="A253" s="3">
        <v>7.57</v>
      </c>
      <c r="B253" s="2">
        <v>8.9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6.4379999999999997</v>
      </c>
      <c r="H253" s="1">
        <v>3.59</v>
      </c>
      <c r="I253" s="4">
        <v>24.8</v>
      </c>
      <c r="J253" s="2">
        <v>5.86</v>
      </c>
    </row>
    <row r="254" spans="1:10" x14ac:dyDescent="0.3">
      <c r="A254" s="3">
        <v>7.52</v>
      </c>
      <c r="B254" s="2">
        <v>6.8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6.9569999999999999</v>
      </c>
      <c r="H254" s="1">
        <v>3.53</v>
      </c>
      <c r="I254" s="4">
        <v>29.6</v>
      </c>
      <c r="J254" s="2">
        <v>5.86</v>
      </c>
    </row>
    <row r="255" spans="1:10" x14ac:dyDescent="0.3">
      <c r="A255" s="3">
        <v>8.49</v>
      </c>
      <c r="B255" s="2">
        <v>8.4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8.2590000000000003</v>
      </c>
      <c r="H255" s="1">
        <v>3.54</v>
      </c>
      <c r="I255" s="4">
        <v>42.8</v>
      </c>
      <c r="J255" s="2">
        <v>5.86</v>
      </c>
    </row>
    <row r="256" spans="1:10" x14ac:dyDescent="0.3">
      <c r="A256" s="3">
        <v>6.19</v>
      </c>
      <c r="B256" s="2">
        <v>32</v>
      </c>
      <c r="C256" s="1">
        <v>0.39200000000000002</v>
      </c>
      <c r="D256" s="1">
        <v>1</v>
      </c>
      <c r="E256" s="1">
        <v>315</v>
      </c>
      <c r="F256" s="1">
        <v>16.399999999999999</v>
      </c>
      <c r="G256" s="1">
        <v>6.1079999999999997</v>
      </c>
      <c r="H256" s="1">
        <v>6.57</v>
      </c>
      <c r="I256" s="4">
        <v>21.9</v>
      </c>
      <c r="J256" s="2">
        <v>3.64</v>
      </c>
    </row>
    <row r="257" spans="1:10" x14ac:dyDescent="0.3">
      <c r="A257" s="3">
        <v>2.5</v>
      </c>
      <c r="B257" s="2">
        <v>19.100000000000001</v>
      </c>
      <c r="C257" s="1">
        <v>0.39200000000000002</v>
      </c>
      <c r="D257" s="1">
        <v>1</v>
      </c>
      <c r="E257" s="1">
        <v>315</v>
      </c>
      <c r="F257" s="1">
        <v>16.399999999999999</v>
      </c>
      <c r="G257" s="1">
        <v>5.8760000000000003</v>
      </c>
      <c r="H257" s="1">
        <v>9.25</v>
      </c>
      <c r="I257" s="4">
        <v>20.9</v>
      </c>
      <c r="J257" s="2">
        <v>3.64</v>
      </c>
    </row>
    <row r="258" spans="1:10" x14ac:dyDescent="0.3">
      <c r="A258" s="3">
        <v>4.1399999999999997</v>
      </c>
      <c r="B258" s="2">
        <v>34.200000000000003</v>
      </c>
      <c r="C258" s="1">
        <v>0.39400000000000002</v>
      </c>
      <c r="D258" s="1">
        <v>3</v>
      </c>
      <c r="E258" s="1">
        <v>244</v>
      </c>
      <c r="F258" s="1">
        <v>15.9</v>
      </c>
      <c r="G258" s="1">
        <v>7.4539999999999997</v>
      </c>
      <c r="H258" s="1">
        <v>3.11</v>
      </c>
      <c r="I258" s="4">
        <v>44</v>
      </c>
      <c r="J258" s="2">
        <v>3.75</v>
      </c>
    </row>
    <row r="259" spans="1:10" x14ac:dyDescent="0.3">
      <c r="A259" s="3">
        <v>4.5999999999999996</v>
      </c>
      <c r="B259" s="2">
        <v>86.9</v>
      </c>
      <c r="C259" s="1">
        <v>0.64700000000000002</v>
      </c>
      <c r="D259" s="1">
        <v>5</v>
      </c>
      <c r="E259" s="1">
        <v>264</v>
      </c>
      <c r="F259" s="1">
        <v>13</v>
      </c>
      <c r="G259" s="1">
        <v>8.7040000000000006</v>
      </c>
      <c r="H259" s="1">
        <v>5.12</v>
      </c>
      <c r="I259" s="4">
        <v>50</v>
      </c>
      <c r="J259" s="2">
        <v>3.97</v>
      </c>
    </row>
    <row r="260" spans="1:10" x14ac:dyDescent="0.3">
      <c r="A260" s="3">
        <v>0.12</v>
      </c>
      <c r="B260" s="2">
        <v>100</v>
      </c>
      <c r="C260" s="1">
        <v>0.64700000000000002</v>
      </c>
      <c r="D260" s="1">
        <v>5</v>
      </c>
      <c r="E260" s="1">
        <v>264</v>
      </c>
      <c r="F260" s="1">
        <v>13</v>
      </c>
      <c r="G260" s="1">
        <v>7.3330000000000002</v>
      </c>
      <c r="H260" s="1">
        <v>7.79</v>
      </c>
      <c r="I260" s="4">
        <v>36</v>
      </c>
      <c r="J260" s="2">
        <v>3.97</v>
      </c>
    </row>
    <row r="261" spans="1:10" x14ac:dyDescent="0.3">
      <c r="A261" s="3">
        <v>4.74</v>
      </c>
      <c r="B261" s="2">
        <v>100</v>
      </c>
      <c r="C261" s="1">
        <v>0.64700000000000002</v>
      </c>
      <c r="D261" s="1">
        <v>5</v>
      </c>
      <c r="E261" s="1">
        <v>264</v>
      </c>
      <c r="F261" s="1">
        <v>13</v>
      </c>
      <c r="G261" s="1">
        <v>6.8419999999999996</v>
      </c>
      <c r="H261" s="1">
        <v>6.9</v>
      </c>
      <c r="I261" s="4">
        <v>30.1</v>
      </c>
      <c r="J261" s="2">
        <v>3.97</v>
      </c>
    </row>
    <row r="262" spans="1:10" x14ac:dyDescent="0.3">
      <c r="A262" s="3">
        <v>6.51</v>
      </c>
      <c r="B262" s="2">
        <v>81.8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7.2030000000000003</v>
      </c>
      <c r="H262" s="1">
        <v>9.59</v>
      </c>
      <c r="I262" s="4">
        <v>33.799999999999997</v>
      </c>
      <c r="J262" s="2">
        <v>3.97</v>
      </c>
    </row>
    <row r="263" spans="1:10" x14ac:dyDescent="0.3">
      <c r="A263" s="3">
        <v>1.36</v>
      </c>
      <c r="B263" s="2">
        <v>89.4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7.52</v>
      </c>
      <c r="H263" s="1">
        <v>7.26</v>
      </c>
      <c r="I263" s="4">
        <v>43.1</v>
      </c>
      <c r="J263" s="2">
        <v>3.97</v>
      </c>
    </row>
    <row r="264" spans="1:10" x14ac:dyDescent="0.3">
      <c r="A264" s="3">
        <v>3.63</v>
      </c>
      <c r="B264" s="2">
        <v>91.5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8.3979999999999997</v>
      </c>
      <c r="H264" s="1">
        <v>5.91</v>
      </c>
      <c r="I264" s="4">
        <v>48.8</v>
      </c>
      <c r="J264" s="2">
        <v>3.97</v>
      </c>
    </row>
    <row r="265" spans="1:10" x14ac:dyDescent="0.3">
      <c r="A265" s="3">
        <v>3.22</v>
      </c>
      <c r="B265" s="2">
        <v>94.5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7.327</v>
      </c>
      <c r="H265" s="1">
        <v>11.25</v>
      </c>
      <c r="I265" s="4">
        <v>31</v>
      </c>
      <c r="J265" s="2">
        <v>3.97</v>
      </c>
    </row>
    <row r="266" spans="1:10" x14ac:dyDescent="0.3">
      <c r="A266" s="3">
        <v>7.15</v>
      </c>
      <c r="B266" s="2">
        <v>91.6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7.2060000000000004</v>
      </c>
      <c r="H266" s="1">
        <v>8.1</v>
      </c>
      <c r="I266" s="4">
        <v>36.5</v>
      </c>
      <c r="J266" s="2">
        <v>3.97</v>
      </c>
    </row>
    <row r="267" spans="1:10" x14ac:dyDescent="0.3">
      <c r="A267" s="3">
        <v>5.75</v>
      </c>
      <c r="B267" s="2">
        <v>62.8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5.56</v>
      </c>
      <c r="H267" s="1">
        <v>10.45</v>
      </c>
      <c r="I267" s="4">
        <v>22.8</v>
      </c>
      <c r="J267" s="2">
        <v>3.97</v>
      </c>
    </row>
    <row r="268" spans="1:10" x14ac:dyDescent="0.3">
      <c r="A268" s="3">
        <v>3.44</v>
      </c>
      <c r="B268" s="2">
        <v>84.6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7.0140000000000002</v>
      </c>
      <c r="H268" s="1">
        <v>14.79</v>
      </c>
      <c r="I268" s="4">
        <v>30.7</v>
      </c>
      <c r="J268" s="2">
        <v>3.97</v>
      </c>
    </row>
    <row r="269" spans="1:10" x14ac:dyDescent="0.3">
      <c r="A269" s="3">
        <v>6.3</v>
      </c>
      <c r="B269" s="2">
        <v>67</v>
      </c>
      <c r="C269" s="1">
        <v>0.57499999999999996</v>
      </c>
      <c r="D269" s="1">
        <v>5</v>
      </c>
      <c r="E269" s="1">
        <v>264</v>
      </c>
      <c r="F269" s="1">
        <v>13</v>
      </c>
      <c r="G269" s="1">
        <v>8.2970000000000006</v>
      </c>
      <c r="H269" s="1">
        <v>7.44</v>
      </c>
      <c r="I269" s="4">
        <v>50</v>
      </c>
      <c r="J269" s="2">
        <v>3.97</v>
      </c>
    </row>
    <row r="270" spans="1:10" x14ac:dyDescent="0.3">
      <c r="A270" s="3">
        <v>1.47</v>
      </c>
      <c r="B270" s="2">
        <v>52.6</v>
      </c>
      <c r="C270" s="1">
        <v>0.57499999999999996</v>
      </c>
      <c r="D270" s="1">
        <v>5</v>
      </c>
      <c r="E270" s="1">
        <v>264</v>
      </c>
      <c r="F270" s="1">
        <v>13</v>
      </c>
      <c r="G270" s="1">
        <v>7.47</v>
      </c>
      <c r="H270" s="1">
        <v>3.16</v>
      </c>
      <c r="I270" s="4">
        <v>43.5</v>
      </c>
      <c r="J270" s="2">
        <v>3.97</v>
      </c>
    </row>
    <row r="271" spans="1:10" x14ac:dyDescent="0.3">
      <c r="A271" s="3">
        <v>8.23</v>
      </c>
      <c r="B271" s="2">
        <v>61.5</v>
      </c>
      <c r="C271" s="1">
        <v>0.46400000000000002</v>
      </c>
      <c r="D271" s="1">
        <v>3</v>
      </c>
      <c r="E271" s="1">
        <v>223</v>
      </c>
      <c r="F271" s="1">
        <v>18.600000000000001</v>
      </c>
      <c r="G271" s="1">
        <v>5.92</v>
      </c>
      <c r="H271" s="1">
        <v>13.65</v>
      </c>
      <c r="I271" s="4">
        <v>20.7</v>
      </c>
      <c r="J271" s="2">
        <v>6.96</v>
      </c>
    </row>
    <row r="272" spans="1:10" x14ac:dyDescent="0.3">
      <c r="A272" s="3">
        <v>1.83</v>
      </c>
      <c r="B272" s="2">
        <v>42.1</v>
      </c>
      <c r="C272" s="1">
        <v>0.46400000000000002</v>
      </c>
      <c r="D272" s="1">
        <v>3</v>
      </c>
      <c r="E272" s="1">
        <v>223</v>
      </c>
      <c r="F272" s="1">
        <v>18.600000000000001</v>
      </c>
      <c r="G272" s="1">
        <v>5.8559999999999999</v>
      </c>
      <c r="H272" s="1">
        <v>13</v>
      </c>
      <c r="I272" s="4">
        <v>21.1</v>
      </c>
      <c r="J272" s="2">
        <v>6.96</v>
      </c>
    </row>
    <row r="273" spans="1:10" x14ac:dyDescent="0.3">
      <c r="A273" s="3">
        <v>9.64</v>
      </c>
      <c r="B273" s="2">
        <v>16.3</v>
      </c>
      <c r="C273" s="1">
        <v>0.46400000000000002</v>
      </c>
      <c r="D273" s="1">
        <v>3</v>
      </c>
      <c r="E273" s="1">
        <v>223</v>
      </c>
      <c r="F273" s="1">
        <v>18.600000000000001</v>
      </c>
      <c r="G273" s="1">
        <v>6.24</v>
      </c>
      <c r="H273" s="1">
        <v>6.59</v>
      </c>
      <c r="I273" s="4">
        <v>25.2</v>
      </c>
      <c r="J273" s="2">
        <v>6.96</v>
      </c>
    </row>
    <row r="274" spans="1:10" x14ac:dyDescent="0.3">
      <c r="A274" s="3">
        <v>7.4</v>
      </c>
      <c r="B274" s="2">
        <v>58.7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6.5380000000000003</v>
      </c>
      <c r="H274" s="1">
        <v>7.73</v>
      </c>
      <c r="I274" s="4">
        <v>24.4</v>
      </c>
      <c r="J274" s="2">
        <v>6.96</v>
      </c>
    </row>
    <row r="275" spans="1:10" x14ac:dyDescent="0.3">
      <c r="A275" s="3">
        <v>7.34</v>
      </c>
      <c r="B275" s="2">
        <v>51.8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7.6909999999999998</v>
      </c>
      <c r="H275" s="1">
        <v>6.58</v>
      </c>
      <c r="I275" s="4">
        <v>35.200000000000003</v>
      </c>
      <c r="J275" s="2">
        <v>6.96</v>
      </c>
    </row>
    <row r="276" spans="1:10" x14ac:dyDescent="0.3">
      <c r="A276" s="3">
        <v>0.33</v>
      </c>
      <c r="B276" s="2">
        <v>32.9</v>
      </c>
      <c r="C276" s="1">
        <v>0.44700000000000001</v>
      </c>
      <c r="D276" s="1">
        <v>4</v>
      </c>
      <c r="E276" s="1">
        <v>254</v>
      </c>
      <c r="F276" s="1">
        <v>17.600000000000001</v>
      </c>
      <c r="G276" s="1">
        <v>6.758</v>
      </c>
      <c r="H276" s="1">
        <v>3.53</v>
      </c>
      <c r="I276" s="4">
        <v>32.4</v>
      </c>
      <c r="J276" s="2">
        <v>6.41</v>
      </c>
    </row>
    <row r="277" spans="1:10" x14ac:dyDescent="0.3">
      <c r="A277" s="3">
        <v>8.7899999999999991</v>
      </c>
      <c r="B277" s="2">
        <v>42.8</v>
      </c>
      <c r="C277" s="1">
        <v>0.44700000000000001</v>
      </c>
      <c r="D277" s="1">
        <v>4</v>
      </c>
      <c r="E277" s="1">
        <v>254</v>
      </c>
      <c r="F277" s="1">
        <v>17.600000000000001</v>
      </c>
      <c r="G277" s="1">
        <v>6.8540000000000001</v>
      </c>
      <c r="H277" s="1">
        <v>2.98</v>
      </c>
      <c r="I277" s="4">
        <v>32</v>
      </c>
      <c r="J277" s="2">
        <v>6.41</v>
      </c>
    </row>
    <row r="278" spans="1:10" x14ac:dyDescent="0.3">
      <c r="A278" s="3">
        <v>9.35</v>
      </c>
      <c r="B278" s="2">
        <v>49</v>
      </c>
      <c r="C278" s="1">
        <v>0.44700000000000001</v>
      </c>
      <c r="D278" s="1">
        <v>4</v>
      </c>
      <c r="E278" s="1">
        <v>254</v>
      </c>
      <c r="F278" s="1">
        <v>17.600000000000001</v>
      </c>
      <c r="G278" s="1">
        <v>7.2670000000000003</v>
      </c>
      <c r="H278" s="1">
        <v>6.05</v>
      </c>
      <c r="I278" s="4">
        <v>33.200000000000003</v>
      </c>
      <c r="J278" s="2">
        <v>6.41</v>
      </c>
    </row>
    <row r="279" spans="1:10" x14ac:dyDescent="0.3">
      <c r="A279" s="3">
        <v>8.7100000000000009</v>
      </c>
      <c r="B279" s="2">
        <v>27.6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6.8259999999999996</v>
      </c>
      <c r="H279" s="1">
        <v>4.16</v>
      </c>
      <c r="I279" s="4">
        <v>33.1</v>
      </c>
      <c r="J279" s="2">
        <v>6.41</v>
      </c>
    </row>
    <row r="280" spans="1:10" x14ac:dyDescent="0.3">
      <c r="A280" s="3">
        <v>0.11</v>
      </c>
      <c r="B280" s="2">
        <v>32.1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6.4820000000000002</v>
      </c>
      <c r="H280" s="1">
        <v>7.19</v>
      </c>
      <c r="I280" s="4">
        <v>29.1</v>
      </c>
      <c r="J280" s="2">
        <v>6.41</v>
      </c>
    </row>
    <row r="281" spans="1:10" x14ac:dyDescent="0.3">
      <c r="A281" s="3">
        <v>4.1100000000000003</v>
      </c>
      <c r="B281" s="2">
        <v>32.200000000000003</v>
      </c>
      <c r="C281" s="1">
        <v>0.44290000000000002</v>
      </c>
      <c r="D281" s="1">
        <v>5</v>
      </c>
      <c r="E281" s="1">
        <v>216</v>
      </c>
      <c r="F281" s="1">
        <v>14.9</v>
      </c>
      <c r="G281" s="1">
        <v>6.8120000000000003</v>
      </c>
      <c r="H281" s="1">
        <v>4.8499999999999996</v>
      </c>
      <c r="I281" s="4">
        <v>35.1</v>
      </c>
      <c r="J281" s="2">
        <v>3.33</v>
      </c>
    </row>
    <row r="282" spans="1:10" x14ac:dyDescent="0.3">
      <c r="A282" s="3">
        <v>5.53</v>
      </c>
      <c r="B282" s="2">
        <v>64.5</v>
      </c>
      <c r="C282" s="1">
        <v>0.44290000000000002</v>
      </c>
      <c r="D282" s="1">
        <v>5</v>
      </c>
      <c r="E282" s="1">
        <v>216</v>
      </c>
      <c r="F282" s="1">
        <v>14.9</v>
      </c>
      <c r="G282" s="1">
        <v>7.82</v>
      </c>
      <c r="H282" s="1">
        <v>3.76</v>
      </c>
      <c r="I282" s="4">
        <v>45.4</v>
      </c>
      <c r="J282" s="2">
        <v>3.33</v>
      </c>
    </row>
    <row r="283" spans="1:10" x14ac:dyDescent="0.3">
      <c r="A283" s="3">
        <v>7.79</v>
      </c>
      <c r="B283" s="2">
        <v>37.200000000000003</v>
      </c>
      <c r="C283" s="1">
        <v>0.44290000000000002</v>
      </c>
      <c r="D283" s="1">
        <v>5</v>
      </c>
      <c r="E283" s="1">
        <v>216</v>
      </c>
      <c r="F283" s="1">
        <v>14.9</v>
      </c>
      <c r="G283" s="1">
        <v>6.968</v>
      </c>
      <c r="H283" s="1">
        <v>4.59</v>
      </c>
      <c r="I283" s="4">
        <v>35.4</v>
      </c>
      <c r="J283" s="2">
        <v>3.33</v>
      </c>
    </row>
    <row r="284" spans="1:10" x14ac:dyDescent="0.3">
      <c r="A284" s="3">
        <v>4.2699999999999996</v>
      </c>
      <c r="B284" s="2">
        <v>49.7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7.6449999999999996</v>
      </c>
      <c r="H284" s="1">
        <v>3.01</v>
      </c>
      <c r="I284" s="4">
        <v>46</v>
      </c>
      <c r="J284" s="2">
        <v>3.33</v>
      </c>
    </row>
    <row r="285" spans="1:10" x14ac:dyDescent="0.3">
      <c r="A285" s="3">
        <v>4.71</v>
      </c>
      <c r="B285" s="2">
        <v>24.8</v>
      </c>
      <c r="C285" s="1">
        <v>0.40100000000000002</v>
      </c>
      <c r="D285" s="1">
        <v>1</v>
      </c>
      <c r="E285" s="1">
        <v>198</v>
      </c>
      <c r="F285" s="1">
        <v>13.6</v>
      </c>
      <c r="G285" s="1">
        <v>7.923</v>
      </c>
      <c r="H285" s="1">
        <v>3.16</v>
      </c>
      <c r="I285" s="4">
        <v>50</v>
      </c>
      <c r="J285" s="2">
        <v>1.21</v>
      </c>
    </row>
    <row r="286" spans="1:10" x14ac:dyDescent="0.3">
      <c r="A286" s="3">
        <v>6.75</v>
      </c>
      <c r="B286" s="2">
        <v>20.8</v>
      </c>
      <c r="C286" s="1">
        <v>0.4</v>
      </c>
      <c r="D286" s="1">
        <v>1</v>
      </c>
      <c r="E286" s="1">
        <v>285</v>
      </c>
      <c r="F286" s="1">
        <v>15.3</v>
      </c>
      <c r="G286" s="1">
        <v>7.0880000000000001</v>
      </c>
      <c r="H286" s="1">
        <v>7.85</v>
      </c>
      <c r="I286" s="4">
        <v>32.200000000000003</v>
      </c>
      <c r="J286" s="2">
        <v>2.97</v>
      </c>
    </row>
    <row r="287" spans="1:10" x14ac:dyDescent="0.3">
      <c r="A287" s="3">
        <v>5.99</v>
      </c>
      <c r="B287" s="2">
        <v>31.9</v>
      </c>
      <c r="C287" s="1">
        <v>0.38900000000000001</v>
      </c>
      <c r="D287" s="1">
        <v>1</v>
      </c>
      <c r="E287" s="1">
        <v>300</v>
      </c>
      <c r="F287" s="1">
        <v>15.3</v>
      </c>
      <c r="G287" s="1">
        <v>6.4530000000000003</v>
      </c>
      <c r="H287" s="1">
        <v>8.23</v>
      </c>
      <c r="I287" s="4">
        <v>22</v>
      </c>
      <c r="J287" s="2">
        <v>2.25</v>
      </c>
    </row>
    <row r="288" spans="1:10" x14ac:dyDescent="0.3">
      <c r="A288" s="3">
        <v>9.81</v>
      </c>
      <c r="B288" s="2">
        <v>31.5</v>
      </c>
      <c r="C288" s="1">
        <v>0.38500000000000001</v>
      </c>
      <c r="D288" s="1">
        <v>1</v>
      </c>
      <c r="E288" s="1">
        <v>241</v>
      </c>
      <c r="F288" s="1">
        <v>18.2</v>
      </c>
      <c r="G288" s="1">
        <v>6.23</v>
      </c>
      <c r="H288" s="1">
        <v>12.93</v>
      </c>
      <c r="I288" s="4">
        <v>20.100000000000001</v>
      </c>
      <c r="J288" s="2">
        <v>1.76</v>
      </c>
    </row>
    <row r="289" spans="1:10" x14ac:dyDescent="0.3">
      <c r="A289" s="3">
        <v>0.23</v>
      </c>
      <c r="B289" s="2">
        <v>31.3</v>
      </c>
      <c r="C289" s="1">
        <v>0.40500000000000003</v>
      </c>
      <c r="D289" s="1">
        <v>6</v>
      </c>
      <c r="E289" s="1">
        <v>293</v>
      </c>
      <c r="F289" s="1">
        <v>16.600000000000001</v>
      </c>
      <c r="G289" s="1">
        <v>6.2089999999999996</v>
      </c>
      <c r="H289" s="1">
        <v>7.14</v>
      </c>
      <c r="I289" s="4">
        <v>23.2</v>
      </c>
      <c r="J289" s="2">
        <v>5.32</v>
      </c>
    </row>
    <row r="290" spans="1:10" x14ac:dyDescent="0.3">
      <c r="A290" s="3">
        <v>8.49</v>
      </c>
      <c r="B290" s="2">
        <v>45.6</v>
      </c>
      <c r="C290" s="1">
        <v>0.40500000000000003</v>
      </c>
      <c r="D290" s="1">
        <v>6</v>
      </c>
      <c r="E290" s="1">
        <v>293</v>
      </c>
      <c r="F290" s="1">
        <v>16.600000000000001</v>
      </c>
      <c r="G290" s="1">
        <v>6.3150000000000004</v>
      </c>
      <c r="H290" s="1">
        <v>7.6</v>
      </c>
      <c r="I290" s="4">
        <v>22.3</v>
      </c>
      <c r="J290" s="2">
        <v>5.32</v>
      </c>
    </row>
    <row r="291" spans="1:10" x14ac:dyDescent="0.3">
      <c r="A291" s="3">
        <v>5.86</v>
      </c>
      <c r="B291" s="2">
        <v>22.9</v>
      </c>
      <c r="C291" s="1">
        <v>0.40500000000000003</v>
      </c>
      <c r="D291" s="1">
        <v>6</v>
      </c>
      <c r="E291" s="1">
        <v>293</v>
      </c>
      <c r="F291" s="1">
        <v>16.600000000000001</v>
      </c>
      <c r="G291" s="1">
        <v>6.5650000000000004</v>
      </c>
      <c r="H291" s="1">
        <v>9.51</v>
      </c>
      <c r="I291" s="4">
        <v>24.8</v>
      </c>
      <c r="J291" s="2">
        <v>5.32</v>
      </c>
    </row>
    <row r="292" spans="1:10" x14ac:dyDescent="0.3">
      <c r="A292" s="3">
        <v>0.53</v>
      </c>
      <c r="B292" s="2">
        <v>27.9</v>
      </c>
      <c r="C292" s="1">
        <v>0.41099999999999998</v>
      </c>
      <c r="D292" s="1">
        <v>4</v>
      </c>
      <c r="E292" s="1">
        <v>245</v>
      </c>
      <c r="F292" s="1">
        <v>19.2</v>
      </c>
      <c r="G292" s="1">
        <v>6.8609999999999998</v>
      </c>
      <c r="H292" s="1">
        <v>3.33</v>
      </c>
      <c r="I292" s="4">
        <v>28.5</v>
      </c>
      <c r="J292" s="2">
        <v>4.95</v>
      </c>
    </row>
    <row r="293" spans="1:10" x14ac:dyDescent="0.3">
      <c r="A293" s="3">
        <v>5.91</v>
      </c>
      <c r="B293" s="2">
        <v>27.7</v>
      </c>
      <c r="C293" s="1">
        <v>0.41099999999999998</v>
      </c>
      <c r="D293" s="1">
        <v>4</v>
      </c>
      <c r="E293" s="1">
        <v>245</v>
      </c>
      <c r="F293" s="1">
        <v>19.2</v>
      </c>
      <c r="G293" s="1">
        <v>7.1479999999999997</v>
      </c>
      <c r="H293" s="1">
        <v>3.56</v>
      </c>
      <c r="I293" s="4">
        <v>37.299999999999997</v>
      </c>
      <c r="J293" s="2">
        <v>4.95</v>
      </c>
    </row>
    <row r="294" spans="1:10" x14ac:dyDescent="0.3">
      <c r="A294" s="3">
        <v>4.96</v>
      </c>
      <c r="B294" s="2">
        <v>23.4</v>
      </c>
      <c r="C294" s="1">
        <v>0.41099999999999998</v>
      </c>
      <c r="D294" s="1">
        <v>4</v>
      </c>
      <c r="E294" s="1">
        <v>245</v>
      </c>
      <c r="F294" s="1">
        <v>19.2</v>
      </c>
      <c r="G294" s="1">
        <v>6.63</v>
      </c>
      <c r="H294" s="1">
        <v>4.7</v>
      </c>
      <c r="I294" s="4">
        <v>27.9</v>
      </c>
      <c r="J294" s="2">
        <v>4.95</v>
      </c>
    </row>
    <row r="295" spans="1:10" x14ac:dyDescent="0.3">
      <c r="A295" s="3">
        <v>5.63</v>
      </c>
      <c r="B295" s="2">
        <v>18.399999999999999</v>
      </c>
      <c r="C295" s="1">
        <v>0.437</v>
      </c>
      <c r="D295" s="1">
        <v>4</v>
      </c>
      <c r="E295" s="1">
        <v>289</v>
      </c>
      <c r="F295" s="1">
        <v>16</v>
      </c>
      <c r="G295" s="1">
        <v>6.1269999999999998</v>
      </c>
      <c r="H295" s="1">
        <v>8.58</v>
      </c>
      <c r="I295" s="4">
        <v>23.9</v>
      </c>
      <c r="J295" s="2">
        <v>13.92</v>
      </c>
    </row>
    <row r="296" spans="1:10" x14ac:dyDescent="0.3">
      <c r="A296" s="3">
        <v>5.45</v>
      </c>
      <c r="B296" s="2">
        <v>42.3</v>
      </c>
      <c r="C296" s="1">
        <v>0.437</v>
      </c>
      <c r="D296" s="1">
        <v>4</v>
      </c>
      <c r="E296" s="1">
        <v>289</v>
      </c>
      <c r="F296" s="1">
        <v>16</v>
      </c>
      <c r="G296" s="1">
        <v>6.0090000000000003</v>
      </c>
      <c r="H296" s="1">
        <v>10.4</v>
      </c>
      <c r="I296" s="4">
        <v>21.7</v>
      </c>
      <c r="J296" s="2">
        <v>13.92</v>
      </c>
    </row>
    <row r="297" spans="1:10" x14ac:dyDescent="0.3">
      <c r="A297" s="3">
        <v>3.62</v>
      </c>
      <c r="B297" s="2">
        <v>31.1</v>
      </c>
      <c r="C297" s="1">
        <v>0.437</v>
      </c>
      <c r="D297" s="1">
        <v>4</v>
      </c>
      <c r="E297" s="1">
        <v>289</v>
      </c>
      <c r="F297" s="1">
        <v>16</v>
      </c>
      <c r="G297" s="1">
        <v>6.6779999999999999</v>
      </c>
      <c r="H297" s="1">
        <v>6.27</v>
      </c>
      <c r="I297" s="4">
        <v>28.6</v>
      </c>
      <c r="J297" s="2">
        <v>13.92</v>
      </c>
    </row>
    <row r="298" spans="1:10" x14ac:dyDescent="0.3">
      <c r="A298" s="3">
        <v>6.58</v>
      </c>
      <c r="B298" s="2">
        <v>51</v>
      </c>
      <c r="C298" s="1">
        <v>0.437</v>
      </c>
      <c r="D298" s="1">
        <v>4</v>
      </c>
      <c r="E298" s="1">
        <v>289</v>
      </c>
      <c r="F298" s="1">
        <v>16</v>
      </c>
      <c r="G298" s="1">
        <v>6.5490000000000004</v>
      </c>
      <c r="H298" s="1">
        <v>7.39</v>
      </c>
      <c r="I298" s="4">
        <v>27.1</v>
      </c>
      <c r="J298" s="2">
        <v>13.92</v>
      </c>
    </row>
    <row r="299" spans="1:10" x14ac:dyDescent="0.3">
      <c r="A299" s="3">
        <v>0.67</v>
      </c>
      <c r="B299" s="2">
        <v>58</v>
      </c>
      <c r="C299" s="1">
        <v>0.437</v>
      </c>
      <c r="D299" s="1">
        <v>4</v>
      </c>
      <c r="E299" s="1">
        <v>289</v>
      </c>
      <c r="F299" s="1">
        <v>16</v>
      </c>
      <c r="G299" s="1">
        <v>5.79</v>
      </c>
      <c r="H299" s="1">
        <v>15.84</v>
      </c>
      <c r="I299" s="4">
        <v>20.3</v>
      </c>
      <c r="J299" s="2">
        <v>13.92</v>
      </c>
    </row>
    <row r="300" spans="1:10" x14ac:dyDescent="0.3">
      <c r="A300" s="3">
        <v>2.0699999999999998</v>
      </c>
      <c r="B300" s="2">
        <v>20.100000000000001</v>
      </c>
      <c r="C300" s="1">
        <v>0.4</v>
      </c>
      <c r="D300" s="1">
        <v>5</v>
      </c>
      <c r="E300" s="1">
        <v>358</v>
      </c>
      <c r="F300" s="1">
        <v>14.8</v>
      </c>
      <c r="G300" s="1">
        <v>6.3449999999999998</v>
      </c>
      <c r="H300" s="1">
        <v>4.97</v>
      </c>
      <c r="I300" s="4">
        <v>22.5</v>
      </c>
      <c r="J300" s="2">
        <v>2.2400000000000002</v>
      </c>
    </row>
    <row r="301" spans="1:10" x14ac:dyDescent="0.3">
      <c r="A301" s="3">
        <v>0.84</v>
      </c>
      <c r="B301" s="2">
        <v>10</v>
      </c>
      <c r="C301" s="1">
        <v>0.4</v>
      </c>
      <c r="D301" s="1">
        <v>5</v>
      </c>
      <c r="E301" s="1">
        <v>358</v>
      </c>
      <c r="F301" s="1">
        <v>14.8</v>
      </c>
      <c r="G301" s="1">
        <v>7.0410000000000004</v>
      </c>
      <c r="H301" s="1">
        <v>4.74</v>
      </c>
      <c r="I301" s="4">
        <v>29</v>
      </c>
      <c r="J301" s="2">
        <v>2.2400000000000002</v>
      </c>
    </row>
    <row r="302" spans="1:10" x14ac:dyDescent="0.3">
      <c r="A302" s="3">
        <v>4.17</v>
      </c>
      <c r="B302" s="2">
        <v>47.4</v>
      </c>
      <c r="C302" s="1">
        <v>0.4</v>
      </c>
      <c r="D302" s="1">
        <v>5</v>
      </c>
      <c r="E302" s="1">
        <v>358</v>
      </c>
      <c r="F302" s="1">
        <v>14.8</v>
      </c>
      <c r="G302" s="1">
        <v>6.8710000000000004</v>
      </c>
      <c r="H302" s="1">
        <v>6.07</v>
      </c>
      <c r="I302" s="4">
        <v>24.8</v>
      </c>
      <c r="J302" s="2">
        <v>2.2400000000000002</v>
      </c>
    </row>
    <row r="303" spans="1:10" x14ac:dyDescent="0.3">
      <c r="A303" s="3">
        <v>0.12</v>
      </c>
      <c r="B303" s="2">
        <v>40.4</v>
      </c>
      <c r="C303" s="1">
        <v>0.433</v>
      </c>
      <c r="D303" s="1">
        <v>7</v>
      </c>
      <c r="E303" s="1">
        <v>329</v>
      </c>
      <c r="F303" s="1">
        <v>16.100000000000001</v>
      </c>
      <c r="G303" s="1">
        <v>6.59</v>
      </c>
      <c r="H303" s="1">
        <v>9.5</v>
      </c>
      <c r="I303" s="4">
        <v>22</v>
      </c>
      <c r="J303" s="2">
        <v>6.09</v>
      </c>
    </row>
    <row r="304" spans="1:10" x14ac:dyDescent="0.3">
      <c r="A304" s="3">
        <v>2.06</v>
      </c>
      <c r="B304" s="2">
        <v>18.399999999999999</v>
      </c>
      <c r="C304" s="1">
        <v>0.433</v>
      </c>
      <c r="D304" s="1">
        <v>7</v>
      </c>
      <c r="E304" s="1">
        <v>329</v>
      </c>
      <c r="F304" s="1">
        <v>16.100000000000001</v>
      </c>
      <c r="G304" s="1">
        <v>6.4950000000000001</v>
      </c>
      <c r="H304" s="1">
        <v>8.67</v>
      </c>
      <c r="I304" s="4">
        <v>26.4</v>
      </c>
      <c r="J304" s="2">
        <v>6.09</v>
      </c>
    </row>
    <row r="305" spans="1:10" x14ac:dyDescent="0.3">
      <c r="A305" s="3">
        <v>4.4800000000000004</v>
      </c>
      <c r="B305" s="2">
        <v>17.7</v>
      </c>
      <c r="C305" s="1">
        <v>0.433</v>
      </c>
      <c r="D305" s="1">
        <v>7</v>
      </c>
      <c r="E305" s="1">
        <v>329</v>
      </c>
      <c r="F305" s="1">
        <v>16.100000000000001</v>
      </c>
      <c r="G305" s="1">
        <v>6.9820000000000002</v>
      </c>
      <c r="H305" s="1">
        <v>4.8600000000000003</v>
      </c>
      <c r="I305" s="4">
        <v>33.1</v>
      </c>
      <c r="J305" s="2">
        <v>6.09</v>
      </c>
    </row>
    <row r="306" spans="1:10" x14ac:dyDescent="0.3">
      <c r="A306" s="3">
        <v>6.45</v>
      </c>
      <c r="B306" s="2">
        <v>41.1</v>
      </c>
      <c r="C306" s="1">
        <v>0.47199999999999998</v>
      </c>
      <c r="D306" s="1">
        <v>7</v>
      </c>
      <c r="E306" s="1">
        <v>222</v>
      </c>
      <c r="F306" s="1">
        <v>18.399999999999999</v>
      </c>
      <c r="G306" s="1">
        <v>7.2359999999999998</v>
      </c>
      <c r="H306" s="1">
        <v>6.93</v>
      </c>
      <c r="I306" s="4">
        <v>36.1</v>
      </c>
      <c r="J306" s="2">
        <v>2.1800000000000002</v>
      </c>
    </row>
    <row r="307" spans="1:10" x14ac:dyDescent="0.3">
      <c r="A307" s="3">
        <v>5.0599999999999996</v>
      </c>
      <c r="B307" s="2">
        <v>58.1</v>
      </c>
      <c r="C307" s="1">
        <v>0.47199999999999998</v>
      </c>
      <c r="D307" s="1">
        <v>7</v>
      </c>
      <c r="E307" s="1">
        <v>222</v>
      </c>
      <c r="F307" s="1">
        <v>18.399999999999999</v>
      </c>
      <c r="G307" s="1">
        <v>6.6159999999999997</v>
      </c>
      <c r="H307" s="1">
        <v>8.93</v>
      </c>
      <c r="I307" s="4">
        <v>28.4</v>
      </c>
      <c r="J307" s="2">
        <v>2.1800000000000002</v>
      </c>
    </row>
    <row r="308" spans="1:10" x14ac:dyDescent="0.3">
      <c r="A308" s="3">
        <v>3.58</v>
      </c>
      <c r="B308" s="2">
        <v>71.900000000000006</v>
      </c>
      <c r="C308" s="1">
        <v>0.47199999999999998</v>
      </c>
      <c r="D308" s="1">
        <v>7</v>
      </c>
      <c r="E308" s="1">
        <v>222</v>
      </c>
      <c r="F308" s="1">
        <v>18.399999999999999</v>
      </c>
      <c r="G308" s="1">
        <v>7.42</v>
      </c>
      <c r="H308" s="1">
        <v>6.47</v>
      </c>
      <c r="I308" s="4">
        <v>33.4</v>
      </c>
      <c r="J308" s="2">
        <v>2.1800000000000002</v>
      </c>
    </row>
    <row r="309" spans="1:10" x14ac:dyDescent="0.3">
      <c r="A309" s="3">
        <v>7.98</v>
      </c>
      <c r="B309" s="2">
        <v>70.3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6.8490000000000002</v>
      </c>
      <c r="H309" s="1">
        <v>7.53</v>
      </c>
      <c r="I309" s="4">
        <v>28.2</v>
      </c>
      <c r="J309" s="2">
        <v>2.1800000000000002</v>
      </c>
    </row>
    <row r="310" spans="1:10" x14ac:dyDescent="0.3">
      <c r="A310" s="3">
        <v>5.79</v>
      </c>
      <c r="B310" s="2">
        <v>82.5</v>
      </c>
      <c r="C310" s="1">
        <v>0.54400000000000004</v>
      </c>
      <c r="D310" s="1">
        <v>4</v>
      </c>
      <c r="E310" s="1">
        <v>304</v>
      </c>
      <c r="F310" s="1">
        <v>18.399999999999999</v>
      </c>
      <c r="G310" s="1">
        <v>6.6349999999999998</v>
      </c>
      <c r="H310" s="1">
        <v>4.54</v>
      </c>
      <c r="I310" s="4">
        <v>22.8</v>
      </c>
      <c r="J310" s="2">
        <v>9.9</v>
      </c>
    </row>
    <row r="311" spans="1:10" x14ac:dyDescent="0.3">
      <c r="A311" s="3">
        <v>4.8600000000000003</v>
      </c>
      <c r="B311" s="2">
        <v>76.7</v>
      </c>
      <c r="C311" s="1">
        <v>0.54400000000000004</v>
      </c>
      <c r="D311" s="1">
        <v>4</v>
      </c>
      <c r="E311" s="1">
        <v>304</v>
      </c>
      <c r="F311" s="1">
        <v>18.399999999999999</v>
      </c>
      <c r="G311" s="1">
        <v>5.9720000000000004</v>
      </c>
      <c r="H311" s="1">
        <v>9.9700000000000006</v>
      </c>
      <c r="I311" s="4">
        <v>20.3</v>
      </c>
      <c r="J311" s="2">
        <v>9.9</v>
      </c>
    </row>
    <row r="312" spans="1:10" x14ac:dyDescent="0.3">
      <c r="A312" s="3">
        <v>4.6100000000000003</v>
      </c>
      <c r="B312" s="2">
        <v>37.799999999999997</v>
      </c>
      <c r="C312" s="1">
        <v>0.54400000000000004</v>
      </c>
      <c r="D312" s="1">
        <v>4</v>
      </c>
      <c r="E312" s="1">
        <v>304</v>
      </c>
      <c r="F312" s="1">
        <v>18.399999999999999</v>
      </c>
      <c r="G312" s="1">
        <v>4.9729999999999999</v>
      </c>
      <c r="H312" s="1">
        <v>12.64</v>
      </c>
      <c r="I312" s="4">
        <v>16.100000000000001</v>
      </c>
      <c r="J312" s="2">
        <v>9.9</v>
      </c>
    </row>
    <row r="313" spans="1:10" x14ac:dyDescent="0.3">
      <c r="A313" s="3">
        <v>1.49</v>
      </c>
      <c r="B313" s="2">
        <v>52.8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6.1219999999999999</v>
      </c>
      <c r="H313" s="1">
        <v>5.98</v>
      </c>
      <c r="I313" s="4">
        <v>22.1</v>
      </c>
      <c r="J313" s="2">
        <v>9.9</v>
      </c>
    </row>
    <row r="314" spans="1:10" x14ac:dyDescent="0.3">
      <c r="A314" s="3">
        <v>9.4</v>
      </c>
      <c r="B314" s="2">
        <v>90.4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6.0229999999999997</v>
      </c>
      <c r="H314" s="1">
        <v>11.72</v>
      </c>
      <c r="I314" s="4">
        <v>19.399999999999999</v>
      </c>
      <c r="J314" s="2">
        <v>9.9</v>
      </c>
    </row>
    <row r="315" spans="1:10" x14ac:dyDescent="0.3">
      <c r="A315" s="3">
        <v>6.84</v>
      </c>
      <c r="B315" s="2">
        <v>82.8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6.266</v>
      </c>
      <c r="H315" s="1">
        <v>7.9</v>
      </c>
      <c r="I315" s="4">
        <v>21.6</v>
      </c>
      <c r="J315" s="2">
        <v>9.9</v>
      </c>
    </row>
    <row r="316" spans="1:10" x14ac:dyDescent="0.3">
      <c r="A316" s="3">
        <v>1.57</v>
      </c>
      <c r="B316" s="2">
        <v>87.3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6.5670000000000002</v>
      </c>
      <c r="H316" s="1">
        <v>9.2799999999999994</v>
      </c>
      <c r="I316" s="4">
        <v>23.8</v>
      </c>
      <c r="J316" s="2">
        <v>9.9</v>
      </c>
    </row>
    <row r="317" spans="1:10" x14ac:dyDescent="0.3">
      <c r="A317" s="3">
        <v>0.85</v>
      </c>
      <c r="B317" s="2">
        <v>77.7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5.7050000000000001</v>
      </c>
      <c r="H317" s="1">
        <v>11.5</v>
      </c>
      <c r="I317" s="4">
        <v>16.2</v>
      </c>
      <c r="J317" s="2">
        <v>9.9</v>
      </c>
    </row>
    <row r="318" spans="1:10" x14ac:dyDescent="0.3">
      <c r="A318" s="3">
        <v>8.91</v>
      </c>
      <c r="B318" s="2">
        <v>83.2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5.9139999999999997</v>
      </c>
      <c r="H318" s="1">
        <v>18.329999999999998</v>
      </c>
      <c r="I318" s="4">
        <v>17.8</v>
      </c>
      <c r="J318" s="2">
        <v>9.9</v>
      </c>
    </row>
    <row r="319" spans="1:10" x14ac:dyDescent="0.3">
      <c r="A319" s="3">
        <v>5.09</v>
      </c>
      <c r="B319" s="2">
        <v>71.7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5.782</v>
      </c>
      <c r="H319" s="1">
        <v>15.94</v>
      </c>
      <c r="I319" s="4">
        <v>19.8</v>
      </c>
      <c r="J319" s="2">
        <v>9.9</v>
      </c>
    </row>
    <row r="320" spans="1:10" x14ac:dyDescent="0.3">
      <c r="A320" s="3">
        <v>5.8</v>
      </c>
      <c r="B320" s="2">
        <v>67.2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6.3819999999999997</v>
      </c>
      <c r="H320" s="1">
        <v>10.36</v>
      </c>
      <c r="I320" s="4">
        <v>23.1</v>
      </c>
      <c r="J320" s="2">
        <v>9.9</v>
      </c>
    </row>
    <row r="321" spans="1:10" x14ac:dyDescent="0.3">
      <c r="A321" s="3">
        <v>4.82</v>
      </c>
      <c r="B321" s="2">
        <v>58.8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6.1130000000000004</v>
      </c>
      <c r="H321" s="1">
        <v>12.73</v>
      </c>
      <c r="I321" s="4">
        <v>21</v>
      </c>
      <c r="J321" s="2">
        <v>9.9</v>
      </c>
    </row>
    <row r="322" spans="1:10" x14ac:dyDescent="0.3">
      <c r="A322" s="3">
        <v>9.57</v>
      </c>
      <c r="B322" s="2">
        <v>52.3</v>
      </c>
      <c r="C322" s="1">
        <v>0.49299999999999999</v>
      </c>
      <c r="D322" s="1">
        <v>5</v>
      </c>
      <c r="E322" s="1">
        <v>287</v>
      </c>
      <c r="F322" s="1">
        <v>19.600000000000001</v>
      </c>
      <c r="G322" s="1">
        <v>6.4260000000000002</v>
      </c>
      <c r="H322" s="1">
        <v>7.2</v>
      </c>
      <c r="I322" s="4">
        <v>23.8</v>
      </c>
      <c r="J322" s="2">
        <v>7.38</v>
      </c>
    </row>
    <row r="323" spans="1:10" x14ac:dyDescent="0.3">
      <c r="A323" s="3">
        <v>8.92</v>
      </c>
      <c r="B323" s="2">
        <v>54.3</v>
      </c>
      <c r="C323" s="1">
        <v>0.49299999999999999</v>
      </c>
      <c r="D323" s="1">
        <v>5</v>
      </c>
      <c r="E323" s="1">
        <v>287</v>
      </c>
      <c r="F323" s="1">
        <v>19.600000000000001</v>
      </c>
      <c r="G323" s="1">
        <v>6.3760000000000003</v>
      </c>
      <c r="H323" s="1">
        <v>6.87</v>
      </c>
      <c r="I323" s="4">
        <v>23.1</v>
      </c>
      <c r="J323" s="2">
        <v>7.38</v>
      </c>
    </row>
    <row r="324" spans="1:10" x14ac:dyDescent="0.3">
      <c r="A324" s="3">
        <v>6.4</v>
      </c>
      <c r="B324" s="2">
        <v>49.9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6.0410000000000004</v>
      </c>
      <c r="H324" s="1">
        <v>7.7</v>
      </c>
      <c r="I324" s="4">
        <v>20.399999999999999</v>
      </c>
      <c r="J324" s="2">
        <v>7.38</v>
      </c>
    </row>
    <row r="325" spans="1:10" x14ac:dyDescent="0.3">
      <c r="A325" s="3">
        <v>8.9</v>
      </c>
      <c r="B325" s="2">
        <v>74.3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5.7080000000000002</v>
      </c>
      <c r="H325" s="1">
        <v>11.74</v>
      </c>
      <c r="I325" s="4">
        <v>18.5</v>
      </c>
      <c r="J325" s="2">
        <v>7.38</v>
      </c>
    </row>
    <row r="326" spans="1:10" x14ac:dyDescent="0.3">
      <c r="A326" s="3">
        <v>0.81</v>
      </c>
      <c r="B326" s="2">
        <v>40.1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6.415</v>
      </c>
      <c r="H326" s="1">
        <v>6.12</v>
      </c>
      <c r="I326" s="4">
        <v>25</v>
      </c>
      <c r="J326" s="2">
        <v>7.38</v>
      </c>
    </row>
    <row r="327" spans="1:10" x14ac:dyDescent="0.3">
      <c r="A327" s="3">
        <v>0.52</v>
      </c>
      <c r="B327" s="2">
        <v>14.7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6.431</v>
      </c>
      <c r="H327" s="1">
        <v>5.08</v>
      </c>
      <c r="I327" s="4">
        <v>24.6</v>
      </c>
      <c r="J327" s="2">
        <v>7.38</v>
      </c>
    </row>
    <row r="328" spans="1:10" x14ac:dyDescent="0.3">
      <c r="A328" s="3">
        <v>7.76</v>
      </c>
      <c r="B328" s="2">
        <v>28.9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6.3120000000000003</v>
      </c>
      <c r="H328" s="1">
        <v>6.15</v>
      </c>
      <c r="I328" s="4">
        <v>23</v>
      </c>
      <c r="J328" s="2">
        <v>7.38</v>
      </c>
    </row>
    <row r="329" spans="1:10" x14ac:dyDescent="0.3">
      <c r="A329" s="3">
        <v>0.35</v>
      </c>
      <c r="B329" s="2">
        <v>43.7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6.0830000000000002</v>
      </c>
      <c r="H329" s="1">
        <v>12.79</v>
      </c>
      <c r="I329" s="4">
        <v>22.2</v>
      </c>
      <c r="J329" s="2">
        <v>7.38</v>
      </c>
    </row>
    <row r="330" spans="1:10" x14ac:dyDescent="0.3">
      <c r="A330" s="3">
        <v>2.16</v>
      </c>
      <c r="B330" s="2">
        <v>25.8</v>
      </c>
      <c r="C330" s="1">
        <v>0.46</v>
      </c>
      <c r="D330" s="1">
        <v>4</v>
      </c>
      <c r="E330" s="1">
        <v>430</v>
      </c>
      <c r="F330" s="1">
        <v>16.899999999999999</v>
      </c>
      <c r="G330" s="1">
        <v>5.8680000000000003</v>
      </c>
      <c r="H330" s="1">
        <v>9.9700000000000006</v>
      </c>
      <c r="I330" s="4">
        <v>19.3</v>
      </c>
      <c r="J330" s="2">
        <v>3.24</v>
      </c>
    </row>
    <row r="331" spans="1:10" x14ac:dyDescent="0.3">
      <c r="A331" s="3">
        <v>0.9</v>
      </c>
      <c r="B331" s="2">
        <v>17.2</v>
      </c>
      <c r="C331" s="1">
        <v>0.46</v>
      </c>
      <c r="D331" s="1">
        <v>4</v>
      </c>
      <c r="E331" s="1">
        <v>430</v>
      </c>
      <c r="F331" s="1">
        <v>16.899999999999999</v>
      </c>
      <c r="G331" s="1">
        <v>6.3330000000000002</v>
      </c>
      <c r="H331" s="1">
        <v>7.34</v>
      </c>
      <c r="I331" s="4">
        <v>22.6</v>
      </c>
      <c r="J331" s="2">
        <v>3.24</v>
      </c>
    </row>
    <row r="332" spans="1:10" x14ac:dyDescent="0.3">
      <c r="A332" s="3">
        <v>8.65</v>
      </c>
      <c r="B332" s="2">
        <v>32.200000000000003</v>
      </c>
      <c r="C332" s="1">
        <v>0.46</v>
      </c>
      <c r="D332" s="1">
        <v>4</v>
      </c>
      <c r="E332" s="1">
        <v>430</v>
      </c>
      <c r="F332" s="1">
        <v>16.899999999999999</v>
      </c>
      <c r="G332" s="1">
        <v>6.1440000000000001</v>
      </c>
      <c r="H332" s="1">
        <v>9.09</v>
      </c>
      <c r="I332" s="4">
        <v>19.8</v>
      </c>
      <c r="J332" s="2">
        <v>3.24</v>
      </c>
    </row>
    <row r="333" spans="1:10" x14ac:dyDescent="0.3">
      <c r="A333" s="3">
        <v>4.5</v>
      </c>
      <c r="B333" s="2">
        <v>28.4</v>
      </c>
      <c r="C333" s="1">
        <v>0.43790000000000001</v>
      </c>
      <c r="D333" s="1">
        <v>1</v>
      </c>
      <c r="E333" s="1">
        <v>304</v>
      </c>
      <c r="F333" s="1">
        <v>16.899999999999999</v>
      </c>
      <c r="G333" s="1">
        <v>5.7060000000000004</v>
      </c>
      <c r="H333" s="1">
        <v>12.43</v>
      </c>
      <c r="I333" s="4">
        <v>17.100000000000001</v>
      </c>
      <c r="J333" s="2">
        <v>6.06</v>
      </c>
    </row>
    <row r="334" spans="1:10" x14ac:dyDescent="0.3">
      <c r="A334" s="3">
        <v>3.54</v>
      </c>
      <c r="B334" s="2">
        <v>23.3</v>
      </c>
      <c r="C334" s="1">
        <v>0.43790000000000001</v>
      </c>
      <c r="D334" s="1">
        <v>1</v>
      </c>
      <c r="E334" s="1">
        <v>304</v>
      </c>
      <c r="F334" s="1">
        <v>16.899999999999999</v>
      </c>
      <c r="G334" s="1">
        <v>6.0309999999999997</v>
      </c>
      <c r="H334" s="1">
        <v>7.83</v>
      </c>
      <c r="I334" s="4">
        <v>19.399999999999999</v>
      </c>
      <c r="J334" s="2">
        <v>6.06</v>
      </c>
    </row>
    <row r="335" spans="1:10" x14ac:dyDescent="0.3">
      <c r="A335" s="3">
        <v>5.53</v>
      </c>
      <c r="B335" s="2">
        <v>38.1</v>
      </c>
      <c r="C335" s="1">
        <v>0.51500000000000001</v>
      </c>
      <c r="D335" s="1">
        <v>5</v>
      </c>
      <c r="E335" s="1">
        <v>224</v>
      </c>
      <c r="F335" s="1">
        <v>20.2</v>
      </c>
      <c r="G335" s="1">
        <v>6.3159999999999998</v>
      </c>
      <c r="H335" s="1">
        <v>5.68</v>
      </c>
      <c r="I335" s="4">
        <v>22.2</v>
      </c>
      <c r="J335" s="2">
        <v>5.19</v>
      </c>
    </row>
    <row r="336" spans="1:10" x14ac:dyDescent="0.3">
      <c r="A336" s="3">
        <v>3.59</v>
      </c>
      <c r="B336" s="2">
        <v>38.5</v>
      </c>
      <c r="C336" s="1">
        <v>0.51500000000000001</v>
      </c>
      <c r="D336" s="1">
        <v>5</v>
      </c>
      <c r="E336" s="1">
        <v>224</v>
      </c>
      <c r="F336" s="1">
        <v>20.2</v>
      </c>
      <c r="G336" s="1">
        <v>6.31</v>
      </c>
      <c r="H336" s="1">
        <v>6.75</v>
      </c>
      <c r="I336" s="4">
        <v>20.7</v>
      </c>
      <c r="J336" s="2">
        <v>5.19</v>
      </c>
    </row>
    <row r="337" spans="1:10" x14ac:dyDescent="0.3">
      <c r="A337" s="3">
        <v>1.19</v>
      </c>
      <c r="B337" s="2">
        <v>34.5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6.0369999999999999</v>
      </c>
      <c r="H337" s="1">
        <v>8.01</v>
      </c>
      <c r="I337" s="4">
        <v>21.1</v>
      </c>
      <c r="J337" s="2">
        <v>5.19</v>
      </c>
    </row>
    <row r="338" spans="1:10" x14ac:dyDescent="0.3">
      <c r="A338" s="3">
        <v>4.78</v>
      </c>
      <c r="B338" s="2">
        <v>46.3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5.8689999999999998</v>
      </c>
      <c r="H338" s="1">
        <v>9.8000000000000007</v>
      </c>
      <c r="I338" s="4">
        <v>19.5</v>
      </c>
      <c r="J338" s="2">
        <v>5.19</v>
      </c>
    </row>
    <row r="339" spans="1:10" x14ac:dyDescent="0.3">
      <c r="A339" s="3">
        <v>5.18</v>
      </c>
      <c r="B339" s="2">
        <v>59.6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5.8949999999999996</v>
      </c>
      <c r="H339" s="1">
        <v>10.56</v>
      </c>
      <c r="I339" s="4">
        <v>18.5</v>
      </c>
      <c r="J339" s="2">
        <v>5.19</v>
      </c>
    </row>
    <row r="340" spans="1:10" x14ac:dyDescent="0.3">
      <c r="A340" s="3">
        <v>0.73</v>
      </c>
      <c r="B340" s="2">
        <v>37.299999999999997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6.0590000000000002</v>
      </c>
      <c r="H340" s="1">
        <v>8.51</v>
      </c>
      <c r="I340" s="4">
        <v>20.6</v>
      </c>
      <c r="J340" s="2">
        <v>5.19</v>
      </c>
    </row>
    <row r="341" spans="1:10" x14ac:dyDescent="0.3">
      <c r="A341" s="3">
        <v>2.17</v>
      </c>
      <c r="B341" s="2">
        <v>45.4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5.9850000000000003</v>
      </c>
      <c r="H341" s="1">
        <v>9.74</v>
      </c>
      <c r="I341" s="4">
        <v>19</v>
      </c>
      <c r="J341" s="2">
        <v>5.19</v>
      </c>
    </row>
    <row r="342" spans="1:10" x14ac:dyDescent="0.3">
      <c r="A342" s="3">
        <v>2.2999999999999998</v>
      </c>
      <c r="B342" s="2">
        <v>58.5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5.968</v>
      </c>
      <c r="H342" s="1">
        <v>9.2899999999999991</v>
      </c>
      <c r="I342" s="4">
        <v>18.7</v>
      </c>
      <c r="J342" s="2">
        <v>5.19</v>
      </c>
    </row>
    <row r="343" spans="1:10" x14ac:dyDescent="0.3">
      <c r="A343" s="3">
        <v>7.62</v>
      </c>
      <c r="B343" s="2">
        <v>49.3</v>
      </c>
      <c r="C343" s="1">
        <v>0.442</v>
      </c>
      <c r="D343" s="1">
        <v>1</v>
      </c>
      <c r="E343" s="1">
        <v>284</v>
      </c>
      <c r="F343" s="1">
        <v>15.5</v>
      </c>
      <c r="G343" s="1">
        <v>7.2409999999999997</v>
      </c>
      <c r="H343" s="1">
        <v>5.49</v>
      </c>
      <c r="I343" s="4">
        <v>32.700000000000003</v>
      </c>
      <c r="J343" s="2">
        <v>1.52</v>
      </c>
    </row>
    <row r="344" spans="1:10" x14ac:dyDescent="0.3">
      <c r="A344" s="3">
        <v>4.04</v>
      </c>
      <c r="B344" s="2">
        <v>59.7</v>
      </c>
      <c r="C344" s="1">
        <v>0.51800000000000002</v>
      </c>
      <c r="D344" s="1">
        <v>1</v>
      </c>
      <c r="E344" s="1">
        <v>422</v>
      </c>
      <c r="F344" s="1">
        <v>15.9</v>
      </c>
      <c r="G344" s="1">
        <v>6.54</v>
      </c>
      <c r="H344" s="1">
        <v>8.65</v>
      </c>
      <c r="I344" s="4">
        <v>16.5</v>
      </c>
      <c r="J344" s="2">
        <v>1.89</v>
      </c>
    </row>
    <row r="345" spans="1:10" x14ac:dyDescent="0.3">
      <c r="A345" s="3">
        <v>8.49</v>
      </c>
      <c r="B345" s="2">
        <v>56.4</v>
      </c>
      <c r="C345" s="1">
        <v>0.48399999999999999</v>
      </c>
      <c r="D345" s="1">
        <v>5</v>
      </c>
      <c r="E345" s="1">
        <v>370</v>
      </c>
      <c r="F345" s="1">
        <v>17.600000000000001</v>
      </c>
      <c r="G345" s="1">
        <v>6.6959999999999997</v>
      </c>
      <c r="H345" s="1">
        <v>7.18</v>
      </c>
      <c r="I345" s="4">
        <v>23.9</v>
      </c>
      <c r="J345" s="2">
        <v>3.78</v>
      </c>
    </row>
    <row r="346" spans="1:10" x14ac:dyDescent="0.3">
      <c r="A346" s="3">
        <v>8.07</v>
      </c>
      <c r="B346" s="2">
        <v>28.1</v>
      </c>
      <c r="C346" s="1">
        <v>0.48399999999999999</v>
      </c>
      <c r="D346" s="1">
        <v>5</v>
      </c>
      <c r="E346" s="1">
        <v>370</v>
      </c>
      <c r="F346" s="1">
        <v>17.600000000000001</v>
      </c>
      <c r="G346" s="1">
        <v>6.8739999999999997</v>
      </c>
      <c r="H346" s="1">
        <v>4.6100000000000003</v>
      </c>
      <c r="I346" s="4">
        <v>31.2</v>
      </c>
      <c r="J346" s="2">
        <v>3.78</v>
      </c>
    </row>
    <row r="347" spans="1:10" x14ac:dyDescent="0.3">
      <c r="A347" s="3">
        <v>2.39</v>
      </c>
      <c r="B347" s="2">
        <v>48.5</v>
      </c>
      <c r="C347" s="1">
        <v>0.442</v>
      </c>
      <c r="D347" s="1">
        <v>3</v>
      </c>
      <c r="E347" s="1">
        <v>352</v>
      </c>
      <c r="F347" s="1">
        <v>18.8</v>
      </c>
      <c r="G347" s="1">
        <v>6.0140000000000002</v>
      </c>
      <c r="H347" s="1">
        <v>10.53</v>
      </c>
      <c r="I347" s="4">
        <v>17.5</v>
      </c>
      <c r="J347" s="2">
        <v>4.3899999999999997</v>
      </c>
    </row>
    <row r="348" spans="1:10" x14ac:dyDescent="0.3">
      <c r="A348" s="3">
        <v>0.72</v>
      </c>
      <c r="B348" s="2">
        <v>52.3</v>
      </c>
      <c r="C348" s="1">
        <v>0.442</v>
      </c>
      <c r="D348" s="1">
        <v>3</v>
      </c>
      <c r="E348" s="1">
        <v>352</v>
      </c>
      <c r="F348" s="1">
        <v>18.8</v>
      </c>
      <c r="G348" s="1">
        <v>5.8979999999999997</v>
      </c>
      <c r="H348" s="1">
        <v>12.67</v>
      </c>
      <c r="I348" s="4">
        <v>17.2</v>
      </c>
      <c r="J348" s="2">
        <v>4.3899999999999997</v>
      </c>
    </row>
    <row r="349" spans="1:10" x14ac:dyDescent="0.3">
      <c r="A349" s="3">
        <v>1.27</v>
      </c>
      <c r="B349" s="2">
        <v>27.7</v>
      </c>
      <c r="C349" s="1">
        <v>0.42899999999999999</v>
      </c>
      <c r="D349" s="1">
        <v>4</v>
      </c>
      <c r="E349" s="1">
        <v>351</v>
      </c>
      <c r="F349" s="1">
        <v>17.899999999999999</v>
      </c>
      <c r="G349" s="1">
        <v>6.516</v>
      </c>
      <c r="H349" s="1">
        <v>6.36</v>
      </c>
      <c r="I349" s="4">
        <v>23.1</v>
      </c>
      <c r="J349" s="2">
        <v>4.1500000000000004</v>
      </c>
    </row>
    <row r="350" spans="1:10" x14ac:dyDescent="0.3">
      <c r="A350" s="3">
        <v>2.69</v>
      </c>
      <c r="B350" s="2">
        <v>29.7</v>
      </c>
      <c r="C350" s="1">
        <v>0.435</v>
      </c>
      <c r="D350" s="1">
        <v>4</v>
      </c>
      <c r="E350" s="1">
        <v>280</v>
      </c>
      <c r="F350" s="1">
        <v>17</v>
      </c>
      <c r="G350" s="1">
        <v>6.6349999999999998</v>
      </c>
      <c r="H350" s="1">
        <v>5.99</v>
      </c>
      <c r="I350" s="4">
        <v>24.5</v>
      </c>
      <c r="J350" s="2">
        <v>2.0099999999999998</v>
      </c>
    </row>
    <row r="351" spans="1:10" x14ac:dyDescent="0.3">
      <c r="A351" s="3">
        <v>7.44</v>
      </c>
      <c r="B351" s="2">
        <v>34.5</v>
      </c>
      <c r="C351" s="1">
        <v>0.42899999999999999</v>
      </c>
      <c r="D351" s="1">
        <v>1</v>
      </c>
      <c r="E351" s="1">
        <v>335</v>
      </c>
      <c r="F351" s="1">
        <v>19.7</v>
      </c>
      <c r="G351" s="1">
        <v>6.9390000000000001</v>
      </c>
      <c r="H351" s="1">
        <v>5.89</v>
      </c>
      <c r="I351" s="4">
        <v>26.6</v>
      </c>
      <c r="J351" s="2">
        <v>1.25</v>
      </c>
    </row>
    <row r="352" spans="1:10" x14ac:dyDescent="0.3">
      <c r="A352" s="3">
        <v>6.84</v>
      </c>
      <c r="B352" s="2">
        <v>44.4</v>
      </c>
      <c r="C352" s="1">
        <v>0.42899999999999999</v>
      </c>
      <c r="D352" s="1">
        <v>1</v>
      </c>
      <c r="E352" s="1">
        <v>335</v>
      </c>
      <c r="F352" s="1">
        <v>19.7</v>
      </c>
      <c r="G352" s="1">
        <v>6.49</v>
      </c>
      <c r="H352" s="1">
        <v>5.98</v>
      </c>
      <c r="I352" s="4">
        <v>22.9</v>
      </c>
      <c r="J352" s="2">
        <v>1.25</v>
      </c>
    </row>
    <row r="353" spans="1:10" x14ac:dyDescent="0.3">
      <c r="A353" s="3">
        <v>6.61</v>
      </c>
      <c r="B353" s="2">
        <v>35.9</v>
      </c>
      <c r="C353" s="1">
        <v>0.41099999999999998</v>
      </c>
      <c r="D353" s="1">
        <v>4</v>
      </c>
      <c r="E353" s="1">
        <v>411</v>
      </c>
      <c r="F353" s="1">
        <v>18.3</v>
      </c>
      <c r="G353" s="1">
        <v>6.5789999999999997</v>
      </c>
      <c r="H353" s="1">
        <v>5.49</v>
      </c>
      <c r="I353" s="4">
        <v>24.1</v>
      </c>
      <c r="J353" s="2">
        <v>1.69</v>
      </c>
    </row>
    <row r="354" spans="1:10" x14ac:dyDescent="0.3">
      <c r="A354" s="3">
        <v>1.27</v>
      </c>
      <c r="B354" s="2">
        <v>18.5</v>
      </c>
      <c r="C354" s="1">
        <v>0.41099999999999998</v>
      </c>
      <c r="D354" s="1">
        <v>4</v>
      </c>
      <c r="E354" s="1">
        <v>411</v>
      </c>
      <c r="F354" s="1">
        <v>18.3</v>
      </c>
      <c r="G354" s="1">
        <v>5.8840000000000003</v>
      </c>
      <c r="H354" s="1">
        <v>7.79</v>
      </c>
      <c r="I354" s="4">
        <v>18.600000000000001</v>
      </c>
      <c r="J354" s="2">
        <v>1.69</v>
      </c>
    </row>
    <row r="355" spans="1:10" x14ac:dyDescent="0.3">
      <c r="A355" s="3">
        <v>9.1</v>
      </c>
      <c r="B355" s="2">
        <v>36.1</v>
      </c>
      <c r="C355" s="1">
        <v>0.41</v>
      </c>
      <c r="D355" s="1">
        <v>5</v>
      </c>
      <c r="E355" s="1">
        <v>187</v>
      </c>
      <c r="F355" s="1">
        <v>17</v>
      </c>
      <c r="G355" s="1">
        <v>6.7279999999999998</v>
      </c>
      <c r="H355" s="1">
        <v>4.5</v>
      </c>
      <c r="I355" s="4">
        <v>30.1</v>
      </c>
      <c r="J355" s="2">
        <v>2.02</v>
      </c>
    </row>
    <row r="356" spans="1:10" x14ac:dyDescent="0.3">
      <c r="A356" s="3">
        <v>1.05</v>
      </c>
      <c r="B356" s="2">
        <v>21.9</v>
      </c>
      <c r="C356" s="1">
        <v>0.41299999999999998</v>
      </c>
      <c r="D356" s="1">
        <v>4</v>
      </c>
      <c r="E356" s="1">
        <v>334</v>
      </c>
      <c r="F356" s="1">
        <v>22</v>
      </c>
      <c r="G356" s="1">
        <v>5.6630000000000003</v>
      </c>
      <c r="H356" s="1">
        <v>8.0500000000000007</v>
      </c>
      <c r="I356" s="4">
        <v>18.2</v>
      </c>
      <c r="J356" s="2">
        <v>1.91</v>
      </c>
    </row>
    <row r="357" spans="1:10" x14ac:dyDescent="0.3">
      <c r="A357" s="3">
        <v>8.43</v>
      </c>
      <c r="B357" s="2">
        <v>19.5</v>
      </c>
      <c r="C357" s="1">
        <v>0.41299999999999998</v>
      </c>
      <c r="D357" s="1">
        <v>4</v>
      </c>
      <c r="E357" s="1">
        <v>334</v>
      </c>
      <c r="F357" s="1">
        <v>22</v>
      </c>
      <c r="G357" s="1">
        <v>5.9359999999999999</v>
      </c>
      <c r="H357" s="1">
        <v>5.57</v>
      </c>
      <c r="I357" s="4">
        <v>20.6</v>
      </c>
      <c r="J357" s="2">
        <v>1.91</v>
      </c>
    </row>
    <row r="358" spans="1:10" x14ac:dyDescent="0.3">
      <c r="A358" s="3">
        <v>0.96</v>
      </c>
      <c r="B358" s="2">
        <v>97.4</v>
      </c>
      <c r="C358" s="1">
        <v>0.77</v>
      </c>
      <c r="D358" s="1">
        <v>24</v>
      </c>
      <c r="E358" s="1">
        <v>666</v>
      </c>
      <c r="F358" s="1">
        <v>20.2</v>
      </c>
      <c r="G358" s="1">
        <v>6.2119999999999997</v>
      </c>
      <c r="H358" s="1">
        <v>17.600000000000001</v>
      </c>
      <c r="I358" s="4">
        <v>17.8</v>
      </c>
      <c r="J358" s="2">
        <v>18.100000000000001</v>
      </c>
    </row>
    <row r="359" spans="1:10" x14ac:dyDescent="0.3">
      <c r="A359" s="3">
        <v>4.29</v>
      </c>
      <c r="B359" s="2">
        <v>91</v>
      </c>
      <c r="C359" s="1">
        <v>0.77</v>
      </c>
      <c r="D359" s="1">
        <v>24</v>
      </c>
      <c r="E359" s="1">
        <v>666</v>
      </c>
      <c r="F359" s="1">
        <v>20.2</v>
      </c>
      <c r="G359" s="1">
        <v>6.3949999999999996</v>
      </c>
      <c r="H359" s="1">
        <v>13.27</v>
      </c>
      <c r="I359" s="4">
        <v>21.7</v>
      </c>
      <c r="J359" s="2">
        <v>18.100000000000001</v>
      </c>
    </row>
    <row r="360" spans="1:10" x14ac:dyDescent="0.3">
      <c r="A360" s="3">
        <v>0.38</v>
      </c>
      <c r="B360" s="2">
        <v>83.4</v>
      </c>
      <c r="C360" s="1">
        <v>0.77</v>
      </c>
      <c r="D360" s="1">
        <v>24</v>
      </c>
      <c r="E360" s="1">
        <v>666</v>
      </c>
      <c r="F360" s="1">
        <v>20.2</v>
      </c>
      <c r="G360" s="1">
        <v>6.1269999999999998</v>
      </c>
      <c r="H360" s="1">
        <v>11.48</v>
      </c>
      <c r="I360" s="4">
        <v>22.7</v>
      </c>
      <c r="J360" s="2">
        <v>18.100000000000001</v>
      </c>
    </row>
    <row r="361" spans="1:10" x14ac:dyDescent="0.3">
      <c r="A361" s="3">
        <v>7.28</v>
      </c>
      <c r="B361" s="2">
        <v>81.3</v>
      </c>
      <c r="C361" s="1">
        <v>0.77</v>
      </c>
      <c r="D361" s="1">
        <v>24</v>
      </c>
      <c r="E361" s="1">
        <v>666</v>
      </c>
      <c r="F361" s="1">
        <v>20.2</v>
      </c>
      <c r="G361" s="1">
        <v>6.1120000000000001</v>
      </c>
      <c r="H361" s="1">
        <v>12.67</v>
      </c>
      <c r="I361" s="4">
        <v>22.6</v>
      </c>
      <c r="J361" s="2">
        <v>18.100000000000001</v>
      </c>
    </row>
    <row r="362" spans="1:10" x14ac:dyDescent="0.3">
      <c r="A362" s="3">
        <v>4.51</v>
      </c>
      <c r="B362" s="2">
        <v>88</v>
      </c>
      <c r="C362" s="1">
        <v>0.77</v>
      </c>
      <c r="D362" s="1">
        <v>24</v>
      </c>
      <c r="E362" s="1">
        <v>666</v>
      </c>
      <c r="F362" s="1">
        <v>20.2</v>
      </c>
      <c r="G362" s="1">
        <v>6.3979999999999997</v>
      </c>
      <c r="H362" s="1">
        <v>7.79</v>
      </c>
      <c r="I362" s="4">
        <v>25</v>
      </c>
      <c r="J362" s="2">
        <v>18.100000000000001</v>
      </c>
    </row>
    <row r="363" spans="1:10" x14ac:dyDescent="0.3">
      <c r="A363" s="3">
        <v>9.43</v>
      </c>
      <c r="B363" s="2">
        <v>91.1</v>
      </c>
      <c r="C363" s="1">
        <v>0.77</v>
      </c>
      <c r="D363" s="1">
        <v>24</v>
      </c>
      <c r="E363" s="1">
        <v>666</v>
      </c>
      <c r="F363" s="1">
        <v>20.2</v>
      </c>
      <c r="G363" s="1">
        <v>6.2510000000000003</v>
      </c>
      <c r="H363" s="1">
        <v>14.19</v>
      </c>
      <c r="I363" s="4">
        <v>19.899999999999999</v>
      </c>
      <c r="J363" s="2">
        <v>18.100000000000001</v>
      </c>
    </row>
    <row r="364" spans="1:10" x14ac:dyDescent="0.3">
      <c r="A364" s="3">
        <v>6.12</v>
      </c>
      <c r="B364" s="2">
        <v>96.2</v>
      </c>
      <c r="C364" s="1">
        <v>0.77</v>
      </c>
      <c r="D364" s="1">
        <v>24</v>
      </c>
      <c r="E364" s="1">
        <v>666</v>
      </c>
      <c r="F364" s="1">
        <v>20.2</v>
      </c>
      <c r="G364" s="1">
        <v>5.3620000000000001</v>
      </c>
      <c r="H364" s="1">
        <v>10.19</v>
      </c>
      <c r="I364" s="4">
        <v>20.8</v>
      </c>
      <c r="J364" s="2">
        <v>18.100000000000001</v>
      </c>
    </row>
    <row r="365" spans="1:10" x14ac:dyDescent="0.3">
      <c r="A365" s="3">
        <v>6.76</v>
      </c>
      <c r="B365" s="2">
        <v>89</v>
      </c>
      <c r="C365" s="1">
        <v>0.77</v>
      </c>
      <c r="D365" s="1">
        <v>24</v>
      </c>
      <c r="E365" s="1">
        <v>666</v>
      </c>
      <c r="F365" s="1">
        <v>20.2</v>
      </c>
      <c r="G365" s="1">
        <v>5.8029999999999999</v>
      </c>
      <c r="H365" s="1">
        <v>14.64</v>
      </c>
      <c r="I365" s="4">
        <v>16.8</v>
      </c>
      <c r="J365" s="2">
        <v>18.100000000000001</v>
      </c>
    </row>
    <row r="366" spans="1:10" x14ac:dyDescent="0.3">
      <c r="A366" s="3">
        <v>9.99</v>
      </c>
      <c r="B366" s="2">
        <v>82.9</v>
      </c>
      <c r="C366" s="1">
        <v>0.71799999999999997</v>
      </c>
      <c r="D366" s="1">
        <v>24</v>
      </c>
      <c r="E366" s="1">
        <v>666</v>
      </c>
      <c r="F366" s="1">
        <v>20.2</v>
      </c>
      <c r="G366" s="1">
        <v>8.7799999999999994</v>
      </c>
      <c r="H366" s="1">
        <v>5.29</v>
      </c>
      <c r="I366" s="4">
        <v>21.9</v>
      </c>
      <c r="J366" s="2">
        <v>18.100000000000001</v>
      </c>
    </row>
    <row r="367" spans="1:10" x14ac:dyDescent="0.3">
      <c r="A367" s="3">
        <v>9.59</v>
      </c>
      <c r="B367" s="2">
        <v>87.9</v>
      </c>
      <c r="C367" s="1">
        <v>0.71799999999999997</v>
      </c>
      <c r="D367" s="1">
        <v>24</v>
      </c>
      <c r="E367" s="1">
        <v>666</v>
      </c>
      <c r="F367" s="1">
        <v>20.2</v>
      </c>
      <c r="G367" s="1">
        <v>3.5609999999999999</v>
      </c>
      <c r="H367" s="1">
        <v>7.12</v>
      </c>
      <c r="I367" s="4">
        <v>27.5</v>
      </c>
      <c r="J367" s="2">
        <v>18.100000000000001</v>
      </c>
    </row>
    <row r="368" spans="1:10" x14ac:dyDescent="0.3">
      <c r="A368" s="3">
        <v>5.5</v>
      </c>
      <c r="B368" s="2">
        <v>91.4</v>
      </c>
      <c r="C368" s="1">
        <v>0.71799999999999997</v>
      </c>
      <c r="D368" s="1">
        <v>24</v>
      </c>
      <c r="E368" s="1">
        <v>666</v>
      </c>
      <c r="F368" s="1">
        <v>20.2</v>
      </c>
      <c r="G368" s="1">
        <v>4.9630000000000001</v>
      </c>
      <c r="H368" s="1">
        <v>14</v>
      </c>
      <c r="I368" s="4">
        <v>21.9</v>
      </c>
      <c r="J368" s="2">
        <v>18.100000000000001</v>
      </c>
    </row>
    <row r="369" spans="1:10" x14ac:dyDescent="0.3">
      <c r="A369" s="3">
        <v>4.24</v>
      </c>
      <c r="B369" s="2">
        <v>100</v>
      </c>
      <c r="C369" s="1">
        <v>0.63100000000000001</v>
      </c>
      <c r="D369" s="1">
        <v>24</v>
      </c>
      <c r="E369" s="1">
        <v>666</v>
      </c>
      <c r="F369" s="1">
        <v>20.2</v>
      </c>
      <c r="G369" s="1">
        <v>3.863</v>
      </c>
      <c r="H369" s="1">
        <v>13.33</v>
      </c>
      <c r="I369" s="4">
        <v>23.1</v>
      </c>
      <c r="J369" s="2">
        <v>18.100000000000001</v>
      </c>
    </row>
    <row r="370" spans="1:10" x14ac:dyDescent="0.3">
      <c r="A370" s="3">
        <v>7.25</v>
      </c>
      <c r="B370" s="2">
        <v>100</v>
      </c>
      <c r="C370" s="1">
        <v>0.63100000000000001</v>
      </c>
      <c r="D370" s="1">
        <v>24</v>
      </c>
      <c r="E370" s="1">
        <v>666</v>
      </c>
      <c r="F370" s="1">
        <v>20.2</v>
      </c>
      <c r="G370" s="1">
        <v>4.97</v>
      </c>
      <c r="H370" s="1">
        <v>3.26</v>
      </c>
      <c r="I370" s="4">
        <v>50</v>
      </c>
      <c r="J370" s="2">
        <v>18.100000000000001</v>
      </c>
    </row>
    <row r="371" spans="1:10" x14ac:dyDescent="0.3">
      <c r="A371" s="3">
        <v>5.32</v>
      </c>
      <c r="B371" s="2">
        <v>96.8</v>
      </c>
      <c r="C371" s="1">
        <v>0.63100000000000001</v>
      </c>
      <c r="D371" s="1">
        <v>24</v>
      </c>
      <c r="E371" s="1">
        <v>666</v>
      </c>
      <c r="F371" s="1">
        <v>20.2</v>
      </c>
      <c r="G371" s="1">
        <v>6.6829999999999998</v>
      </c>
      <c r="H371" s="1">
        <v>3.73</v>
      </c>
      <c r="I371" s="4">
        <v>50</v>
      </c>
      <c r="J371" s="2">
        <v>18.100000000000001</v>
      </c>
    </row>
    <row r="372" spans="1:10" x14ac:dyDescent="0.3">
      <c r="A372" s="3">
        <v>7.39</v>
      </c>
      <c r="B372" s="2">
        <v>97.5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7.016</v>
      </c>
      <c r="H372" s="1">
        <v>2.96</v>
      </c>
      <c r="I372" s="4">
        <v>50</v>
      </c>
      <c r="J372" s="2">
        <v>18.100000000000001</v>
      </c>
    </row>
    <row r="373" spans="1:10" x14ac:dyDescent="0.3">
      <c r="A373" s="3">
        <v>3.84</v>
      </c>
      <c r="B373" s="2">
        <v>100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6.2160000000000002</v>
      </c>
      <c r="H373" s="1">
        <v>9.5299999999999994</v>
      </c>
      <c r="I373" s="4">
        <v>50</v>
      </c>
      <c r="J373" s="2">
        <v>18.100000000000001</v>
      </c>
    </row>
    <row r="374" spans="1:10" x14ac:dyDescent="0.3">
      <c r="A374" s="3">
        <v>1.55</v>
      </c>
      <c r="B374" s="2">
        <v>89.6</v>
      </c>
      <c r="C374" s="1">
        <v>0.66800000000000004</v>
      </c>
      <c r="D374" s="1">
        <v>24</v>
      </c>
      <c r="E374" s="1">
        <v>666</v>
      </c>
      <c r="F374" s="1">
        <v>20.2</v>
      </c>
      <c r="G374" s="1">
        <v>5.875</v>
      </c>
      <c r="H374" s="1">
        <v>8.8800000000000008</v>
      </c>
      <c r="I374" s="4">
        <v>50</v>
      </c>
      <c r="J374" s="2">
        <v>18.100000000000001</v>
      </c>
    </row>
    <row r="375" spans="1:10" x14ac:dyDescent="0.3">
      <c r="A375" s="3">
        <v>5.96</v>
      </c>
      <c r="B375" s="2">
        <v>100</v>
      </c>
      <c r="C375" s="1">
        <v>0.66800000000000004</v>
      </c>
      <c r="D375" s="1">
        <v>24</v>
      </c>
      <c r="E375" s="1">
        <v>666</v>
      </c>
      <c r="F375" s="1">
        <v>20.2</v>
      </c>
      <c r="G375" s="1">
        <v>4.9059999999999997</v>
      </c>
      <c r="H375" s="1">
        <v>34.770000000000003</v>
      </c>
      <c r="I375" s="4">
        <v>13.8</v>
      </c>
      <c r="J375" s="2">
        <v>18.100000000000001</v>
      </c>
    </row>
    <row r="376" spans="1:10" x14ac:dyDescent="0.3">
      <c r="A376" s="3">
        <v>0.71</v>
      </c>
      <c r="B376" s="2">
        <v>100</v>
      </c>
      <c r="C376" s="1">
        <v>0.66800000000000004</v>
      </c>
      <c r="D376" s="1">
        <v>24</v>
      </c>
      <c r="E376" s="1">
        <v>666</v>
      </c>
      <c r="F376" s="1">
        <v>20.2</v>
      </c>
      <c r="G376" s="1">
        <v>4.1379999999999999</v>
      </c>
      <c r="H376" s="1">
        <v>37.97</v>
      </c>
      <c r="I376" s="4">
        <v>13.8</v>
      </c>
      <c r="J376" s="2">
        <v>18.100000000000001</v>
      </c>
    </row>
    <row r="377" spans="1:10" x14ac:dyDescent="0.3">
      <c r="A377" s="3">
        <v>3.12</v>
      </c>
      <c r="B377" s="2">
        <v>97.9</v>
      </c>
      <c r="C377" s="1">
        <v>0.67100000000000004</v>
      </c>
      <c r="D377" s="1">
        <v>24</v>
      </c>
      <c r="E377" s="1">
        <v>666</v>
      </c>
      <c r="F377" s="1">
        <v>20.2</v>
      </c>
      <c r="G377" s="1">
        <v>7.3129999999999997</v>
      </c>
      <c r="H377" s="1">
        <v>13.44</v>
      </c>
      <c r="I377" s="4">
        <v>15</v>
      </c>
      <c r="J377" s="2">
        <v>18.100000000000001</v>
      </c>
    </row>
    <row r="378" spans="1:10" x14ac:dyDescent="0.3">
      <c r="A378" s="3">
        <v>5.89</v>
      </c>
      <c r="B378" s="2">
        <v>93.3</v>
      </c>
      <c r="C378" s="1">
        <v>0.67100000000000004</v>
      </c>
      <c r="D378" s="1">
        <v>24</v>
      </c>
      <c r="E378" s="1">
        <v>666</v>
      </c>
      <c r="F378" s="1">
        <v>20.2</v>
      </c>
      <c r="G378" s="1">
        <v>6.649</v>
      </c>
      <c r="H378" s="1">
        <v>23.24</v>
      </c>
      <c r="I378" s="4">
        <v>13.9</v>
      </c>
      <c r="J378" s="2">
        <v>18.100000000000001</v>
      </c>
    </row>
    <row r="379" spans="1:10" x14ac:dyDescent="0.3">
      <c r="A379" s="3">
        <v>3.08</v>
      </c>
      <c r="B379" s="2">
        <v>98.8</v>
      </c>
      <c r="C379" s="1">
        <v>0.67100000000000004</v>
      </c>
      <c r="D379" s="1">
        <v>24</v>
      </c>
      <c r="E379" s="1">
        <v>666</v>
      </c>
      <c r="F379" s="1">
        <v>20.2</v>
      </c>
      <c r="G379" s="1">
        <v>6.7939999999999996</v>
      </c>
      <c r="H379" s="1">
        <v>21.24</v>
      </c>
      <c r="I379" s="4">
        <v>13.3</v>
      </c>
      <c r="J379" s="2">
        <v>18.100000000000001</v>
      </c>
    </row>
    <row r="380" spans="1:10" x14ac:dyDescent="0.3">
      <c r="A380" s="3">
        <v>2.82</v>
      </c>
      <c r="B380" s="2">
        <v>96.2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6.38</v>
      </c>
      <c r="H380" s="1">
        <v>23.69</v>
      </c>
      <c r="I380" s="4">
        <v>13.1</v>
      </c>
      <c r="J380" s="2">
        <v>18.100000000000001</v>
      </c>
    </row>
    <row r="381" spans="1:10" x14ac:dyDescent="0.3">
      <c r="A381" s="3">
        <v>9.75</v>
      </c>
      <c r="B381" s="2">
        <v>100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6.2229999999999999</v>
      </c>
      <c r="H381" s="1">
        <v>21.78</v>
      </c>
      <c r="I381" s="4">
        <v>10.199999999999999</v>
      </c>
      <c r="J381" s="2">
        <v>18.100000000000001</v>
      </c>
    </row>
    <row r="382" spans="1:10" x14ac:dyDescent="0.3">
      <c r="A382" s="3">
        <v>0.21</v>
      </c>
      <c r="B382" s="2">
        <v>91.9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6.968</v>
      </c>
      <c r="H382" s="1">
        <v>17.21</v>
      </c>
      <c r="I382" s="4">
        <v>10.4</v>
      </c>
      <c r="J382" s="2">
        <v>18.100000000000001</v>
      </c>
    </row>
    <row r="383" spans="1:10" x14ac:dyDescent="0.3">
      <c r="A383" s="3">
        <v>5.69</v>
      </c>
      <c r="B383" s="2">
        <v>99.1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6.5449999999999999</v>
      </c>
      <c r="H383" s="1">
        <v>21.08</v>
      </c>
      <c r="I383" s="4">
        <v>10.9</v>
      </c>
      <c r="J383" s="2">
        <v>18.100000000000001</v>
      </c>
    </row>
    <row r="384" spans="1:10" x14ac:dyDescent="0.3">
      <c r="A384" s="3">
        <v>7.68</v>
      </c>
      <c r="B384" s="2">
        <v>100</v>
      </c>
      <c r="C384" s="1">
        <v>0.7</v>
      </c>
      <c r="D384" s="1">
        <v>24</v>
      </c>
      <c r="E384" s="1">
        <v>666</v>
      </c>
      <c r="F384" s="1">
        <v>20.2</v>
      </c>
      <c r="G384" s="1">
        <v>5.5359999999999996</v>
      </c>
      <c r="H384" s="1">
        <v>23.6</v>
      </c>
      <c r="I384" s="4">
        <v>11.3</v>
      </c>
      <c r="J384" s="2">
        <v>18.100000000000001</v>
      </c>
    </row>
    <row r="385" spans="1:10" x14ac:dyDescent="0.3">
      <c r="A385" s="3">
        <v>8.7899999999999991</v>
      </c>
      <c r="B385" s="2">
        <v>100</v>
      </c>
      <c r="C385" s="1">
        <v>0.7</v>
      </c>
      <c r="D385" s="1">
        <v>24</v>
      </c>
      <c r="E385" s="1">
        <v>666</v>
      </c>
      <c r="F385" s="1">
        <v>20.2</v>
      </c>
      <c r="G385" s="1">
        <v>5.52</v>
      </c>
      <c r="H385" s="1">
        <v>24.56</v>
      </c>
      <c r="I385" s="4">
        <v>12.3</v>
      </c>
      <c r="J385" s="2">
        <v>18.100000000000001</v>
      </c>
    </row>
    <row r="386" spans="1:10" x14ac:dyDescent="0.3">
      <c r="A386" s="3">
        <v>3.49</v>
      </c>
      <c r="B386" s="2">
        <v>91.2</v>
      </c>
      <c r="C386" s="1">
        <v>0.7</v>
      </c>
      <c r="D386" s="1">
        <v>24</v>
      </c>
      <c r="E386" s="1">
        <v>666</v>
      </c>
      <c r="F386" s="1">
        <v>20.2</v>
      </c>
      <c r="G386" s="1">
        <v>4.3680000000000003</v>
      </c>
      <c r="H386" s="1">
        <v>30.63</v>
      </c>
      <c r="I386" s="4">
        <v>8.8000000000000007</v>
      </c>
      <c r="J386" s="2">
        <v>18.100000000000001</v>
      </c>
    </row>
    <row r="387" spans="1:10" x14ac:dyDescent="0.3">
      <c r="A387" s="3">
        <v>2.81</v>
      </c>
      <c r="B387" s="2">
        <v>98.1</v>
      </c>
      <c r="C387" s="1">
        <v>0.7</v>
      </c>
      <c r="D387" s="1">
        <v>24</v>
      </c>
      <c r="E387" s="1">
        <v>666</v>
      </c>
      <c r="F387" s="1">
        <v>20.2</v>
      </c>
      <c r="G387" s="1">
        <v>5.2770000000000001</v>
      </c>
      <c r="H387" s="1">
        <v>30.81</v>
      </c>
      <c r="I387" s="4">
        <v>7.2</v>
      </c>
      <c r="J387" s="2">
        <v>18.100000000000001</v>
      </c>
    </row>
    <row r="388" spans="1:10" x14ac:dyDescent="0.3">
      <c r="A388" s="3">
        <v>7.47</v>
      </c>
      <c r="B388" s="2">
        <v>100</v>
      </c>
      <c r="C388" s="1">
        <v>0.7</v>
      </c>
      <c r="D388" s="1">
        <v>24</v>
      </c>
      <c r="E388" s="1">
        <v>666</v>
      </c>
      <c r="F388" s="1">
        <v>20.2</v>
      </c>
      <c r="G388" s="1">
        <v>4.6520000000000001</v>
      </c>
      <c r="H388" s="1">
        <v>28.28</v>
      </c>
      <c r="I388" s="4">
        <v>10.5</v>
      </c>
      <c r="J388" s="2">
        <v>18.100000000000001</v>
      </c>
    </row>
    <row r="389" spans="1:10" x14ac:dyDescent="0.3">
      <c r="A389" s="3">
        <v>0.38</v>
      </c>
      <c r="B389" s="2">
        <v>89.5</v>
      </c>
      <c r="C389" s="1">
        <v>0.7</v>
      </c>
      <c r="D389" s="1">
        <v>24</v>
      </c>
      <c r="E389" s="1">
        <v>666</v>
      </c>
      <c r="F389" s="1">
        <v>20.2</v>
      </c>
      <c r="G389" s="1">
        <v>5</v>
      </c>
      <c r="H389" s="1">
        <v>31.99</v>
      </c>
      <c r="I389" s="4">
        <v>7.4</v>
      </c>
      <c r="J389" s="2">
        <v>18.100000000000001</v>
      </c>
    </row>
    <row r="390" spans="1:10" x14ac:dyDescent="0.3">
      <c r="A390" s="3">
        <v>5.7</v>
      </c>
      <c r="B390" s="2">
        <v>100</v>
      </c>
      <c r="C390" s="1">
        <v>0.7</v>
      </c>
      <c r="D390" s="1">
        <v>24</v>
      </c>
      <c r="E390" s="1">
        <v>666</v>
      </c>
      <c r="F390" s="1">
        <v>20.2</v>
      </c>
      <c r="G390" s="1">
        <v>4.88</v>
      </c>
      <c r="H390" s="1">
        <v>30.62</v>
      </c>
      <c r="I390" s="4">
        <v>10.199999999999999</v>
      </c>
      <c r="J390" s="2">
        <v>18.100000000000001</v>
      </c>
    </row>
    <row r="391" spans="1:10" x14ac:dyDescent="0.3">
      <c r="A391" s="3">
        <v>5.63</v>
      </c>
      <c r="B391" s="2">
        <v>98.9</v>
      </c>
      <c r="C391" s="1">
        <v>0.7</v>
      </c>
      <c r="D391" s="1">
        <v>24</v>
      </c>
      <c r="E391" s="1">
        <v>666</v>
      </c>
      <c r="F391" s="1">
        <v>20.2</v>
      </c>
      <c r="G391" s="1">
        <v>5.39</v>
      </c>
      <c r="H391" s="1">
        <v>20.85</v>
      </c>
      <c r="I391" s="4">
        <v>11.5</v>
      </c>
      <c r="J391" s="2">
        <v>18.100000000000001</v>
      </c>
    </row>
    <row r="392" spans="1:10" x14ac:dyDescent="0.3">
      <c r="A392" s="3">
        <v>9.56</v>
      </c>
      <c r="B392" s="2">
        <v>97</v>
      </c>
      <c r="C392" s="1">
        <v>0.7</v>
      </c>
      <c r="D392" s="1">
        <v>24</v>
      </c>
      <c r="E392" s="1">
        <v>666</v>
      </c>
      <c r="F392" s="1">
        <v>20.2</v>
      </c>
      <c r="G392" s="1">
        <v>5.7130000000000001</v>
      </c>
      <c r="H392" s="1">
        <v>17.11</v>
      </c>
      <c r="I392" s="4">
        <v>15.1</v>
      </c>
      <c r="J392" s="2">
        <v>18.100000000000001</v>
      </c>
    </row>
    <row r="393" spans="1:10" x14ac:dyDescent="0.3">
      <c r="A393" s="3">
        <v>0.74</v>
      </c>
      <c r="B393" s="2">
        <v>82.5</v>
      </c>
      <c r="C393" s="1">
        <v>0.7</v>
      </c>
      <c r="D393" s="1">
        <v>24</v>
      </c>
      <c r="E393" s="1">
        <v>666</v>
      </c>
      <c r="F393" s="1">
        <v>20.2</v>
      </c>
      <c r="G393" s="1">
        <v>6.0510000000000002</v>
      </c>
      <c r="H393" s="1">
        <v>18.760000000000002</v>
      </c>
      <c r="I393" s="4">
        <v>23.2</v>
      </c>
      <c r="J393" s="2">
        <v>18.100000000000001</v>
      </c>
    </row>
    <row r="394" spans="1:10" x14ac:dyDescent="0.3">
      <c r="A394" s="3">
        <v>0.06</v>
      </c>
      <c r="B394" s="2">
        <v>97</v>
      </c>
      <c r="C394" s="1">
        <v>0.7</v>
      </c>
      <c r="D394" s="1">
        <v>24</v>
      </c>
      <c r="E394" s="1">
        <v>666</v>
      </c>
      <c r="F394" s="1">
        <v>20.2</v>
      </c>
      <c r="G394" s="1">
        <v>5.0359999999999996</v>
      </c>
      <c r="H394" s="1">
        <v>25.68</v>
      </c>
      <c r="I394" s="4">
        <v>9.6999999999999993</v>
      </c>
      <c r="J394" s="2">
        <v>18.100000000000001</v>
      </c>
    </row>
    <row r="395" spans="1:10" x14ac:dyDescent="0.3">
      <c r="A395" s="3">
        <v>0.46</v>
      </c>
      <c r="B395" s="2">
        <v>92.6</v>
      </c>
      <c r="C395" s="1">
        <v>0.69299999999999995</v>
      </c>
      <c r="D395" s="1">
        <v>24</v>
      </c>
      <c r="E395" s="1">
        <v>666</v>
      </c>
      <c r="F395" s="1">
        <v>20.2</v>
      </c>
      <c r="G395" s="1">
        <v>6.1929999999999996</v>
      </c>
      <c r="H395" s="1">
        <v>15.17</v>
      </c>
      <c r="I395" s="4">
        <v>13.8</v>
      </c>
      <c r="J395" s="2">
        <v>18.100000000000001</v>
      </c>
    </row>
    <row r="396" spans="1:10" x14ac:dyDescent="0.3">
      <c r="A396" s="3">
        <v>1.28</v>
      </c>
      <c r="B396" s="2">
        <v>94.7</v>
      </c>
      <c r="C396" s="1">
        <v>0.69299999999999995</v>
      </c>
      <c r="D396" s="1">
        <v>24</v>
      </c>
      <c r="E396" s="1">
        <v>666</v>
      </c>
      <c r="F396" s="1">
        <v>20.2</v>
      </c>
      <c r="G396" s="1">
        <v>5.8869999999999996</v>
      </c>
      <c r="H396" s="1">
        <v>16.350000000000001</v>
      </c>
      <c r="I396" s="4">
        <v>12.7</v>
      </c>
      <c r="J396" s="2">
        <v>18.100000000000001</v>
      </c>
    </row>
    <row r="397" spans="1:10" x14ac:dyDescent="0.3">
      <c r="A397" s="3">
        <v>5.24</v>
      </c>
      <c r="B397" s="2">
        <v>98.8</v>
      </c>
      <c r="C397" s="1">
        <v>0.69299999999999995</v>
      </c>
      <c r="D397" s="1">
        <v>24</v>
      </c>
      <c r="E397" s="1">
        <v>666</v>
      </c>
      <c r="F397" s="1">
        <v>20.2</v>
      </c>
      <c r="G397" s="1">
        <v>6.4710000000000001</v>
      </c>
      <c r="H397" s="1">
        <v>17.12</v>
      </c>
      <c r="I397" s="4">
        <v>13.1</v>
      </c>
      <c r="J397" s="2">
        <v>18.100000000000001</v>
      </c>
    </row>
    <row r="398" spans="1:10" x14ac:dyDescent="0.3">
      <c r="A398" s="3">
        <v>4.78</v>
      </c>
      <c r="B398" s="2">
        <v>96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6.4050000000000002</v>
      </c>
      <c r="H398" s="1">
        <v>19.37</v>
      </c>
      <c r="I398" s="4">
        <v>12.5</v>
      </c>
      <c r="J398" s="2">
        <v>18.100000000000001</v>
      </c>
    </row>
    <row r="399" spans="1:10" x14ac:dyDescent="0.3">
      <c r="A399" s="3">
        <v>5.8</v>
      </c>
      <c r="B399" s="2">
        <v>98.9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5.7469999999999999</v>
      </c>
      <c r="H399" s="1">
        <v>19.920000000000002</v>
      </c>
      <c r="I399" s="4">
        <v>8.5</v>
      </c>
      <c r="J399" s="2">
        <v>18.100000000000001</v>
      </c>
    </row>
    <row r="400" spans="1:10" x14ac:dyDescent="0.3">
      <c r="A400" s="3">
        <v>1.22</v>
      </c>
      <c r="B400" s="2">
        <v>100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5.4530000000000003</v>
      </c>
      <c r="H400" s="1">
        <v>30.59</v>
      </c>
      <c r="I400" s="4">
        <v>5</v>
      </c>
      <c r="J400" s="2">
        <v>18.100000000000001</v>
      </c>
    </row>
    <row r="401" spans="1:10" x14ac:dyDescent="0.3">
      <c r="A401" s="3">
        <v>5.93</v>
      </c>
      <c r="B401" s="2">
        <v>77.8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5.8520000000000003</v>
      </c>
      <c r="H401" s="1">
        <v>29.97</v>
      </c>
      <c r="I401" s="4">
        <v>6.3</v>
      </c>
      <c r="J401" s="2">
        <v>18.100000000000001</v>
      </c>
    </row>
    <row r="402" spans="1:10" x14ac:dyDescent="0.3">
      <c r="A402" s="3">
        <v>4.1399999999999997</v>
      </c>
      <c r="B402" s="2">
        <v>100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5.9870000000000001</v>
      </c>
      <c r="H402" s="1">
        <v>26.77</v>
      </c>
      <c r="I402" s="4">
        <v>5.6</v>
      </c>
      <c r="J402" s="2">
        <v>18.100000000000001</v>
      </c>
    </row>
    <row r="403" spans="1:10" x14ac:dyDescent="0.3">
      <c r="A403" s="3">
        <v>1.3</v>
      </c>
      <c r="B403" s="2">
        <v>100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6.343</v>
      </c>
      <c r="H403" s="1">
        <v>20.32</v>
      </c>
      <c r="I403" s="4">
        <v>7.2</v>
      </c>
      <c r="J403" s="2">
        <v>18.100000000000001</v>
      </c>
    </row>
    <row r="404" spans="1:10" x14ac:dyDescent="0.3">
      <c r="A404" s="3">
        <v>8.65</v>
      </c>
      <c r="B404" s="2">
        <v>100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6.4039999999999999</v>
      </c>
      <c r="H404" s="1">
        <v>20.309999999999999</v>
      </c>
      <c r="I404" s="4">
        <v>12.1</v>
      </c>
      <c r="J404" s="2">
        <v>18.100000000000001</v>
      </c>
    </row>
    <row r="405" spans="1:10" x14ac:dyDescent="0.3">
      <c r="A405" s="3">
        <v>4</v>
      </c>
      <c r="B405" s="2">
        <v>96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5.3490000000000002</v>
      </c>
      <c r="H405" s="1">
        <v>19.77</v>
      </c>
      <c r="I405" s="4">
        <v>8.3000000000000007</v>
      </c>
      <c r="J405" s="2">
        <v>18.100000000000001</v>
      </c>
    </row>
    <row r="406" spans="1:10" x14ac:dyDescent="0.3">
      <c r="A406" s="3">
        <v>0.74</v>
      </c>
      <c r="B406" s="2">
        <v>85.4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5.5309999999999997</v>
      </c>
      <c r="H406" s="1">
        <v>27.38</v>
      </c>
      <c r="I406" s="4">
        <v>8.5</v>
      </c>
      <c r="J406" s="2">
        <v>18.100000000000001</v>
      </c>
    </row>
    <row r="407" spans="1:10" x14ac:dyDescent="0.3">
      <c r="A407" s="3">
        <v>1.1599999999999999</v>
      </c>
      <c r="B407" s="2">
        <v>100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5.6829999999999998</v>
      </c>
      <c r="H407" s="1">
        <v>22.98</v>
      </c>
      <c r="I407" s="4">
        <v>5</v>
      </c>
      <c r="J407" s="2">
        <v>18.100000000000001</v>
      </c>
    </row>
    <row r="408" spans="1:10" x14ac:dyDescent="0.3">
      <c r="A408" s="3">
        <v>4.8899999999999997</v>
      </c>
      <c r="B408" s="2">
        <v>100</v>
      </c>
      <c r="C408" s="1">
        <v>0.65900000000000003</v>
      </c>
      <c r="D408" s="1">
        <v>24</v>
      </c>
      <c r="E408" s="1">
        <v>666</v>
      </c>
      <c r="F408" s="1">
        <v>20.2</v>
      </c>
      <c r="G408" s="1">
        <v>4.1379999999999999</v>
      </c>
      <c r="H408" s="1">
        <v>23.34</v>
      </c>
      <c r="I408" s="4">
        <v>11.9</v>
      </c>
      <c r="J408" s="2">
        <v>18.100000000000001</v>
      </c>
    </row>
    <row r="409" spans="1:10" x14ac:dyDescent="0.3">
      <c r="A409" s="3">
        <v>1.65</v>
      </c>
      <c r="B409" s="2">
        <v>100</v>
      </c>
      <c r="C409" s="1">
        <v>0.65900000000000003</v>
      </c>
      <c r="D409" s="1">
        <v>24</v>
      </c>
      <c r="E409" s="1">
        <v>666</v>
      </c>
      <c r="F409" s="1">
        <v>20.2</v>
      </c>
      <c r="G409" s="1">
        <v>5.6079999999999997</v>
      </c>
      <c r="H409" s="1">
        <v>12.13</v>
      </c>
      <c r="I409" s="4">
        <v>27.9</v>
      </c>
      <c r="J409" s="2">
        <v>18.100000000000001</v>
      </c>
    </row>
    <row r="410" spans="1:10" x14ac:dyDescent="0.3">
      <c r="A410" s="3">
        <v>5.75</v>
      </c>
      <c r="B410" s="2">
        <v>97.9</v>
      </c>
      <c r="C410" s="1">
        <v>0.59699999999999998</v>
      </c>
      <c r="D410" s="1">
        <v>24</v>
      </c>
      <c r="E410" s="1">
        <v>666</v>
      </c>
      <c r="F410" s="1">
        <v>20.2</v>
      </c>
      <c r="G410" s="1">
        <v>5.617</v>
      </c>
      <c r="H410" s="1">
        <v>26.4</v>
      </c>
      <c r="I410" s="4">
        <v>17.2</v>
      </c>
      <c r="J410" s="2">
        <v>18.100000000000001</v>
      </c>
    </row>
    <row r="411" spans="1:10" x14ac:dyDescent="0.3">
      <c r="A411" s="3">
        <v>8.1300000000000008</v>
      </c>
      <c r="B411" s="2">
        <v>100</v>
      </c>
      <c r="C411" s="1">
        <v>0.59699999999999998</v>
      </c>
      <c r="D411" s="1">
        <v>24</v>
      </c>
      <c r="E411" s="1">
        <v>666</v>
      </c>
      <c r="F411" s="1">
        <v>20.2</v>
      </c>
      <c r="G411" s="1">
        <v>6.8520000000000003</v>
      </c>
      <c r="H411" s="1">
        <v>19.78</v>
      </c>
      <c r="I411" s="4">
        <v>27.5</v>
      </c>
      <c r="J411" s="2">
        <v>18.100000000000001</v>
      </c>
    </row>
    <row r="412" spans="1:10" x14ac:dyDescent="0.3">
      <c r="A412" s="3">
        <v>5</v>
      </c>
      <c r="B412" s="2">
        <v>100</v>
      </c>
      <c r="C412" s="1">
        <v>0.59699999999999998</v>
      </c>
      <c r="D412" s="1">
        <v>24</v>
      </c>
      <c r="E412" s="1">
        <v>666</v>
      </c>
      <c r="F412" s="1">
        <v>20.2</v>
      </c>
      <c r="G412" s="1">
        <v>5.7569999999999997</v>
      </c>
      <c r="H412" s="1">
        <v>10.11</v>
      </c>
      <c r="I412" s="4">
        <v>15</v>
      </c>
      <c r="J412" s="2">
        <v>18.100000000000001</v>
      </c>
    </row>
    <row r="413" spans="1:10" x14ac:dyDescent="0.3">
      <c r="A413" s="3">
        <v>5.84</v>
      </c>
      <c r="B413" s="2">
        <v>100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6.657</v>
      </c>
      <c r="H413" s="1">
        <v>21.22</v>
      </c>
      <c r="I413" s="4">
        <v>17.2</v>
      </c>
      <c r="J413" s="2">
        <v>18.100000000000001</v>
      </c>
    </row>
    <row r="414" spans="1:10" x14ac:dyDescent="0.3">
      <c r="A414" s="3">
        <v>4.47</v>
      </c>
      <c r="B414" s="2">
        <v>100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4.6280000000000001</v>
      </c>
      <c r="H414" s="1">
        <v>34.369999999999997</v>
      </c>
      <c r="I414" s="4">
        <v>17.899999999999999</v>
      </c>
      <c r="J414" s="2">
        <v>18.100000000000001</v>
      </c>
    </row>
    <row r="415" spans="1:10" x14ac:dyDescent="0.3">
      <c r="A415" s="3">
        <v>1.83</v>
      </c>
      <c r="B415" s="2">
        <v>100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5.1550000000000002</v>
      </c>
      <c r="H415" s="1">
        <v>20.079999999999998</v>
      </c>
      <c r="I415" s="4">
        <v>16.3</v>
      </c>
      <c r="J415" s="2">
        <v>18.100000000000001</v>
      </c>
    </row>
    <row r="416" spans="1:10" x14ac:dyDescent="0.3">
      <c r="A416" s="3">
        <v>9.83</v>
      </c>
      <c r="B416" s="2">
        <v>100</v>
      </c>
      <c r="C416" s="1">
        <v>0.69299999999999995</v>
      </c>
      <c r="D416" s="1">
        <v>24</v>
      </c>
      <c r="E416" s="1">
        <v>666</v>
      </c>
      <c r="F416" s="1">
        <v>20.2</v>
      </c>
      <c r="G416" s="1">
        <v>4.5190000000000001</v>
      </c>
      <c r="H416" s="1">
        <v>36.979999999999997</v>
      </c>
      <c r="I416" s="4">
        <v>7</v>
      </c>
      <c r="J416" s="2">
        <v>18.100000000000001</v>
      </c>
    </row>
    <row r="417" spans="1:10" x14ac:dyDescent="0.3">
      <c r="A417" s="3">
        <v>8.66</v>
      </c>
      <c r="B417" s="2">
        <v>100</v>
      </c>
      <c r="C417" s="1">
        <v>0.67900000000000005</v>
      </c>
      <c r="D417" s="1">
        <v>24</v>
      </c>
      <c r="E417" s="1">
        <v>666</v>
      </c>
      <c r="F417" s="1">
        <v>20.2</v>
      </c>
      <c r="G417" s="1">
        <v>6.4340000000000002</v>
      </c>
      <c r="H417" s="1">
        <v>29.05</v>
      </c>
      <c r="I417" s="4">
        <v>7.2</v>
      </c>
      <c r="J417" s="2">
        <v>18.100000000000001</v>
      </c>
    </row>
    <row r="418" spans="1:10" x14ac:dyDescent="0.3">
      <c r="A418" s="3">
        <v>9.66</v>
      </c>
      <c r="B418" s="2">
        <v>90.8</v>
      </c>
      <c r="C418" s="1">
        <v>0.67900000000000005</v>
      </c>
      <c r="D418" s="1">
        <v>24</v>
      </c>
      <c r="E418" s="1">
        <v>666</v>
      </c>
      <c r="F418" s="1">
        <v>20.2</v>
      </c>
      <c r="G418" s="1">
        <v>6.782</v>
      </c>
      <c r="H418" s="1">
        <v>25.79</v>
      </c>
      <c r="I418" s="4">
        <v>7.5</v>
      </c>
      <c r="J418" s="2">
        <v>18.100000000000001</v>
      </c>
    </row>
    <row r="419" spans="1:10" x14ac:dyDescent="0.3">
      <c r="A419" s="3">
        <v>9.82</v>
      </c>
      <c r="B419" s="2">
        <v>89.1</v>
      </c>
      <c r="C419" s="1">
        <v>0.67900000000000005</v>
      </c>
      <c r="D419" s="1">
        <v>24</v>
      </c>
      <c r="E419" s="1">
        <v>666</v>
      </c>
      <c r="F419" s="1">
        <v>20.2</v>
      </c>
      <c r="G419" s="1">
        <v>5.3040000000000003</v>
      </c>
      <c r="H419" s="1">
        <v>26.64</v>
      </c>
      <c r="I419" s="4">
        <v>10.4</v>
      </c>
      <c r="J419" s="2">
        <v>18.100000000000001</v>
      </c>
    </row>
    <row r="420" spans="1:10" x14ac:dyDescent="0.3">
      <c r="A420" s="3">
        <v>6.11</v>
      </c>
      <c r="B420" s="2">
        <v>100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5.9569999999999999</v>
      </c>
      <c r="H420" s="1">
        <v>20.62</v>
      </c>
      <c r="I420" s="4">
        <v>8.8000000000000007</v>
      </c>
      <c r="J420" s="2">
        <v>18.100000000000001</v>
      </c>
    </row>
    <row r="421" spans="1:10" x14ac:dyDescent="0.3">
      <c r="A421" s="3">
        <v>5.26</v>
      </c>
      <c r="B421" s="2">
        <v>76.5</v>
      </c>
      <c r="C421" s="1">
        <v>0.71799999999999997</v>
      </c>
      <c r="D421" s="1">
        <v>24</v>
      </c>
      <c r="E421" s="1">
        <v>666</v>
      </c>
      <c r="F421" s="1">
        <v>20.2</v>
      </c>
      <c r="G421" s="1">
        <v>6.8239999999999998</v>
      </c>
      <c r="H421" s="1">
        <v>22.74</v>
      </c>
      <c r="I421" s="4">
        <v>8.4</v>
      </c>
      <c r="J421" s="2">
        <v>18.100000000000001</v>
      </c>
    </row>
    <row r="422" spans="1:10" x14ac:dyDescent="0.3">
      <c r="A422" s="3">
        <v>3.8</v>
      </c>
      <c r="B422" s="2">
        <v>100</v>
      </c>
      <c r="C422" s="1">
        <v>0.71799999999999997</v>
      </c>
      <c r="D422" s="1">
        <v>24</v>
      </c>
      <c r="E422" s="1">
        <v>666</v>
      </c>
      <c r="F422" s="1">
        <v>20.2</v>
      </c>
      <c r="G422" s="1">
        <v>6.4109999999999996</v>
      </c>
      <c r="H422" s="1">
        <v>15.02</v>
      </c>
      <c r="I422" s="4">
        <v>16.7</v>
      </c>
      <c r="J422" s="2">
        <v>18.100000000000001</v>
      </c>
    </row>
    <row r="423" spans="1:10" x14ac:dyDescent="0.3">
      <c r="A423" s="3">
        <v>0.1</v>
      </c>
      <c r="B423" s="2">
        <v>95.3</v>
      </c>
      <c r="C423" s="1">
        <v>0.71799999999999997</v>
      </c>
      <c r="D423" s="1">
        <v>24</v>
      </c>
      <c r="E423" s="1">
        <v>666</v>
      </c>
      <c r="F423" s="1">
        <v>20.2</v>
      </c>
      <c r="G423" s="1">
        <v>6.0060000000000002</v>
      </c>
      <c r="H423" s="1">
        <v>15.7</v>
      </c>
      <c r="I423" s="4">
        <v>14.2</v>
      </c>
      <c r="J423" s="2">
        <v>18.100000000000001</v>
      </c>
    </row>
    <row r="424" spans="1:10" x14ac:dyDescent="0.3">
      <c r="A424" s="3">
        <v>7.09</v>
      </c>
      <c r="B424" s="2">
        <v>87.6</v>
      </c>
      <c r="C424" s="1">
        <v>0.61399999999999999</v>
      </c>
      <c r="D424" s="1">
        <v>24</v>
      </c>
      <c r="E424" s="1">
        <v>666</v>
      </c>
      <c r="F424" s="1">
        <v>20.2</v>
      </c>
      <c r="G424" s="1">
        <v>5.6479999999999997</v>
      </c>
      <c r="H424" s="1">
        <v>14.1</v>
      </c>
      <c r="I424" s="4">
        <v>20.8</v>
      </c>
      <c r="J424" s="2">
        <v>18.100000000000001</v>
      </c>
    </row>
    <row r="425" spans="1:10" x14ac:dyDescent="0.3">
      <c r="A425" s="3">
        <v>2.08</v>
      </c>
      <c r="B425" s="2">
        <v>85.1</v>
      </c>
      <c r="C425" s="1">
        <v>0.61399999999999999</v>
      </c>
      <c r="D425" s="1">
        <v>24</v>
      </c>
      <c r="E425" s="1">
        <v>666</v>
      </c>
      <c r="F425" s="1">
        <v>20.2</v>
      </c>
      <c r="G425" s="1">
        <v>6.1029999999999998</v>
      </c>
      <c r="H425" s="1">
        <v>23.29</v>
      </c>
      <c r="I425" s="4">
        <v>13.4</v>
      </c>
      <c r="J425" s="2">
        <v>18.100000000000001</v>
      </c>
    </row>
    <row r="426" spans="1:10" x14ac:dyDescent="0.3">
      <c r="A426" s="3">
        <v>6.32</v>
      </c>
      <c r="B426" s="2">
        <v>70.599999999999994</v>
      </c>
      <c r="C426" s="1">
        <v>0.58399999999999996</v>
      </c>
      <c r="D426" s="1">
        <v>24</v>
      </c>
      <c r="E426" s="1">
        <v>666</v>
      </c>
      <c r="F426" s="1">
        <v>20.2</v>
      </c>
      <c r="G426" s="1">
        <v>5.5650000000000004</v>
      </c>
      <c r="H426" s="1">
        <v>17.16</v>
      </c>
      <c r="I426" s="4">
        <v>11.7</v>
      </c>
      <c r="J426" s="2">
        <v>18.100000000000001</v>
      </c>
    </row>
    <row r="427" spans="1:10" x14ac:dyDescent="0.3">
      <c r="A427" s="3">
        <v>1.71</v>
      </c>
      <c r="B427" s="2">
        <v>95.4</v>
      </c>
      <c r="C427" s="1">
        <v>0.67900000000000005</v>
      </c>
      <c r="D427" s="1">
        <v>24</v>
      </c>
      <c r="E427" s="1">
        <v>666</v>
      </c>
      <c r="F427" s="1">
        <v>20.2</v>
      </c>
      <c r="G427" s="1">
        <v>5.8959999999999999</v>
      </c>
      <c r="H427" s="1">
        <v>24.39</v>
      </c>
      <c r="I427" s="4">
        <v>8.3000000000000007</v>
      </c>
      <c r="J427" s="2">
        <v>18.100000000000001</v>
      </c>
    </row>
    <row r="428" spans="1:10" x14ac:dyDescent="0.3">
      <c r="A428" s="3">
        <v>4.53</v>
      </c>
      <c r="B428" s="2">
        <v>59.7</v>
      </c>
      <c r="C428" s="1">
        <v>0.58399999999999996</v>
      </c>
      <c r="D428" s="1">
        <v>24</v>
      </c>
      <c r="E428" s="1">
        <v>666</v>
      </c>
      <c r="F428" s="1">
        <v>20.2</v>
      </c>
      <c r="G428" s="1">
        <v>5.8369999999999997</v>
      </c>
      <c r="H428" s="1">
        <v>15.69</v>
      </c>
      <c r="I428" s="4">
        <v>10.199999999999999</v>
      </c>
      <c r="J428" s="2">
        <v>18.100000000000001</v>
      </c>
    </row>
    <row r="429" spans="1:10" x14ac:dyDescent="0.3">
      <c r="A429" s="3">
        <v>2.64</v>
      </c>
      <c r="B429" s="2">
        <v>78.7</v>
      </c>
      <c r="C429" s="1">
        <v>0.67900000000000005</v>
      </c>
      <c r="D429" s="1">
        <v>24</v>
      </c>
      <c r="E429" s="1">
        <v>666</v>
      </c>
      <c r="F429" s="1">
        <v>20.2</v>
      </c>
      <c r="G429" s="1">
        <v>6.202</v>
      </c>
      <c r="H429" s="1">
        <v>14.52</v>
      </c>
      <c r="I429" s="4">
        <v>10.9</v>
      </c>
      <c r="J429" s="2">
        <v>18.100000000000001</v>
      </c>
    </row>
    <row r="430" spans="1:10" x14ac:dyDescent="0.3">
      <c r="A430" s="3">
        <v>1.78</v>
      </c>
      <c r="B430" s="2">
        <v>78.099999999999994</v>
      </c>
      <c r="C430" s="1">
        <v>0.67900000000000005</v>
      </c>
      <c r="D430" s="1">
        <v>24</v>
      </c>
      <c r="E430" s="1">
        <v>666</v>
      </c>
      <c r="F430" s="1">
        <v>20.2</v>
      </c>
      <c r="G430" s="1">
        <v>6.1929999999999996</v>
      </c>
      <c r="H430" s="1">
        <v>21.52</v>
      </c>
      <c r="I430" s="4">
        <v>11</v>
      </c>
      <c r="J430" s="2">
        <v>18.100000000000001</v>
      </c>
    </row>
    <row r="431" spans="1:10" x14ac:dyDescent="0.3">
      <c r="A431" s="3">
        <v>6.23</v>
      </c>
      <c r="B431" s="2">
        <v>95.6</v>
      </c>
      <c r="C431" s="1">
        <v>0.67900000000000005</v>
      </c>
      <c r="D431" s="1">
        <v>24</v>
      </c>
      <c r="E431" s="1">
        <v>666</v>
      </c>
      <c r="F431" s="1">
        <v>20.2</v>
      </c>
      <c r="G431" s="1">
        <v>6.38</v>
      </c>
      <c r="H431" s="1">
        <v>24.08</v>
      </c>
      <c r="I431" s="4">
        <v>9.5</v>
      </c>
      <c r="J431" s="2">
        <v>18.100000000000001</v>
      </c>
    </row>
    <row r="432" spans="1:10" x14ac:dyDescent="0.3">
      <c r="A432" s="3">
        <v>5.24</v>
      </c>
      <c r="B432" s="2">
        <v>86.1</v>
      </c>
      <c r="C432" s="1">
        <v>0.58399999999999996</v>
      </c>
      <c r="D432" s="1">
        <v>24</v>
      </c>
      <c r="E432" s="1">
        <v>666</v>
      </c>
      <c r="F432" s="1">
        <v>20.2</v>
      </c>
      <c r="G432" s="1">
        <v>6.3479999999999999</v>
      </c>
      <c r="H432" s="1">
        <v>17.64</v>
      </c>
      <c r="I432" s="4">
        <v>14.5</v>
      </c>
      <c r="J432" s="2">
        <v>18.100000000000001</v>
      </c>
    </row>
    <row r="433" spans="1:10" x14ac:dyDescent="0.3">
      <c r="A433" s="3">
        <v>6.65</v>
      </c>
      <c r="B433" s="2">
        <v>94.3</v>
      </c>
      <c r="C433" s="1">
        <v>0.58399999999999996</v>
      </c>
      <c r="D433" s="1">
        <v>24</v>
      </c>
      <c r="E433" s="1">
        <v>666</v>
      </c>
      <c r="F433" s="1">
        <v>20.2</v>
      </c>
      <c r="G433" s="1">
        <v>6.8330000000000002</v>
      </c>
      <c r="H433" s="1">
        <v>19.690000000000001</v>
      </c>
      <c r="I433" s="4">
        <v>14.1</v>
      </c>
      <c r="J433" s="2">
        <v>18.100000000000001</v>
      </c>
    </row>
    <row r="434" spans="1:10" x14ac:dyDescent="0.3">
      <c r="A434" s="3">
        <v>4.09</v>
      </c>
      <c r="B434" s="2">
        <v>74.8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6.4249999999999998</v>
      </c>
      <c r="H434" s="1">
        <v>12.03</v>
      </c>
      <c r="I434" s="4">
        <v>16.100000000000001</v>
      </c>
      <c r="J434" s="2">
        <v>18.100000000000001</v>
      </c>
    </row>
    <row r="435" spans="1:10" x14ac:dyDescent="0.3">
      <c r="A435" s="3">
        <v>2.19</v>
      </c>
      <c r="B435" s="2">
        <v>87.9</v>
      </c>
      <c r="C435" s="1">
        <v>0.71299999999999997</v>
      </c>
      <c r="D435" s="1">
        <v>24</v>
      </c>
      <c r="E435" s="1">
        <v>666</v>
      </c>
      <c r="F435" s="1">
        <v>20.2</v>
      </c>
      <c r="G435" s="1">
        <v>6.4359999999999999</v>
      </c>
      <c r="H435" s="1">
        <v>16.22</v>
      </c>
      <c r="I435" s="4">
        <v>14.3</v>
      </c>
      <c r="J435" s="2">
        <v>18.100000000000001</v>
      </c>
    </row>
    <row r="436" spans="1:10" x14ac:dyDescent="0.3">
      <c r="A436" s="3">
        <v>3.14</v>
      </c>
      <c r="B436" s="2">
        <v>95</v>
      </c>
      <c r="C436" s="1">
        <v>0.71299999999999997</v>
      </c>
      <c r="D436" s="1">
        <v>24</v>
      </c>
      <c r="E436" s="1">
        <v>666</v>
      </c>
      <c r="F436" s="1">
        <v>20.2</v>
      </c>
      <c r="G436" s="1">
        <v>6.2080000000000002</v>
      </c>
      <c r="H436" s="1">
        <v>15.17</v>
      </c>
      <c r="I436" s="4">
        <v>11.7</v>
      </c>
      <c r="J436" s="2">
        <v>18.100000000000001</v>
      </c>
    </row>
    <row r="437" spans="1:10" x14ac:dyDescent="0.3">
      <c r="A437" s="3">
        <v>0.75</v>
      </c>
      <c r="B437" s="2">
        <v>94.6</v>
      </c>
      <c r="C437" s="1">
        <v>0.74</v>
      </c>
      <c r="D437" s="1">
        <v>24</v>
      </c>
      <c r="E437" s="1">
        <v>666</v>
      </c>
      <c r="F437" s="1">
        <v>20.2</v>
      </c>
      <c r="G437" s="1">
        <v>6.6289999999999996</v>
      </c>
      <c r="H437" s="1">
        <v>23.27</v>
      </c>
      <c r="I437" s="4">
        <v>13.4</v>
      </c>
      <c r="J437" s="2">
        <v>18.100000000000001</v>
      </c>
    </row>
    <row r="438" spans="1:10" x14ac:dyDescent="0.3">
      <c r="A438" s="3">
        <v>9.76</v>
      </c>
      <c r="B438" s="2">
        <v>93.3</v>
      </c>
      <c r="C438" s="1">
        <v>0.74</v>
      </c>
      <c r="D438" s="1">
        <v>24</v>
      </c>
      <c r="E438" s="1">
        <v>666</v>
      </c>
      <c r="F438" s="1">
        <v>20.2</v>
      </c>
      <c r="G438" s="1">
        <v>6.4610000000000003</v>
      </c>
      <c r="H438" s="1">
        <v>18.05</v>
      </c>
      <c r="I438" s="4">
        <v>9.6</v>
      </c>
      <c r="J438" s="2">
        <v>18.100000000000001</v>
      </c>
    </row>
    <row r="439" spans="1:10" x14ac:dyDescent="0.3">
      <c r="A439" s="3">
        <v>5.53</v>
      </c>
      <c r="B439" s="2">
        <v>100</v>
      </c>
      <c r="C439" s="1">
        <v>0.74</v>
      </c>
      <c r="D439" s="1">
        <v>24</v>
      </c>
      <c r="E439" s="1">
        <v>666</v>
      </c>
      <c r="F439" s="1">
        <v>20.2</v>
      </c>
      <c r="G439" s="1">
        <v>6.1520000000000001</v>
      </c>
      <c r="H439" s="1">
        <v>26.45</v>
      </c>
      <c r="I439" s="4">
        <v>8.6999999999999993</v>
      </c>
      <c r="J439" s="2">
        <v>18.100000000000001</v>
      </c>
    </row>
    <row r="440" spans="1:10" x14ac:dyDescent="0.3">
      <c r="A440" s="3">
        <v>7.63</v>
      </c>
      <c r="B440" s="2">
        <v>87.9</v>
      </c>
      <c r="C440" s="1">
        <v>0.74</v>
      </c>
      <c r="D440" s="1">
        <v>24</v>
      </c>
      <c r="E440" s="1">
        <v>666</v>
      </c>
      <c r="F440" s="1">
        <v>20.2</v>
      </c>
      <c r="G440" s="1">
        <v>5.9349999999999996</v>
      </c>
      <c r="H440" s="1">
        <v>34.020000000000003</v>
      </c>
      <c r="I440" s="4">
        <v>8.4</v>
      </c>
      <c r="J440" s="2">
        <v>18.100000000000001</v>
      </c>
    </row>
    <row r="441" spans="1:10" x14ac:dyDescent="0.3">
      <c r="A441" s="3">
        <v>4.0199999999999996</v>
      </c>
      <c r="B441" s="2">
        <v>93.9</v>
      </c>
      <c r="C441" s="1">
        <v>0.74</v>
      </c>
      <c r="D441" s="1">
        <v>24</v>
      </c>
      <c r="E441" s="1">
        <v>666</v>
      </c>
      <c r="F441" s="1">
        <v>20.2</v>
      </c>
      <c r="G441" s="1">
        <v>5.6269999999999998</v>
      </c>
      <c r="H441" s="1">
        <v>22.88</v>
      </c>
      <c r="I441" s="4">
        <v>12.8</v>
      </c>
      <c r="J441" s="2">
        <v>18.100000000000001</v>
      </c>
    </row>
    <row r="442" spans="1:10" x14ac:dyDescent="0.3">
      <c r="A442" s="3">
        <v>6.58</v>
      </c>
      <c r="B442" s="2">
        <v>92.4</v>
      </c>
      <c r="C442" s="1">
        <v>0.74</v>
      </c>
      <c r="D442" s="1">
        <v>24</v>
      </c>
      <c r="E442" s="1">
        <v>666</v>
      </c>
      <c r="F442" s="1">
        <v>20.2</v>
      </c>
      <c r="G442" s="1">
        <v>5.8179999999999996</v>
      </c>
      <c r="H442" s="1">
        <v>22.11</v>
      </c>
      <c r="I442" s="4">
        <v>10.5</v>
      </c>
      <c r="J442" s="2">
        <v>18.100000000000001</v>
      </c>
    </row>
    <row r="443" spans="1:10" x14ac:dyDescent="0.3">
      <c r="A443" s="3">
        <v>5.66</v>
      </c>
      <c r="B443" s="2">
        <v>97.2</v>
      </c>
      <c r="C443" s="1">
        <v>0.74</v>
      </c>
      <c r="D443" s="1">
        <v>24</v>
      </c>
      <c r="E443" s="1">
        <v>666</v>
      </c>
      <c r="F443" s="1">
        <v>20.2</v>
      </c>
      <c r="G443" s="1">
        <v>6.4059999999999997</v>
      </c>
      <c r="H443" s="1">
        <v>19.52</v>
      </c>
      <c r="I443" s="4">
        <v>17.100000000000001</v>
      </c>
      <c r="J443" s="2">
        <v>18.100000000000001</v>
      </c>
    </row>
    <row r="444" spans="1:10" x14ac:dyDescent="0.3">
      <c r="A444" s="3">
        <v>2.64</v>
      </c>
      <c r="B444" s="2">
        <v>100</v>
      </c>
      <c r="C444" s="1">
        <v>0.74</v>
      </c>
      <c r="D444" s="1">
        <v>24</v>
      </c>
      <c r="E444" s="1">
        <v>666</v>
      </c>
      <c r="F444" s="1">
        <v>20.2</v>
      </c>
      <c r="G444" s="1">
        <v>6.2190000000000003</v>
      </c>
      <c r="H444" s="1">
        <v>16.59</v>
      </c>
      <c r="I444" s="4">
        <v>18.399999999999999</v>
      </c>
      <c r="J444" s="2">
        <v>18.100000000000001</v>
      </c>
    </row>
    <row r="445" spans="1:10" x14ac:dyDescent="0.3">
      <c r="A445" s="3">
        <v>3.26</v>
      </c>
      <c r="B445" s="2">
        <v>100</v>
      </c>
      <c r="C445" s="1">
        <v>0.74</v>
      </c>
      <c r="D445" s="1">
        <v>24</v>
      </c>
      <c r="E445" s="1">
        <v>666</v>
      </c>
      <c r="F445" s="1">
        <v>20.2</v>
      </c>
      <c r="G445" s="1">
        <v>6.4850000000000003</v>
      </c>
      <c r="H445" s="1">
        <v>18.850000000000001</v>
      </c>
      <c r="I445" s="4">
        <v>15.4</v>
      </c>
      <c r="J445" s="2">
        <v>18.100000000000001</v>
      </c>
    </row>
    <row r="446" spans="1:10" x14ac:dyDescent="0.3">
      <c r="A446" s="3">
        <v>8.93</v>
      </c>
      <c r="B446" s="2">
        <v>96.6</v>
      </c>
      <c r="C446" s="1">
        <v>0.74</v>
      </c>
      <c r="D446" s="1">
        <v>24</v>
      </c>
      <c r="E446" s="1">
        <v>666</v>
      </c>
      <c r="F446" s="1">
        <v>20.2</v>
      </c>
      <c r="G446" s="1">
        <v>5.8540000000000001</v>
      </c>
      <c r="H446" s="1">
        <v>23.79</v>
      </c>
      <c r="I446" s="4">
        <v>10.8</v>
      </c>
      <c r="J446" s="2">
        <v>18.100000000000001</v>
      </c>
    </row>
    <row r="447" spans="1:10" x14ac:dyDescent="0.3">
      <c r="A447" s="3">
        <v>7.0000000000000007E-2</v>
      </c>
      <c r="B447" s="2">
        <v>94.8</v>
      </c>
      <c r="C447" s="1">
        <v>0.74</v>
      </c>
      <c r="D447" s="1">
        <v>24</v>
      </c>
      <c r="E447" s="1">
        <v>666</v>
      </c>
      <c r="F447" s="1">
        <v>20.2</v>
      </c>
      <c r="G447" s="1">
        <v>6.4589999999999996</v>
      </c>
      <c r="H447" s="1">
        <v>23.98</v>
      </c>
      <c r="I447" s="4">
        <v>11.8</v>
      </c>
      <c r="J447" s="2">
        <v>18.100000000000001</v>
      </c>
    </row>
    <row r="448" spans="1:10" x14ac:dyDescent="0.3">
      <c r="A448" s="3">
        <v>9.5399999999999991</v>
      </c>
      <c r="B448" s="2">
        <v>96.4</v>
      </c>
      <c r="C448" s="1">
        <v>0.74</v>
      </c>
      <c r="D448" s="1">
        <v>24</v>
      </c>
      <c r="E448" s="1">
        <v>666</v>
      </c>
      <c r="F448" s="1">
        <v>20.2</v>
      </c>
      <c r="G448" s="1">
        <v>6.3410000000000002</v>
      </c>
      <c r="H448" s="1">
        <v>17.79</v>
      </c>
      <c r="I448" s="4">
        <v>14.9</v>
      </c>
      <c r="J448" s="2">
        <v>18.100000000000001</v>
      </c>
    </row>
    <row r="449" spans="1:10" x14ac:dyDescent="0.3">
      <c r="A449" s="3">
        <v>6.36</v>
      </c>
      <c r="B449" s="2">
        <v>96.6</v>
      </c>
      <c r="C449" s="1">
        <v>0.74</v>
      </c>
      <c r="D449" s="1">
        <v>24</v>
      </c>
      <c r="E449" s="1">
        <v>666</v>
      </c>
      <c r="F449" s="1">
        <v>20.2</v>
      </c>
      <c r="G449" s="1">
        <v>6.2510000000000003</v>
      </c>
      <c r="H449" s="1">
        <v>16.440000000000001</v>
      </c>
      <c r="I449" s="4">
        <v>12.6</v>
      </c>
      <c r="J449" s="2">
        <v>18.100000000000001</v>
      </c>
    </row>
    <row r="450" spans="1:10" x14ac:dyDescent="0.3">
      <c r="A450" s="3">
        <v>7.8</v>
      </c>
      <c r="B450" s="2">
        <v>98.7</v>
      </c>
      <c r="C450" s="1">
        <v>0.71299999999999997</v>
      </c>
      <c r="D450" s="1">
        <v>24</v>
      </c>
      <c r="E450" s="1">
        <v>666</v>
      </c>
      <c r="F450" s="1">
        <v>20.2</v>
      </c>
      <c r="G450" s="1">
        <v>6.1849999999999996</v>
      </c>
      <c r="H450" s="1">
        <v>18.13</v>
      </c>
      <c r="I450" s="4">
        <v>14.1</v>
      </c>
      <c r="J450" s="2">
        <v>18.100000000000001</v>
      </c>
    </row>
    <row r="451" spans="1:10" x14ac:dyDescent="0.3">
      <c r="A451" s="3">
        <v>3.67</v>
      </c>
      <c r="B451" s="2">
        <v>98.3</v>
      </c>
      <c r="C451" s="1">
        <v>0.71299999999999997</v>
      </c>
      <c r="D451" s="1">
        <v>24</v>
      </c>
      <c r="E451" s="1">
        <v>666</v>
      </c>
      <c r="F451" s="1">
        <v>20.2</v>
      </c>
      <c r="G451" s="1">
        <v>6.4169999999999998</v>
      </c>
      <c r="H451" s="1">
        <v>19.309999999999999</v>
      </c>
      <c r="I451" s="4">
        <v>13</v>
      </c>
      <c r="J451" s="2">
        <v>18.100000000000001</v>
      </c>
    </row>
    <row r="452" spans="1:10" x14ac:dyDescent="0.3">
      <c r="A452" s="3">
        <v>0.75</v>
      </c>
      <c r="B452" s="2">
        <v>92.6</v>
      </c>
      <c r="C452" s="1">
        <v>0.71299999999999997</v>
      </c>
      <c r="D452" s="1">
        <v>24</v>
      </c>
      <c r="E452" s="1">
        <v>666</v>
      </c>
      <c r="F452" s="1">
        <v>20.2</v>
      </c>
      <c r="G452" s="1">
        <v>6.7489999999999997</v>
      </c>
      <c r="H452" s="1">
        <v>17.440000000000001</v>
      </c>
      <c r="I452" s="4">
        <v>13.4</v>
      </c>
      <c r="J452" s="2">
        <v>18.100000000000001</v>
      </c>
    </row>
    <row r="453" spans="1:10" x14ac:dyDescent="0.3">
      <c r="A453" s="3">
        <v>7.52</v>
      </c>
      <c r="B453" s="2">
        <v>98.2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6.6550000000000002</v>
      </c>
      <c r="H453" s="1">
        <v>17.73</v>
      </c>
      <c r="I453" s="4">
        <v>15.2</v>
      </c>
      <c r="J453" s="2">
        <v>18.100000000000001</v>
      </c>
    </row>
    <row r="454" spans="1:10" x14ac:dyDescent="0.3">
      <c r="A454" s="3">
        <v>9.14</v>
      </c>
      <c r="B454" s="2">
        <v>91.8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6.2969999999999997</v>
      </c>
      <c r="H454" s="1">
        <v>17.27</v>
      </c>
      <c r="I454" s="4">
        <v>16.100000000000001</v>
      </c>
      <c r="J454" s="2">
        <v>18.100000000000001</v>
      </c>
    </row>
    <row r="455" spans="1:10" x14ac:dyDescent="0.3">
      <c r="A455" s="3">
        <v>4.82</v>
      </c>
      <c r="B455" s="2">
        <v>99.3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7.3929999999999998</v>
      </c>
      <c r="H455" s="1">
        <v>16.739999999999998</v>
      </c>
      <c r="I455" s="4">
        <v>17.8</v>
      </c>
      <c r="J455" s="2">
        <v>18.100000000000001</v>
      </c>
    </row>
    <row r="456" spans="1:10" x14ac:dyDescent="0.3">
      <c r="A456" s="3">
        <v>3.43</v>
      </c>
      <c r="B456" s="2">
        <v>94.1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6.7279999999999998</v>
      </c>
      <c r="H456" s="1">
        <v>18.71</v>
      </c>
      <c r="I456" s="4">
        <v>14.9</v>
      </c>
      <c r="J456" s="2">
        <v>18.100000000000001</v>
      </c>
    </row>
    <row r="457" spans="1:10" x14ac:dyDescent="0.3">
      <c r="A457" s="3">
        <v>8.41</v>
      </c>
      <c r="B457" s="2">
        <v>86.5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6.5250000000000004</v>
      </c>
      <c r="H457" s="1">
        <v>18.13</v>
      </c>
      <c r="I457" s="4">
        <v>14.1</v>
      </c>
      <c r="J457" s="2">
        <v>18.100000000000001</v>
      </c>
    </row>
    <row r="458" spans="1:10" x14ac:dyDescent="0.3">
      <c r="A458" s="3">
        <v>8.74</v>
      </c>
      <c r="B458" s="2">
        <v>87.9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5.976</v>
      </c>
      <c r="H458" s="1">
        <v>19.010000000000002</v>
      </c>
      <c r="I458" s="4">
        <v>12.7</v>
      </c>
      <c r="J458" s="2">
        <v>18.100000000000001</v>
      </c>
    </row>
    <row r="459" spans="1:10" x14ac:dyDescent="0.3">
      <c r="A459" s="3">
        <v>0.71</v>
      </c>
      <c r="B459" s="2">
        <v>80.3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5.9359999999999999</v>
      </c>
      <c r="H459" s="1">
        <v>16.940000000000001</v>
      </c>
      <c r="I459" s="4">
        <v>13.5</v>
      </c>
      <c r="J459" s="2">
        <v>18.100000000000001</v>
      </c>
    </row>
    <row r="460" spans="1:10" x14ac:dyDescent="0.3">
      <c r="A460" s="3">
        <v>2.99</v>
      </c>
      <c r="B460" s="2">
        <v>83.7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6.3010000000000002</v>
      </c>
      <c r="H460" s="1">
        <v>16.23</v>
      </c>
      <c r="I460" s="4">
        <v>14.9</v>
      </c>
      <c r="J460" s="2">
        <v>18.100000000000001</v>
      </c>
    </row>
    <row r="461" spans="1:10" x14ac:dyDescent="0.3">
      <c r="A461" s="3">
        <v>7.81</v>
      </c>
      <c r="B461" s="2">
        <v>84.4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6.0810000000000004</v>
      </c>
      <c r="H461" s="1">
        <v>14.7</v>
      </c>
      <c r="I461" s="4">
        <v>20</v>
      </c>
      <c r="J461" s="2">
        <v>18.100000000000001</v>
      </c>
    </row>
    <row r="462" spans="1:10" x14ac:dyDescent="0.3">
      <c r="A462" s="3">
        <v>1.36</v>
      </c>
      <c r="B462" s="2">
        <v>90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6.7009999999999996</v>
      </c>
      <c r="H462" s="1">
        <v>16.420000000000002</v>
      </c>
      <c r="I462" s="4">
        <v>16.399999999999999</v>
      </c>
      <c r="J462" s="2">
        <v>18.100000000000001</v>
      </c>
    </row>
    <row r="463" spans="1:10" x14ac:dyDescent="0.3">
      <c r="A463" s="3">
        <v>6.46</v>
      </c>
      <c r="B463" s="2">
        <v>88.4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6.3760000000000003</v>
      </c>
      <c r="H463" s="1">
        <v>14.65</v>
      </c>
      <c r="I463" s="4">
        <v>17.7</v>
      </c>
      <c r="J463" s="2">
        <v>18.100000000000001</v>
      </c>
    </row>
    <row r="464" spans="1:10" x14ac:dyDescent="0.3">
      <c r="A464" s="3">
        <v>3.43</v>
      </c>
      <c r="B464" s="2">
        <v>83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6.3170000000000002</v>
      </c>
      <c r="H464" s="1">
        <v>13.99</v>
      </c>
      <c r="I464" s="4">
        <v>19.5</v>
      </c>
      <c r="J464" s="2">
        <v>18.100000000000001</v>
      </c>
    </row>
    <row r="465" spans="1:10" x14ac:dyDescent="0.3">
      <c r="A465" s="3">
        <v>3.5</v>
      </c>
      <c r="B465" s="2">
        <v>89.9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6.5129999999999999</v>
      </c>
      <c r="H465" s="1">
        <v>10.29</v>
      </c>
      <c r="I465" s="4">
        <v>20.2</v>
      </c>
      <c r="J465" s="2">
        <v>18.100000000000001</v>
      </c>
    </row>
    <row r="466" spans="1:10" x14ac:dyDescent="0.3">
      <c r="A466" s="3">
        <v>3.22</v>
      </c>
      <c r="B466" s="2">
        <v>65.400000000000006</v>
      </c>
      <c r="C466" s="1">
        <v>0.65500000000000003</v>
      </c>
      <c r="D466" s="1">
        <v>24</v>
      </c>
      <c r="E466" s="1">
        <v>666</v>
      </c>
      <c r="F466" s="1">
        <v>20.2</v>
      </c>
      <c r="G466" s="1">
        <v>6.2089999999999996</v>
      </c>
      <c r="H466" s="1">
        <v>13.22</v>
      </c>
      <c r="I466" s="4">
        <v>21.4</v>
      </c>
      <c r="J466" s="2">
        <v>18.100000000000001</v>
      </c>
    </row>
    <row r="467" spans="1:10" x14ac:dyDescent="0.3">
      <c r="A467" s="3">
        <v>6.65</v>
      </c>
      <c r="B467" s="2">
        <v>48.2</v>
      </c>
      <c r="C467" s="1">
        <v>0.65500000000000003</v>
      </c>
      <c r="D467" s="1">
        <v>24</v>
      </c>
      <c r="E467" s="1">
        <v>666</v>
      </c>
      <c r="F467" s="1">
        <v>20.2</v>
      </c>
      <c r="G467" s="1">
        <v>5.7590000000000003</v>
      </c>
      <c r="H467" s="1">
        <v>14.13</v>
      </c>
      <c r="I467" s="4">
        <v>19.899999999999999</v>
      </c>
      <c r="J467" s="2">
        <v>18.100000000000001</v>
      </c>
    </row>
    <row r="468" spans="1:10" x14ac:dyDescent="0.3">
      <c r="A468" s="3">
        <v>9.25</v>
      </c>
      <c r="B468" s="2">
        <v>84.7</v>
      </c>
      <c r="C468" s="1">
        <v>0.65500000000000003</v>
      </c>
      <c r="D468" s="1">
        <v>24</v>
      </c>
      <c r="E468" s="1">
        <v>666</v>
      </c>
      <c r="F468" s="1">
        <v>20.2</v>
      </c>
      <c r="G468" s="1">
        <v>5.952</v>
      </c>
      <c r="H468" s="1">
        <v>17.149999999999999</v>
      </c>
      <c r="I468" s="4">
        <v>19</v>
      </c>
      <c r="J468" s="2">
        <v>18.100000000000001</v>
      </c>
    </row>
    <row r="469" spans="1:10" x14ac:dyDescent="0.3">
      <c r="A469" s="3">
        <v>8.9600000000000009</v>
      </c>
      <c r="B469" s="2">
        <v>94.5</v>
      </c>
      <c r="C469" s="1">
        <v>0.58399999999999996</v>
      </c>
      <c r="D469" s="1">
        <v>24</v>
      </c>
      <c r="E469" s="1">
        <v>666</v>
      </c>
      <c r="F469" s="1">
        <v>20.2</v>
      </c>
      <c r="G469" s="1">
        <v>6.0030000000000001</v>
      </c>
      <c r="H469" s="1">
        <v>21.32</v>
      </c>
      <c r="I469" s="4">
        <v>19.100000000000001</v>
      </c>
      <c r="J469" s="2">
        <v>18.100000000000001</v>
      </c>
    </row>
    <row r="470" spans="1:10" x14ac:dyDescent="0.3">
      <c r="A470" s="3">
        <v>7.56</v>
      </c>
      <c r="B470" s="2">
        <v>71</v>
      </c>
      <c r="C470" s="1">
        <v>0.57999999999999996</v>
      </c>
      <c r="D470" s="1">
        <v>24</v>
      </c>
      <c r="E470" s="1">
        <v>666</v>
      </c>
      <c r="F470" s="1">
        <v>20.2</v>
      </c>
      <c r="G470" s="1">
        <v>5.9260000000000002</v>
      </c>
      <c r="H470" s="1">
        <v>18.13</v>
      </c>
      <c r="I470" s="4">
        <v>19.100000000000001</v>
      </c>
      <c r="J470" s="2">
        <v>18.100000000000001</v>
      </c>
    </row>
    <row r="471" spans="1:10" x14ac:dyDescent="0.3">
      <c r="A471" s="3">
        <v>4.9800000000000004</v>
      </c>
      <c r="B471" s="2">
        <v>56.7</v>
      </c>
      <c r="C471" s="1">
        <v>0.57999999999999996</v>
      </c>
      <c r="D471" s="1">
        <v>24</v>
      </c>
      <c r="E471" s="1">
        <v>666</v>
      </c>
      <c r="F471" s="1">
        <v>20.2</v>
      </c>
      <c r="G471" s="1">
        <v>5.7130000000000001</v>
      </c>
      <c r="H471" s="1">
        <v>14.76</v>
      </c>
      <c r="I471" s="4">
        <v>20.100000000000001</v>
      </c>
      <c r="J471" s="2">
        <v>18.100000000000001</v>
      </c>
    </row>
    <row r="472" spans="1:10" x14ac:dyDescent="0.3">
      <c r="A472" s="3">
        <v>8.5299999999999994</v>
      </c>
      <c r="B472" s="2">
        <v>84</v>
      </c>
      <c r="C472" s="1">
        <v>0.57999999999999996</v>
      </c>
      <c r="D472" s="1">
        <v>24</v>
      </c>
      <c r="E472" s="1">
        <v>666</v>
      </c>
      <c r="F472" s="1">
        <v>20.2</v>
      </c>
      <c r="G472" s="1">
        <v>6.1669999999999998</v>
      </c>
      <c r="H472" s="1">
        <v>16.29</v>
      </c>
      <c r="I472" s="4">
        <v>19.899999999999999</v>
      </c>
      <c r="J472" s="2">
        <v>18.100000000000001</v>
      </c>
    </row>
    <row r="473" spans="1:10" x14ac:dyDescent="0.3">
      <c r="A473" s="3">
        <v>5.61</v>
      </c>
      <c r="B473" s="2">
        <v>90.7</v>
      </c>
      <c r="C473" s="1">
        <v>0.53200000000000003</v>
      </c>
      <c r="D473" s="1">
        <v>24</v>
      </c>
      <c r="E473" s="1">
        <v>666</v>
      </c>
      <c r="F473" s="1">
        <v>20.2</v>
      </c>
      <c r="G473" s="1">
        <v>6.2290000000000001</v>
      </c>
      <c r="H473" s="1">
        <v>12.87</v>
      </c>
      <c r="I473" s="4">
        <v>19.600000000000001</v>
      </c>
      <c r="J473" s="2">
        <v>18.100000000000001</v>
      </c>
    </row>
    <row r="474" spans="1:10" x14ac:dyDescent="0.3">
      <c r="A474" s="3">
        <v>1.05</v>
      </c>
      <c r="B474" s="2">
        <v>75</v>
      </c>
      <c r="C474" s="1">
        <v>0.57999999999999996</v>
      </c>
      <c r="D474" s="1">
        <v>24</v>
      </c>
      <c r="E474" s="1">
        <v>666</v>
      </c>
      <c r="F474" s="1">
        <v>20.2</v>
      </c>
      <c r="G474" s="1">
        <v>6.4370000000000003</v>
      </c>
      <c r="H474" s="1">
        <v>14.36</v>
      </c>
      <c r="I474" s="4">
        <v>23.2</v>
      </c>
      <c r="J474" s="2">
        <v>18.100000000000001</v>
      </c>
    </row>
    <row r="475" spans="1:10" x14ac:dyDescent="0.3">
      <c r="A475" s="3">
        <v>2</v>
      </c>
      <c r="B475" s="2">
        <v>67.599999999999994</v>
      </c>
      <c r="C475" s="1">
        <v>0.61399999999999999</v>
      </c>
      <c r="D475" s="1">
        <v>24</v>
      </c>
      <c r="E475" s="1">
        <v>666</v>
      </c>
      <c r="F475" s="1">
        <v>20.2</v>
      </c>
      <c r="G475" s="1">
        <v>6.98</v>
      </c>
      <c r="H475" s="1">
        <v>11.66</v>
      </c>
      <c r="I475" s="4">
        <v>29.8</v>
      </c>
      <c r="J475" s="2">
        <v>18.100000000000001</v>
      </c>
    </row>
    <row r="476" spans="1:10" x14ac:dyDescent="0.3">
      <c r="A476" s="3">
        <v>6.14</v>
      </c>
      <c r="B476" s="2">
        <v>95.4</v>
      </c>
      <c r="C476" s="1">
        <v>0.58399999999999996</v>
      </c>
      <c r="D476" s="1">
        <v>24</v>
      </c>
      <c r="E476" s="1">
        <v>666</v>
      </c>
      <c r="F476" s="1">
        <v>20.2</v>
      </c>
      <c r="G476" s="1">
        <v>5.4269999999999996</v>
      </c>
      <c r="H476" s="1">
        <v>18.14</v>
      </c>
      <c r="I476" s="4">
        <v>13.8</v>
      </c>
      <c r="J476" s="2">
        <v>18.100000000000001</v>
      </c>
    </row>
    <row r="477" spans="1:10" x14ac:dyDescent="0.3">
      <c r="A477" s="3">
        <v>1.05</v>
      </c>
      <c r="B477" s="2">
        <v>97.4</v>
      </c>
      <c r="C477" s="1">
        <v>0.58399999999999996</v>
      </c>
      <c r="D477" s="1">
        <v>24</v>
      </c>
      <c r="E477" s="1">
        <v>666</v>
      </c>
      <c r="F477" s="1">
        <v>20.2</v>
      </c>
      <c r="G477" s="1">
        <v>6.1619999999999999</v>
      </c>
      <c r="H477" s="1">
        <v>24.1</v>
      </c>
      <c r="I477" s="4">
        <v>13.3</v>
      </c>
      <c r="J477" s="2">
        <v>18.100000000000001</v>
      </c>
    </row>
    <row r="478" spans="1:10" x14ac:dyDescent="0.3">
      <c r="A478" s="3">
        <v>2.87</v>
      </c>
      <c r="B478" s="2">
        <v>93.6</v>
      </c>
      <c r="C478" s="1">
        <v>0.61399999999999999</v>
      </c>
      <c r="D478" s="1">
        <v>24</v>
      </c>
      <c r="E478" s="1">
        <v>666</v>
      </c>
      <c r="F478" s="1">
        <v>20.2</v>
      </c>
      <c r="G478" s="1">
        <v>6.484</v>
      </c>
      <c r="H478" s="1">
        <v>18.68</v>
      </c>
      <c r="I478" s="4">
        <v>16.7</v>
      </c>
      <c r="J478" s="2">
        <v>18.100000000000001</v>
      </c>
    </row>
    <row r="479" spans="1:10" x14ac:dyDescent="0.3">
      <c r="A479" s="3">
        <v>1.42</v>
      </c>
      <c r="B479" s="2">
        <v>97.3</v>
      </c>
      <c r="C479" s="1">
        <v>0.61399999999999999</v>
      </c>
      <c r="D479" s="1">
        <v>24</v>
      </c>
      <c r="E479" s="1">
        <v>666</v>
      </c>
      <c r="F479" s="1">
        <v>20.2</v>
      </c>
      <c r="G479" s="1">
        <v>5.3040000000000003</v>
      </c>
      <c r="H479" s="1">
        <v>24.91</v>
      </c>
      <c r="I479" s="4">
        <v>12</v>
      </c>
      <c r="J479" s="2">
        <v>18.100000000000001</v>
      </c>
    </row>
    <row r="480" spans="1:10" x14ac:dyDescent="0.3">
      <c r="A480" s="3">
        <v>3.43</v>
      </c>
      <c r="B480" s="2">
        <v>96.7</v>
      </c>
      <c r="C480" s="1">
        <v>0.61399999999999999</v>
      </c>
      <c r="D480" s="1">
        <v>24</v>
      </c>
      <c r="E480" s="1">
        <v>666</v>
      </c>
      <c r="F480" s="1">
        <v>20.2</v>
      </c>
      <c r="G480" s="1">
        <v>6.1849999999999996</v>
      </c>
      <c r="H480" s="1">
        <v>18.03</v>
      </c>
      <c r="I480" s="4">
        <v>14.6</v>
      </c>
      <c r="J480" s="2">
        <v>18.100000000000001</v>
      </c>
    </row>
    <row r="481" spans="1:10" x14ac:dyDescent="0.3">
      <c r="A481" s="3">
        <v>6.57</v>
      </c>
      <c r="B481" s="2">
        <v>88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6.2290000000000001</v>
      </c>
      <c r="H481" s="1">
        <v>13.11</v>
      </c>
      <c r="I481" s="4">
        <v>21.4</v>
      </c>
      <c r="J481" s="2">
        <v>18.100000000000001</v>
      </c>
    </row>
    <row r="482" spans="1:10" x14ac:dyDescent="0.3">
      <c r="A482" s="3">
        <v>1.18</v>
      </c>
      <c r="B482" s="2">
        <v>64.7</v>
      </c>
      <c r="C482" s="1">
        <v>0.53200000000000003</v>
      </c>
      <c r="D482" s="1">
        <v>24</v>
      </c>
      <c r="E482" s="1">
        <v>666</v>
      </c>
      <c r="F482" s="1">
        <v>20.2</v>
      </c>
      <c r="G482" s="1">
        <v>6.242</v>
      </c>
      <c r="H482" s="1">
        <v>10.74</v>
      </c>
      <c r="I482" s="4">
        <v>23</v>
      </c>
      <c r="J482" s="2">
        <v>18.100000000000001</v>
      </c>
    </row>
    <row r="483" spans="1:10" x14ac:dyDescent="0.3">
      <c r="A483" s="3">
        <v>4.82</v>
      </c>
      <c r="B483" s="2">
        <v>74.900000000000006</v>
      </c>
      <c r="C483" s="1">
        <v>0.53200000000000003</v>
      </c>
      <c r="D483" s="1">
        <v>24</v>
      </c>
      <c r="E483" s="1">
        <v>666</v>
      </c>
      <c r="F483" s="1">
        <v>20.2</v>
      </c>
      <c r="G483" s="1">
        <v>6.75</v>
      </c>
      <c r="H483" s="1">
        <v>7.74</v>
      </c>
      <c r="I483" s="4">
        <v>23.7</v>
      </c>
      <c r="J483" s="2">
        <v>18.100000000000001</v>
      </c>
    </row>
    <row r="484" spans="1:10" x14ac:dyDescent="0.3">
      <c r="A484" s="3">
        <v>2.66</v>
      </c>
      <c r="B484" s="2">
        <v>77</v>
      </c>
      <c r="C484" s="1">
        <v>0.53200000000000003</v>
      </c>
      <c r="D484" s="1">
        <v>24</v>
      </c>
      <c r="E484" s="1">
        <v>666</v>
      </c>
      <c r="F484" s="1">
        <v>20.2</v>
      </c>
      <c r="G484" s="1">
        <v>7.0609999999999999</v>
      </c>
      <c r="H484" s="1">
        <v>7.01</v>
      </c>
      <c r="I484" s="4">
        <v>25</v>
      </c>
      <c r="J484" s="2">
        <v>18.100000000000001</v>
      </c>
    </row>
    <row r="485" spans="1:10" x14ac:dyDescent="0.3">
      <c r="A485" s="3">
        <v>3.65</v>
      </c>
      <c r="B485" s="2">
        <v>40.299999999999997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5.7619999999999996</v>
      </c>
      <c r="H485" s="1">
        <v>10.42</v>
      </c>
      <c r="I485" s="4">
        <v>21.8</v>
      </c>
      <c r="J485" s="2">
        <v>18.100000000000001</v>
      </c>
    </row>
    <row r="486" spans="1:10" x14ac:dyDescent="0.3">
      <c r="A486" s="3">
        <v>9.11</v>
      </c>
      <c r="B486" s="2">
        <v>41.9</v>
      </c>
      <c r="C486" s="1">
        <v>0.58299999999999996</v>
      </c>
      <c r="D486" s="1">
        <v>24</v>
      </c>
      <c r="E486" s="1">
        <v>666</v>
      </c>
      <c r="F486" s="1">
        <v>20.2</v>
      </c>
      <c r="G486" s="1">
        <v>5.8710000000000004</v>
      </c>
      <c r="H486" s="1">
        <v>13.34</v>
      </c>
      <c r="I486" s="4">
        <v>20.6</v>
      </c>
      <c r="J486" s="2">
        <v>18.100000000000001</v>
      </c>
    </row>
    <row r="487" spans="1:10" x14ac:dyDescent="0.3">
      <c r="A487" s="3">
        <v>7.26</v>
      </c>
      <c r="B487" s="2">
        <v>51.9</v>
      </c>
      <c r="C487" s="1">
        <v>0.58299999999999996</v>
      </c>
      <c r="D487" s="1">
        <v>24</v>
      </c>
      <c r="E487" s="1">
        <v>666</v>
      </c>
      <c r="F487" s="1">
        <v>20.2</v>
      </c>
      <c r="G487" s="1">
        <v>6.3120000000000003</v>
      </c>
      <c r="H487" s="1">
        <v>10.58</v>
      </c>
      <c r="I487" s="4">
        <v>21.2</v>
      </c>
      <c r="J487" s="2">
        <v>18.100000000000001</v>
      </c>
    </row>
    <row r="488" spans="1:10" x14ac:dyDescent="0.3">
      <c r="A488" s="3">
        <v>5.14</v>
      </c>
      <c r="B488" s="2">
        <v>79.8</v>
      </c>
      <c r="C488" s="1">
        <v>0.58299999999999996</v>
      </c>
      <c r="D488" s="1">
        <v>24</v>
      </c>
      <c r="E488" s="1">
        <v>666</v>
      </c>
      <c r="F488" s="1">
        <v>20.2</v>
      </c>
      <c r="G488" s="1">
        <v>6.1139999999999999</v>
      </c>
      <c r="H488" s="1">
        <v>14.98</v>
      </c>
      <c r="I488" s="4">
        <v>19.100000000000001</v>
      </c>
      <c r="J488" s="2">
        <v>18.100000000000001</v>
      </c>
    </row>
    <row r="489" spans="1:10" x14ac:dyDescent="0.3">
      <c r="A489" s="3">
        <v>4.1399999999999997</v>
      </c>
      <c r="B489" s="2">
        <v>53.2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5.9050000000000002</v>
      </c>
      <c r="H489" s="1">
        <v>11.45</v>
      </c>
      <c r="I489" s="4">
        <v>20.6</v>
      </c>
      <c r="J489" s="2">
        <v>18.100000000000001</v>
      </c>
    </row>
    <row r="490" spans="1:10" x14ac:dyDescent="0.3">
      <c r="A490" s="3">
        <v>0.2</v>
      </c>
      <c r="B490" s="2">
        <v>92.7</v>
      </c>
      <c r="C490" s="1">
        <v>0.60899999999999999</v>
      </c>
      <c r="D490" s="1">
        <v>4</v>
      </c>
      <c r="E490" s="1">
        <v>711</v>
      </c>
      <c r="F490" s="1">
        <v>20.100000000000001</v>
      </c>
      <c r="G490" s="1">
        <v>5.4539999999999997</v>
      </c>
      <c r="H490" s="1">
        <v>18.059999999999999</v>
      </c>
      <c r="I490" s="4">
        <v>15.2</v>
      </c>
      <c r="J490" s="2">
        <v>27.74</v>
      </c>
    </row>
    <row r="491" spans="1:10" x14ac:dyDescent="0.3">
      <c r="A491" s="3">
        <v>9.02</v>
      </c>
      <c r="B491" s="2">
        <v>98.3</v>
      </c>
      <c r="C491" s="1">
        <v>0.60899999999999999</v>
      </c>
      <c r="D491" s="1">
        <v>4</v>
      </c>
      <c r="E491" s="1">
        <v>711</v>
      </c>
      <c r="F491" s="1">
        <v>20.100000000000001</v>
      </c>
      <c r="G491" s="1">
        <v>5.4139999999999997</v>
      </c>
      <c r="H491" s="1">
        <v>23.97</v>
      </c>
      <c r="I491" s="4">
        <v>7</v>
      </c>
      <c r="J491" s="2">
        <v>27.74</v>
      </c>
    </row>
    <row r="492" spans="1:10" x14ac:dyDescent="0.3">
      <c r="A492" s="3">
        <v>5.98</v>
      </c>
      <c r="B492" s="2">
        <v>98</v>
      </c>
      <c r="C492" s="1">
        <v>0.60899999999999999</v>
      </c>
      <c r="D492" s="1">
        <v>4</v>
      </c>
      <c r="E492" s="1">
        <v>711</v>
      </c>
      <c r="F492" s="1">
        <v>20.100000000000001</v>
      </c>
      <c r="G492" s="1">
        <v>5.093</v>
      </c>
      <c r="H492" s="1">
        <v>29.68</v>
      </c>
      <c r="I492" s="4">
        <v>8.1</v>
      </c>
      <c r="J492" s="2">
        <v>27.74</v>
      </c>
    </row>
    <row r="493" spans="1:10" x14ac:dyDescent="0.3">
      <c r="A493" s="3">
        <v>1.43</v>
      </c>
      <c r="B493" s="2">
        <v>98.8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5.9829999999999997</v>
      </c>
      <c r="H493" s="1">
        <v>18.07</v>
      </c>
      <c r="I493" s="4">
        <v>13.6</v>
      </c>
      <c r="J493" s="2">
        <v>27.74</v>
      </c>
    </row>
    <row r="494" spans="1:10" x14ac:dyDescent="0.3">
      <c r="A494" s="3">
        <v>4.49</v>
      </c>
      <c r="B494" s="2">
        <v>83.5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5.9829999999999997</v>
      </c>
      <c r="H494" s="1">
        <v>13.35</v>
      </c>
      <c r="I494" s="4">
        <v>20.100000000000001</v>
      </c>
      <c r="J494" s="2">
        <v>27.74</v>
      </c>
    </row>
    <row r="495" spans="1:10" x14ac:dyDescent="0.3">
      <c r="A495" s="3">
        <v>8.6199999999999992</v>
      </c>
      <c r="B495" s="2">
        <v>54</v>
      </c>
      <c r="C495" s="1">
        <v>0.58499999999999996</v>
      </c>
      <c r="D495" s="1">
        <v>6</v>
      </c>
      <c r="E495" s="1">
        <v>391</v>
      </c>
      <c r="F495" s="1">
        <v>19.2</v>
      </c>
      <c r="G495" s="1">
        <v>5.7069999999999999</v>
      </c>
      <c r="H495" s="1">
        <v>12.01</v>
      </c>
      <c r="I495" s="4">
        <v>21.8</v>
      </c>
      <c r="J495" s="2">
        <v>9.69</v>
      </c>
    </row>
    <row r="496" spans="1:10" x14ac:dyDescent="0.3">
      <c r="A496" s="3">
        <v>3.43</v>
      </c>
      <c r="B496" s="2">
        <v>42.6</v>
      </c>
      <c r="C496" s="1">
        <v>0.58499999999999996</v>
      </c>
      <c r="D496" s="1">
        <v>6</v>
      </c>
      <c r="E496" s="1">
        <v>391</v>
      </c>
      <c r="F496" s="1">
        <v>19.2</v>
      </c>
      <c r="G496" s="1">
        <v>5.9260000000000002</v>
      </c>
      <c r="H496" s="1">
        <v>13.59</v>
      </c>
      <c r="I496" s="4">
        <v>24.5</v>
      </c>
      <c r="J496" s="2">
        <v>9.69</v>
      </c>
    </row>
    <row r="497" spans="1:10" x14ac:dyDescent="0.3">
      <c r="A497" s="3">
        <v>7.02</v>
      </c>
      <c r="B497" s="2">
        <v>28.8</v>
      </c>
      <c r="C497" s="1">
        <v>0.58499999999999996</v>
      </c>
      <c r="D497" s="1">
        <v>6</v>
      </c>
      <c r="E497" s="1">
        <v>391</v>
      </c>
      <c r="F497" s="1">
        <v>19.2</v>
      </c>
      <c r="G497" s="1">
        <v>5.67</v>
      </c>
      <c r="H497" s="1">
        <v>17.600000000000001</v>
      </c>
      <c r="I497" s="4">
        <v>23.1</v>
      </c>
      <c r="J497" s="2">
        <v>9.69</v>
      </c>
    </row>
    <row r="498" spans="1:10" x14ac:dyDescent="0.3">
      <c r="A498" s="3">
        <v>6.43</v>
      </c>
      <c r="B498" s="2">
        <v>72.900000000000006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5.39</v>
      </c>
      <c r="H498" s="1">
        <v>21.14</v>
      </c>
      <c r="I498" s="4">
        <v>19.7</v>
      </c>
      <c r="J498" s="2">
        <v>9.69</v>
      </c>
    </row>
    <row r="499" spans="1:10" x14ac:dyDescent="0.3">
      <c r="A499" s="3">
        <v>9.0399999999999991</v>
      </c>
      <c r="B499" s="2">
        <v>70.599999999999994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5.7939999999999996</v>
      </c>
      <c r="H499" s="1">
        <v>14.1</v>
      </c>
      <c r="I499" s="4">
        <v>18.3</v>
      </c>
      <c r="J499" s="2">
        <v>9.69</v>
      </c>
    </row>
    <row r="500" spans="1:10" x14ac:dyDescent="0.3">
      <c r="A500" s="3">
        <v>3.49</v>
      </c>
      <c r="B500" s="2">
        <v>65.3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6.0190000000000001</v>
      </c>
      <c r="H500" s="1">
        <v>12.92</v>
      </c>
      <c r="I500" s="4">
        <v>21.2</v>
      </c>
      <c r="J500" s="2">
        <v>9.69</v>
      </c>
    </row>
    <row r="501" spans="1:10" x14ac:dyDescent="0.3">
      <c r="A501" s="3">
        <v>2.37</v>
      </c>
      <c r="B501" s="2">
        <v>73.5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5.569</v>
      </c>
      <c r="H501" s="1">
        <v>15.1</v>
      </c>
      <c r="I501" s="4">
        <v>17.5</v>
      </c>
      <c r="J501" s="2">
        <v>9.69</v>
      </c>
    </row>
    <row r="502" spans="1:10" x14ac:dyDescent="0.3">
      <c r="A502" s="3">
        <v>3</v>
      </c>
      <c r="B502" s="2">
        <v>79.7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6.0270000000000001</v>
      </c>
      <c r="H502" s="1">
        <v>14.33</v>
      </c>
      <c r="I502" s="4">
        <v>16.8</v>
      </c>
      <c r="J502" s="2">
        <v>9.69</v>
      </c>
    </row>
    <row r="503" spans="1:10" x14ac:dyDescent="0.3">
      <c r="A503" s="3">
        <v>4.4800000000000004</v>
      </c>
      <c r="B503" s="2">
        <v>69.099999999999994</v>
      </c>
      <c r="C503" s="1">
        <v>0.57299999999999995</v>
      </c>
      <c r="D503" s="1">
        <v>1</v>
      </c>
      <c r="E503" s="1">
        <v>273</v>
      </c>
      <c r="F503" s="1">
        <v>21</v>
      </c>
      <c r="G503" s="1">
        <v>6.593</v>
      </c>
      <c r="H503" s="1">
        <v>9.67</v>
      </c>
      <c r="I503" s="4">
        <v>22.4</v>
      </c>
      <c r="J503" s="2">
        <v>11.93</v>
      </c>
    </row>
    <row r="504" spans="1:10" x14ac:dyDescent="0.3">
      <c r="A504" s="3">
        <v>0.46</v>
      </c>
      <c r="B504" s="2">
        <v>76.7</v>
      </c>
      <c r="C504" s="1">
        <v>0.57299999999999995</v>
      </c>
      <c r="D504" s="1">
        <v>1</v>
      </c>
      <c r="E504" s="1">
        <v>273</v>
      </c>
      <c r="F504" s="1">
        <v>21</v>
      </c>
      <c r="G504" s="1">
        <v>6.12</v>
      </c>
      <c r="H504" s="1">
        <v>9.08</v>
      </c>
      <c r="I504" s="4">
        <v>20.6</v>
      </c>
      <c r="J504" s="2">
        <v>11.93</v>
      </c>
    </row>
    <row r="505" spans="1:10" x14ac:dyDescent="0.3">
      <c r="A505" s="3">
        <v>9.42</v>
      </c>
      <c r="B505" s="2">
        <v>91</v>
      </c>
      <c r="C505" s="1">
        <v>0.57299999999999995</v>
      </c>
      <c r="D505" s="1">
        <v>1</v>
      </c>
      <c r="E505" s="1">
        <v>273</v>
      </c>
      <c r="F505" s="1">
        <v>21</v>
      </c>
      <c r="G505" s="1">
        <v>6.976</v>
      </c>
      <c r="H505" s="1">
        <v>5.64</v>
      </c>
      <c r="I505" s="4">
        <v>23.9</v>
      </c>
      <c r="J505" s="2">
        <v>11.93</v>
      </c>
    </row>
    <row r="506" spans="1:10" x14ac:dyDescent="0.3">
      <c r="A506" s="3">
        <v>6.94</v>
      </c>
      <c r="B506" s="2">
        <v>89.3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6.7939999999999996</v>
      </c>
      <c r="H506" s="1">
        <v>6.48</v>
      </c>
      <c r="I506" s="4">
        <v>22</v>
      </c>
      <c r="J506" s="2">
        <v>11.93</v>
      </c>
    </row>
    <row r="507" spans="1:10" x14ac:dyDescent="0.3">
      <c r="A507" s="8">
        <v>9.5399999999999991</v>
      </c>
      <c r="B507" s="9">
        <v>80.8</v>
      </c>
      <c r="C507" s="10">
        <v>0.57299999999999995</v>
      </c>
      <c r="D507" s="10">
        <v>1</v>
      </c>
      <c r="E507" s="10">
        <v>273</v>
      </c>
      <c r="F507" s="10">
        <v>21</v>
      </c>
      <c r="G507" s="10">
        <v>6.03</v>
      </c>
      <c r="H507" s="10">
        <v>7.88</v>
      </c>
      <c r="I507" s="11">
        <v>11.9</v>
      </c>
      <c r="J507" s="9">
        <v>11.93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1080-C077-413B-B7B3-4CCCCF9C6E1E}">
  <dimension ref="A1:AH30"/>
  <sheetViews>
    <sheetView zoomScale="55" zoomScaleNormal="55" workbookViewId="0">
      <selection activeCell="S8" sqref="S8"/>
    </sheetView>
  </sheetViews>
  <sheetFormatPr defaultColWidth="19.5546875" defaultRowHeight="14.4" x14ac:dyDescent="0.3"/>
  <cols>
    <col min="28" max="28" width="20.77734375" bestFit="1" customWidth="1"/>
  </cols>
  <sheetData>
    <row r="1" spans="1:33" x14ac:dyDescent="0.3">
      <c r="A1" s="22" t="s">
        <v>6</v>
      </c>
      <c r="B1" s="22"/>
      <c r="D1" s="25" t="s">
        <v>0</v>
      </c>
      <c r="E1" s="25"/>
      <c r="G1" s="28" t="s">
        <v>1</v>
      </c>
      <c r="H1" s="28"/>
      <c r="J1" s="31" t="s">
        <v>2</v>
      </c>
      <c r="K1" s="31"/>
      <c r="M1" s="34" t="s">
        <v>7</v>
      </c>
      <c r="N1" s="34"/>
      <c r="P1" s="37" t="s">
        <v>3</v>
      </c>
      <c r="Q1" s="37"/>
      <c r="S1" s="40" t="s">
        <v>4</v>
      </c>
      <c r="T1" s="40"/>
      <c r="V1" s="43" t="s">
        <v>8</v>
      </c>
      <c r="W1" s="43"/>
      <c r="Y1" s="46" t="s">
        <v>5</v>
      </c>
      <c r="Z1" s="46"/>
      <c r="AB1" s="54" t="s">
        <v>9</v>
      </c>
      <c r="AC1" s="54"/>
      <c r="AD1" s="21"/>
    </row>
    <row r="2" spans="1:33" x14ac:dyDescent="0.3">
      <c r="A2" s="23"/>
      <c r="B2" s="23"/>
      <c r="D2" s="26"/>
      <c r="E2" s="26"/>
      <c r="G2" s="29"/>
      <c r="H2" s="29"/>
      <c r="J2" s="32"/>
      <c r="K2" s="32"/>
      <c r="M2" s="35"/>
      <c r="N2" s="35"/>
      <c r="P2" s="38"/>
      <c r="Q2" s="38"/>
      <c r="S2" s="41"/>
      <c r="T2" s="41"/>
      <c r="V2" s="44"/>
      <c r="W2" s="44"/>
      <c r="Y2" s="47"/>
      <c r="Z2" s="47"/>
      <c r="AB2" s="49"/>
      <c r="AC2" s="49"/>
      <c r="AF2" t="s">
        <v>68</v>
      </c>
      <c r="AG2" t="s">
        <v>69</v>
      </c>
    </row>
    <row r="3" spans="1:33" x14ac:dyDescent="0.3">
      <c r="A3" s="23" t="s">
        <v>10</v>
      </c>
      <c r="B3" s="23">
        <v>4.8719762845849779</v>
      </c>
      <c r="D3" s="26" t="s">
        <v>10</v>
      </c>
      <c r="E3" s="26">
        <v>68.574901185770784</v>
      </c>
      <c r="G3" s="29" t="s">
        <v>10</v>
      </c>
      <c r="H3" s="29">
        <v>11.136778656126504</v>
      </c>
      <c r="J3" s="32" t="s">
        <v>10</v>
      </c>
      <c r="K3" s="32">
        <v>0.55469505928853724</v>
      </c>
      <c r="M3" s="35" t="s">
        <v>10</v>
      </c>
      <c r="N3" s="35">
        <v>9.5494071146245059</v>
      </c>
      <c r="P3" s="38" t="s">
        <v>10</v>
      </c>
      <c r="Q3" s="38">
        <v>408.23715415019763</v>
      </c>
      <c r="S3" s="41" t="s">
        <v>10</v>
      </c>
      <c r="T3" s="41">
        <v>18.455533596837967</v>
      </c>
      <c r="V3" s="44" t="s">
        <v>10</v>
      </c>
      <c r="W3" s="44">
        <v>6.2846343873517867</v>
      </c>
      <c r="Y3" s="47" t="s">
        <v>10</v>
      </c>
      <c r="Z3" s="47">
        <v>12.653063241106723</v>
      </c>
      <c r="AB3" s="49" t="s">
        <v>10</v>
      </c>
      <c r="AC3" s="49">
        <v>22.532806324110698</v>
      </c>
      <c r="AE3" t="s">
        <v>70</v>
      </c>
      <c r="AF3">
        <f>MAX(B3:AC3)</f>
        <v>408.23715415019763</v>
      </c>
      <c r="AG3">
        <f>MIN(B3:AC3)</f>
        <v>0.55469505928853724</v>
      </c>
    </row>
    <row r="4" spans="1:33" x14ac:dyDescent="0.3">
      <c r="A4" s="23" t="s">
        <v>11</v>
      </c>
      <c r="B4" s="23">
        <v>0.12986015229610323</v>
      </c>
      <c r="D4" s="26" t="s">
        <v>11</v>
      </c>
      <c r="E4" s="26">
        <v>1.2513695252583026</v>
      </c>
      <c r="G4" s="29" t="s">
        <v>11</v>
      </c>
      <c r="H4" s="29">
        <v>0.30497988812613019</v>
      </c>
      <c r="J4" s="32" t="s">
        <v>11</v>
      </c>
      <c r="K4" s="32">
        <v>5.1513910240283929E-3</v>
      </c>
      <c r="M4" s="35" t="s">
        <v>11</v>
      </c>
      <c r="N4" s="35">
        <v>0.38708489428578602</v>
      </c>
      <c r="P4" s="38" t="s">
        <v>11</v>
      </c>
      <c r="Q4" s="38">
        <v>7.4923886922962053</v>
      </c>
      <c r="S4" s="41" t="s">
        <v>11</v>
      </c>
      <c r="T4" s="41">
        <v>9.6243567832414598E-2</v>
      </c>
      <c r="V4" s="44" t="s">
        <v>11</v>
      </c>
      <c r="W4" s="44">
        <v>3.1235141929339023E-2</v>
      </c>
      <c r="Y4" s="47" t="s">
        <v>11</v>
      </c>
      <c r="Z4" s="47">
        <v>0.31745890621014489</v>
      </c>
      <c r="AB4" s="49" t="s">
        <v>11</v>
      </c>
      <c r="AC4" s="49">
        <v>0.40886114749753183</v>
      </c>
      <c r="AE4" t="s">
        <v>71</v>
      </c>
      <c r="AF4">
        <f>MAX(B4:AC4)</f>
        <v>7.4923886922962053</v>
      </c>
      <c r="AG4">
        <f>MIN(B4:AC4)</f>
        <v>5.1513910240283929E-3</v>
      </c>
    </row>
    <row r="5" spans="1:33" x14ac:dyDescent="0.3">
      <c r="A5" s="23" t="s">
        <v>12</v>
      </c>
      <c r="B5" s="23">
        <v>4.82</v>
      </c>
      <c r="D5" s="26" t="s">
        <v>12</v>
      </c>
      <c r="E5" s="26">
        <v>77.5</v>
      </c>
      <c r="G5" s="29" t="s">
        <v>12</v>
      </c>
      <c r="H5" s="29">
        <v>9.69</v>
      </c>
      <c r="J5" s="32" t="s">
        <v>12</v>
      </c>
      <c r="K5" s="32">
        <v>0.53800000000000003</v>
      </c>
      <c r="M5" s="35" t="s">
        <v>12</v>
      </c>
      <c r="N5" s="35">
        <v>5</v>
      </c>
      <c r="P5" s="38" t="s">
        <v>12</v>
      </c>
      <c r="Q5" s="38">
        <v>330</v>
      </c>
      <c r="S5" s="41" t="s">
        <v>12</v>
      </c>
      <c r="T5" s="41">
        <v>19.05</v>
      </c>
      <c r="V5" s="44" t="s">
        <v>12</v>
      </c>
      <c r="W5" s="44">
        <v>6.2084999999999999</v>
      </c>
      <c r="Y5" s="47" t="s">
        <v>12</v>
      </c>
      <c r="Z5" s="47">
        <v>11.36</v>
      </c>
      <c r="AB5" s="49" t="s">
        <v>12</v>
      </c>
      <c r="AC5" s="49">
        <v>21.2</v>
      </c>
      <c r="AE5" t="s">
        <v>12</v>
      </c>
      <c r="AF5">
        <f>MAX(B5:AC5)</f>
        <v>330</v>
      </c>
      <c r="AG5">
        <f t="shared" ref="AG5:AG15" si="0">MIN(B5:AC5)</f>
        <v>0.53800000000000003</v>
      </c>
    </row>
    <row r="6" spans="1:33" x14ac:dyDescent="0.3">
      <c r="A6" s="23" t="s">
        <v>13</v>
      </c>
      <c r="B6" s="23">
        <v>3.43</v>
      </c>
      <c r="D6" s="26" t="s">
        <v>13</v>
      </c>
      <c r="E6" s="26">
        <v>100</v>
      </c>
      <c r="G6" s="29" t="s">
        <v>13</v>
      </c>
      <c r="H6" s="29">
        <v>18.100000000000001</v>
      </c>
      <c r="J6" s="32" t="s">
        <v>13</v>
      </c>
      <c r="K6" s="32">
        <v>0.53800000000000003</v>
      </c>
      <c r="M6" s="35" t="s">
        <v>13</v>
      </c>
      <c r="N6" s="35">
        <v>24</v>
      </c>
      <c r="P6" s="38" t="s">
        <v>13</v>
      </c>
      <c r="Q6" s="38">
        <v>666</v>
      </c>
      <c r="S6" s="41" t="s">
        <v>13</v>
      </c>
      <c r="T6" s="41">
        <v>20.2</v>
      </c>
      <c r="V6" s="44" t="s">
        <v>13</v>
      </c>
      <c r="W6" s="44">
        <v>5.7130000000000001</v>
      </c>
      <c r="Y6" s="47" t="s">
        <v>13</v>
      </c>
      <c r="Z6" s="47">
        <v>8.0500000000000007</v>
      </c>
      <c r="AB6" s="49" t="s">
        <v>13</v>
      </c>
      <c r="AC6" s="49">
        <v>50</v>
      </c>
      <c r="AE6" t="s">
        <v>13</v>
      </c>
      <c r="AF6">
        <f>MAX(B6:AC6)</f>
        <v>666</v>
      </c>
      <c r="AG6">
        <f t="shared" si="0"/>
        <v>0.53800000000000003</v>
      </c>
    </row>
    <row r="7" spans="1:33" x14ac:dyDescent="0.3">
      <c r="A7" s="23" t="s">
        <v>14</v>
      </c>
      <c r="B7" s="23">
        <v>2.9211318922824701</v>
      </c>
      <c r="D7" s="26" t="s">
        <v>14</v>
      </c>
      <c r="E7" s="26">
        <v>28.148861406903585</v>
      </c>
      <c r="G7" s="29" t="s">
        <v>14</v>
      </c>
      <c r="H7" s="29">
        <v>6.8603529408975747</v>
      </c>
      <c r="J7" s="32" t="s">
        <v>14</v>
      </c>
      <c r="K7" s="32">
        <v>0.11587767566755379</v>
      </c>
      <c r="M7" s="35" t="s">
        <v>14</v>
      </c>
      <c r="N7" s="35">
        <v>8.7072593842393662</v>
      </c>
      <c r="P7" s="38" t="s">
        <v>14</v>
      </c>
      <c r="Q7" s="38">
        <v>168.53711605495897</v>
      </c>
      <c r="S7" s="41" t="s">
        <v>14</v>
      </c>
      <c r="T7" s="41">
        <v>2.1649455237143891</v>
      </c>
      <c r="V7" s="44" t="s">
        <v>14</v>
      </c>
      <c r="W7" s="44">
        <v>0.70261714341528281</v>
      </c>
      <c r="Y7" s="47" t="s">
        <v>14</v>
      </c>
      <c r="Z7" s="47">
        <v>7.1410615113485498</v>
      </c>
      <c r="AB7" s="49" t="s">
        <v>14</v>
      </c>
      <c r="AC7" s="49">
        <v>9.1971040873797456</v>
      </c>
      <c r="AE7" t="s">
        <v>72</v>
      </c>
      <c r="AF7">
        <f t="shared" ref="AF7:AF13" si="1">MAX(B7:AC7)</f>
        <v>168.53711605495897</v>
      </c>
      <c r="AG7">
        <f t="shared" si="0"/>
        <v>0.11587767566755379</v>
      </c>
    </row>
    <row r="8" spans="1:33" x14ac:dyDescent="0.3">
      <c r="A8" s="23" t="s">
        <v>15</v>
      </c>
      <c r="B8" s="23">
        <v>8.5330115321097644</v>
      </c>
      <c r="D8" s="26" t="s">
        <v>15</v>
      </c>
      <c r="E8" s="26">
        <v>792.35839850506602</v>
      </c>
      <c r="G8" s="29" t="s">
        <v>15</v>
      </c>
      <c r="H8" s="29">
        <v>47.064442473682007</v>
      </c>
      <c r="J8" s="32" t="s">
        <v>15</v>
      </c>
      <c r="K8" s="32">
        <v>1.3427635718114788E-2</v>
      </c>
      <c r="M8" s="35" t="s">
        <v>15</v>
      </c>
      <c r="N8" s="35">
        <v>75.816365984424522</v>
      </c>
      <c r="P8" s="38" t="s">
        <v>15</v>
      </c>
      <c r="Q8" s="38">
        <v>28404.759488122712</v>
      </c>
      <c r="S8" s="41" t="s">
        <v>15</v>
      </c>
      <c r="T8" s="41">
        <v>4.6869891206509697</v>
      </c>
      <c r="V8" s="44" t="s">
        <v>15</v>
      </c>
      <c r="W8" s="44">
        <v>0.49367085022105212</v>
      </c>
      <c r="Y8" s="47" t="s">
        <v>15</v>
      </c>
      <c r="Z8" s="47">
        <v>50.994759508863638</v>
      </c>
      <c r="AB8" s="49" t="s">
        <v>15</v>
      </c>
      <c r="AC8" s="49">
        <v>84.586723594097208</v>
      </c>
      <c r="AE8" t="s">
        <v>15</v>
      </c>
      <c r="AF8">
        <f t="shared" si="1"/>
        <v>28404.759488122712</v>
      </c>
      <c r="AG8">
        <f t="shared" si="0"/>
        <v>1.3427635718114788E-2</v>
      </c>
    </row>
    <row r="9" spans="1:33" x14ac:dyDescent="0.3">
      <c r="A9" s="23" t="s">
        <v>16</v>
      </c>
      <c r="B9" s="23">
        <v>-1.1891224643608609</v>
      </c>
      <c r="D9" s="26" t="s">
        <v>16</v>
      </c>
      <c r="E9" s="26">
        <v>-0.96771559416269604</v>
      </c>
      <c r="G9" s="29" t="s">
        <v>16</v>
      </c>
      <c r="H9" s="29">
        <v>-1.233539601149531</v>
      </c>
      <c r="J9" s="32" t="s">
        <v>16</v>
      </c>
      <c r="K9" s="32">
        <v>-6.4667133365429397E-2</v>
      </c>
      <c r="M9" s="35" t="s">
        <v>16</v>
      </c>
      <c r="N9" s="35">
        <v>-0.86723199360350334</v>
      </c>
      <c r="P9" s="38" t="s">
        <v>16</v>
      </c>
      <c r="Q9" s="38">
        <v>-1.142407992476824</v>
      </c>
      <c r="S9" s="41" t="s">
        <v>16</v>
      </c>
      <c r="T9" s="41">
        <v>-0.28509138330541051</v>
      </c>
      <c r="V9" s="44" t="s">
        <v>16</v>
      </c>
      <c r="W9" s="44">
        <v>1.8915003664993173</v>
      </c>
      <c r="Y9" s="47" t="s">
        <v>16</v>
      </c>
      <c r="Z9" s="47">
        <v>0.49323951739272553</v>
      </c>
      <c r="AB9" s="49" t="s">
        <v>16</v>
      </c>
      <c r="AC9" s="49">
        <v>1.495196944165802</v>
      </c>
      <c r="AE9" t="s">
        <v>16</v>
      </c>
      <c r="AF9">
        <f t="shared" si="1"/>
        <v>1.8915003664993173</v>
      </c>
      <c r="AG9">
        <f t="shared" si="0"/>
        <v>-1.233539601149531</v>
      </c>
    </row>
    <row r="10" spans="1:33" x14ac:dyDescent="0.3">
      <c r="A10" s="23" t="s">
        <v>17</v>
      </c>
      <c r="B10" s="23">
        <v>2.1728079418192266E-2</v>
      </c>
      <c r="D10" s="26" t="s">
        <v>17</v>
      </c>
      <c r="E10" s="26">
        <v>-0.59896263988129672</v>
      </c>
      <c r="G10" s="29" t="s">
        <v>17</v>
      </c>
      <c r="H10" s="29">
        <v>0.29502156787350237</v>
      </c>
      <c r="J10" s="32" t="s">
        <v>17</v>
      </c>
      <c r="K10" s="32">
        <v>0.72930792253488452</v>
      </c>
      <c r="M10" s="35" t="s">
        <v>17</v>
      </c>
      <c r="N10" s="35">
        <v>1.004814648218201</v>
      </c>
      <c r="P10" s="38" t="s">
        <v>17</v>
      </c>
      <c r="Q10" s="38">
        <v>0.66995594179501428</v>
      </c>
      <c r="S10" s="41" t="s">
        <v>17</v>
      </c>
      <c r="T10" s="41">
        <v>-0.8023249268537983</v>
      </c>
      <c r="V10" s="44" t="s">
        <v>17</v>
      </c>
      <c r="W10" s="44">
        <v>0.40361213328870982</v>
      </c>
      <c r="Y10" s="47" t="s">
        <v>17</v>
      </c>
      <c r="Z10" s="47">
        <v>0.90646009359153534</v>
      </c>
      <c r="AB10" s="49" t="s">
        <v>17</v>
      </c>
      <c r="AC10" s="49">
        <v>1.108098408254901</v>
      </c>
      <c r="AE10" t="s">
        <v>17</v>
      </c>
      <c r="AF10">
        <f t="shared" si="1"/>
        <v>1.108098408254901</v>
      </c>
      <c r="AG10">
        <f t="shared" si="0"/>
        <v>-0.8023249268537983</v>
      </c>
    </row>
    <row r="11" spans="1:33" x14ac:dyDescent="0.3">
      <c r="A11" s="23" t="s">
        <v>18</v>
      </c>
      <c r="B11" s="23">
        <v>9.9500000000000011</v>
      </c>
      <c r="D11" s="26" t="s">
        <v>18</v>
      </c>
      <c r="E11" s="26">
        <v>97.1</v>
      </c>
      <c r="G11" s="29" t="s">
        <v>18</v>
      </c>
      <c r="H11" s="29">
        <v>27.279999999999998</v>
      </c>
      <c r="J11" s="32" t="s">
        <v>18</v>
      </c>
      <c r="K11" s="32">
        <v>0.48599999999999999</v>
      </c>
      <c r="M11" s="35" t="s">
        <v>18</v>
      </c>
      <c r="N11" s="35">
        <v>23</v>
      </c>
      <c r="P11" s="38" t="s">
        <v>18</v>
      </c>
      <c r="Q11" s="38">
        <v>524</v>
      </c>
      <c r="S11" s="41" t="s">
        <v>18</v>
      </c>
      <c r="T11" s="41">
        <v>9.4</v>
      </c>
      <c r="V11" s="44" t="s">
        <v>18</v>
      </c>
      <c r="W11" s="44">
        <v>5.2189999999999994</v>
      </c>
      <c r="Y11" s="47" t="s">
        <v>18</v>
      </c>
      <c r="Z11" s="47">
        <v>36.24</v>
      </c>
      <c r="AB11" s="49" t="s">
        <v>18</v>
      </c>
      <c r="AC11" s="49">
        <v>45</v>
      </c>
      <c r="AE11" t="s">
        <v>18</v>
      </c>
      <c r="AF11">
        <f>MAX(B11:AC11)</f>
        <v>524</v>
      </c>
      <c r="AG11">
        <f t="shared" si="0"/>
        <v>0.48599999999999999</v>
      </c>
    </row>
    <row r="12" spans="1:33" x14ac:dyDescent="0.3">
      <c r="A12" s="23" t="s">
        <v>19</v>
      </c>
      <c r="B12" s="23">
        <v>0.04</v>
      </c>
      <c r="D12" s="26" t="s">
        <v>19</v>
      </c>
      <c r="E12" s="26">
        <v>2.9</v>
      </c>
      <c r="G12" s="29" t="s">
        <v>19</v>
      </c>
      <c r="H12" s="29">
        <v>0.46</v>
      </c>
      <c r="J12" s="32" t="s">
        <v>19</v>
      </c>
      <c r="K12" s="32">
        <v>0.38500000000000001</v>
      </c>
      <c r="M12" s="35" t="s">
        <v>19</v>
      </c>
      <c r="N12" s="35">
        <v>1</v>
      </c>
      <c r="P12" s="38" t="s">
        <v>19</v>
      </c>
      <c r="Q12" s="38">
        <v>187</v>
      </c>
      <c r="S12" s="41" t="s">
        <v>19</v>
      </c>
      <c r="T12" s="41">
        <v>12.6</v>
      </c>
      <c r="V12" s="44" t="s">
        <v>19</v>
      </c>
      <c r="W12" s="44">
        <v>3.5609999999999999</v>
      </c>
      <c r="Y12" s="47" t="s">
        <v>19</v>
      </c>
      <c r="Z12" s="47">
        <v>1.73</v>
      </c>
      <c r="AB12" s="49" t="s">
        <v>19</v>
      </c>
      <c r="AC12" s="49">
        <v>5</v>
      </c>
      <c r="AE12" t="s">
        <v>19</v>
      </c>
      <c r="AF12">
        <f t="shared" si="1"/>
        <v>187</v>
      </c>
      <c r="AG12">
        <f t="shared" si="0"/>
        <v>0.04</v>
      </c>
    </row>
    <row r="13" spans="1:33" x14ac:dyDescent="0.3">
      <c r="A13" s="23" t="s">
        <v>20</v>
      </c>
      <c r="B13" s="23">
        <v>9.99</v>
      </c>
      <c r="D13" s="26" t="s">
        <v>20</v>
      </c>
      <c r="E13" s="26">
        <v>100</v>
      </c>
      <c r="G13" s="29" t="s">
        <v>20</v>
      </c>
      <c r="H13" s="29">
        <v>27.74</v>
      </c>
      <c r="J13" s="32" t="s">
        <v>20</v>
      </c>
      <c r="K13" s="32">
        <v>0.871</v>
      </c>
      <c r="M13" s="35" t="s">
        <v>20</v>
      </c>
      <c r="N13" s="35">
        <v>24</v>
      </c>
      <c r="P13" s="38" t="s">
        <v>20</v>
      </c>
      <c r="Q13" s="38">
        <v>711</v>
      </c>
      <c r="S13" s="41" t="s">
        <v>20</v>
      </c>
      <c r="T13" s="41">
        <v>22</v>
      </c>
      <c r="V13" s="44" t="s">
        <v>20</v>
      </c>
      <c r="W13" s="44">
        <v>8.7799999999999994</v>
      </c>
      <c r="Y13" s="47" t="s">
        <v>20</v>
      </c>
      <c r="Z13" s="47">
        <v>37.97</v>
      </c>
      <c r="AB13" s="49" t="s">
        <v>20</v>
      </c>
      <c r="AC13" s="49">
        <v>50</v>
      </c>
      <c r="AE13" t="s">
        <v>20</v>
      </c>
      <c r="AF13">
        <f t="shared" si="1"/>
        <v>711</v>
      </c>
      <c r="AG13">
        <f t="shared" si="0"/>
        <v>0.871</v>
      </c>
    </row>
    <row r="14" spans="1:33" x14ac:dyDescent="0.3">
      <c r="A14" s="23" t="s">
        <v>21</v>
      </c>
      <c r="B14" s="23">
        <v>2465.2199999999989</v>
      </c>
      <c r="D14" s="26" t="s">
        <v>21</v>
      </c>
      <c r="E14" s="26">
        <v>34698.900000000016</v>
      </c>
      <c r="G14" s="29" t="s">
        <v>21</v>
      </c>
      <c r="H14" s="29">
        <v>5635.210000000011</v>
      </c>
      <c r="J14" s="32" t="s">
        <v>21</v>
      </c>
      <c r="K14" s="32">
        <v>280.67569999999984</v>
      </c>
      <c r="M14" s="35" t="s">
        <v>21</v>
      </c>
      <c r="N14" s="35">
        <v>4832</v>
      </c>
      <c r="P14" s="38" t="s">
        <v>21</v>
      </c>
      <c r="Q14" s="38">
        <v>206568</v>
      </c>
      <c r="S14" s="41" t="s">
        <v>21</v>
      </c>
      <c r="T14" s="41">
        <v>9338.5000000000109</v>
      </c>
      <c r="V14" s="44" t="s">
        <v>21</v>
      </c>
      <c r="W14" s="44">
        <v>3180.0250000000042</v>
      </c>
      <c r="Y14" s="47" t="s">
        <v>21</v>
      </c>
      <c r="Z14" s="47">
        <v>6402.4500000000016</v>
      </c>
      <c r="AB14" s="49" t="s">
        <v>21</v>
      </c>
      <c r="AC14" s="49">
        <v>11401.600000000013</v>
      </c>
      <c r="AE14" t="s">
        <v>21</v>
      </c>
      <c r="AF14">
        <f>MAX(B14:AC14)</f>
        <v>206568</v>
      </c>
      <c r="AG14">
        <f t="shared" si="0"/>
        <v>280.67569999999984</v>
      </c>
    </row>
    <row r="15" spans="1:33" ht="15" thickBot="1" x14ac:dyDescent="0.35">
      <c r="A15" s="24" t="s">
        <v>22</v>
      </c>
      <c r="B15" s="24">
        <v>506</v>
      </c>
      <c r="D15" s="27" t="s">
        <v>22</v>
      </c>
      <c r="E15" s="27">
        <v>506</v>
      </c>
      <c r="G15" s="30" t="s">
        <v>22</v>
      </c>
      <c r="H15" s="30">
        <v>506</v>
      </c>
      <c r="J15" s="33" t="s">
        <v>22</v>
      </c>
      <c r="K15" s="33">
        <v>506</v>
      </c>
      <c r="M15" s="36" t="s">
        <v>22</v>
      </c>
      <c r="N15" s="36">
        <v>506</v>
      </c>
      <c r="P15" s="39" t="s">
        <v>22</v>
      </c>
      <c r="Q15" s="39">
        <v>506</v>
      </c>
      <c r="S15" s="42" t="s">
        <v>22</v>
      </c>
      <c r="T15" s="42">
        <v>506</v>
      </c>
      <c r="V15" s="45" t="s">
        <v>22</v>
      </c>
      <c r="W15" s="45">
        <v>506</v>
      </c>
      <c r="Y15" s="48" t="s">
        <v>22</v>
      </c>
      <c r="Z15" s="48">
        <v>506</v>
      </c>
      <c r="AB15" s="50" t="s">
        <v>22</v>
      </c>
      <c r="AC15" s="50">
        <v>506</v>
      </c>
      <c r="AE15" s="15" t="s">
        <v>22</v>
      </c>
      <c r="AF15">
        <f>MAX(B15:AC15)</f>
        <v>506</v>
      </c>
      <c r="AG15">
        <f t="shared" si="0"/>
        <v>506</v>
      </c>
    </row>
    <row r="17" spans="25:34" x14ac:dyDescent="0.3">
      <c r="Y17" s="53" t="s">
        <v>62</v>
      </c>
      <c r="Z17" s="53"/>
      <c r="AB17" s="53" t="s">
        <v>62</v>
      </c>
      <c r="AC17" s="53"/>
      <c r="AD17" s="20"/>
    </row>
    <row r="18" spans="25:34" x14ac:dyDescent="0.3">
      <c r="Y18" t="s">
        <v>56</v>
      </c>
      <c r="Z18">
        <f>QUARTILE(Table2[[#All],[LSTAT]],1)</f>
        <v>6.9499999999999993</v>
      </c>
      <c r="AB18" t="s">
        <v>56</v>
      </c>
      <c r="AC18">
        <f>QUARTILE(Table2[AVG_PRICE],1)</f>
        <v>17.024999999999999</v>
      </c>
    </row>
    <row r="19" spans="25:34" x14ac:dyDescent="0.3">
      <c r="Y19" t="s">
        <v>57</v>
      </c>
      <c r="Z19">
        <f>QUARTILE(Table2[[#All],[LSTAT]],2)</f>
        <v>11.36</v>
      </c>
      <c r="AB19" t="s">
        <v>57</v>
      </c>
      <c r="AC19">
        <f>QUARTILE(Table2[AVG_PRICE],2)</f>
        <v>21.2</v>
      </c>
    </row>
    <row r="20" spans="25:34" x14ac:dyDescent="0.3">
      <c r="Y20" t="s">
        <v>58</v>
      </c>
      <c r="Z20">
        <f>QUARTILE(Table2[[#All],[LSTAT]],3)</f>
        <v>16.955000000000002</v>
      </c>
      <c r="AB20" t="s">
        <v>58</v>
      </c>
      <c r="AC20">
        <f>QUARTILE(Table2[AVG_PRICE],3)</f>
        <v>25</v>
      </c>
    </row>
    <row r="21" spans="25:34" x14ac:dyDescent="0.3">
      <c r="Y21" t="s">
        <v>59</v>
      </c>
      <c r="Z21">
        <f>Z20-Z18</f>
        <v>10.005000000000003</v>
      </c>
      <c r="AB21" t="s">
        <v>59</v>
      </c>
      <c r="AC21">
        <f>AC20-AC18</f>
        <v>7.9750000000000014</v>
      </c>
    </row>
    <row r="22" spans="25:34" x14ac:dyDescent="0.3">
      <c r="Y22" t="s">
        <v>60</v>
      </c>
      <c r="Z22">
        <f>Z18-1.5*Z21</f>
        <v>-8.0575000000000045</v>
      </c>
      <c r="AB22" t="s">
        <v>60</v>
      </c>
      <c r="AC22">
        <f>AC18-1.5*AC21</f>
        <v>5.0624999999999964</v>
      </c>
    </row>
    <row r="23" spans="25:34" x14ac:dyDescent="0.3">
      <c r="Y23" t="s">
        <v>61</v>
      </c>
      <c r="Z23">
        <f>Z20+1.5*Z21</f>
        <v>31.962500000000006</v>
      </c>
      <c r="AB23" t="s">
        <v>61</v>
      </c>
      <c r="AC23">
        <f>AC20+1.5*AC21</f>
        <v>36.962500000000006</v>
      </c>
    </row>
    <row r="24" spans="25:34" x14ac:dyDescent="0.3">
      <c r="Y24" t="s">
        <v>62</v>
      </c>
      <c r="Z24">
        <f>COUNTIF(Table2[[#All],[LSTAT]],"&lt;-8.0575") + COUNTIF(Table2[[#All],[LSTAT]],"&gt;31.9625")</f>
        <v>7</v>
      </c>
      <c r="AB24" t="s">
        <v>62</v>
      </c>
      <c r="AC24">
        <f>COUNTIF(Table2[AVG_PRICE],"&lt;5.0625") + COUNTIF(Table2[AVG_PRICE],"&gt;36.9625")</f>
        <v>40</v>
      </c>
    </row>
    <row r="25" spans="25:34" x14ac:dyDescent="0.3">
      <c r="Y25" t="s">
        <v>67</v>
      </c>
      <c r="Z25">
        <v>4</v>
      </c>
      <c r="AB25" t="s">
        <v>67</v>
      </c>
      <c r="AC25">
        <v>17</v>
      </c>
    </row>
    <row r="30" spans="25:34" ht="27" x14ac:dyDescent="0.3">
      <c r="AH30" s="51"/>
    </row>
  </sheetData>
  <mergeCells count="3">
    <mergeCell ref="AB17:AC17"/>
    <mergeCell ref="Y17:Z17"/>
    <mergeCell ref="AB1:AC1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E4E4-292B-430B-8619-55FBB59E1E4B}">
  <dimension ref="A1:D507"/>
  <sheetViews>
    <sheetView zoomScale="70" zoomScaleNormal="70" workbookViewId="0">
      <selection activeCell="B2" sqref="B2"/>
    </sheetView>
  </sheetViews>
  <sheetFormatPr defaultRowHeight="14.4" x14ac:dyDescent="0.3"/>
  <cols>
    <col min="1" max="1" width="12.44140625" customWidth="1"/>
  </cols>
  <sheetData>
    <row r="1" spans="1:4" x14ac:dyDescent="0.3">
      <c r="A1" s="14" t="s">
        <v>9</v>
      </c>
      <c r="C1" s="16" t="s">
        <v>53</v>
      </c>
      <c r="D1" s="16" t="s">
        <v>55</v>
      </c>
    </row>
    <row r="2" spans="1:4" x14ac:dyDescent="0.3">
      <c r="A2" s="18">
        <v>5</v>
      </c>
      <c r="C2">
        <v>5</v>
      </c>
      <c r="D2">
        <v>2</v>
      </c>
    </row>
    <row r="3" spans="1:4" x14ac:dyDescent="0.3">
      <c r="A3" s="18">
        <v>5</v>
      </c>
      <c r="C3">
        <v>7.045454545454545</v>
      </c>
      <c r="D3">
        <v>4</v>
      </c>
    </row>
    <row r="4" spans="1:4" x14ac:dyDescent="0.3">
      <c r="A4" s="18">
        <v>5.6</v>
      </c>
      <c r="C4">
        <v>9.0909090909090899</v>
      </c>
      <c r="D4">
        <v>15</v>
      </c>
    </row>
    <row r="5" spans="1:4" x14ac:dyDescent="0.3">
      <c r="A5" s="18">
        <v>6.3</v>
      </c>
      <c r="C5">
        <v>11.136363636363637</v>
      </c>
      <c r="D5">
        <v>14</v>
      </c>
    </row>
    <row r="6" spans="1:4" x14ac:dyDescent="0.3">
      <c r="A6" s="18">
        <v>7</v>
      </c>
      <c r="C6">
        <v>13.181818181818182</v>
      </c>
      <c r="D6">
        <v>22</v>
      </c>
    </row>
    <row r="7" spans="1:4" x14ac:dyDescent="0.3">
      <c r="A7" s="18">
        <v>7</v>
      </c>
      <c r="C7">
        <v>15.227272727272727</v>
      </c>
      <c r="D7">
        <v>44</v>
      </c>
    </row>
    <row r="8" spans="1:4" x14ac:dyDescent="0.3">
      <c r="A8" s="18">
        <v>7.2</v>
      </c>
      <c r="C8">
        <v>17.272727272727273</v>
      </c>
      <c r="D8">
        <v>32</v>
      </c>
    </row>
    <row r="9" spans="1:4" x14ac:dyDescent="0.3">
      <c r="A9" s="18">
        <v>7.2</v>
      </c>
      <c r="C9">
        <v>19.31818181818182</v>
      </c>
      <c r="D9">
        <v>53</v>
      </c>
    </row>
    <row r="10" spans="1:4" x14ac:dyDescent="0.3">
      <c r="A10" s="18">
        <v>7.2</v>
      </c>
      <c r="C10">
        <v>21.363636363636363</v>
      </c>
      <c r="D10">
        <v>70</v>
      </c>
    </row>
    <row r="11" spans="1:4" x14ac:dyDescent="0.3">
      <c r="A11" s="18">
        <v>7.4</v>
      </c>
      <c r="C11">
        <v>23.40909090909091</v>
      </c>
      <c r="D11">
        <v>77</v>
      </c>
    </row>
    <row r="12" spans="1:4" x14ac:dyDescent="0.3">
      <c r="A12" s="18">
        <v>7.5</v>
      </c>
      <c r="C12">
        <v>25.454545454545453</v>
      </c>
      <c r="D12">
        <v>52</v>
      </c>
    </row>
    <row r="13" spans="1:4" x14ac:dyDescent="0.3">
      <c r="A13" s="18">
        <v>8.1</v>
      </c>
      <c r="C13">
        <v>27.5</v>
      </c>
      <c r="D13">
        <v>15</v>
      </c>
    </row>
    <row r="14" spans="1:4" x14ac:dyDescent="0.3">
      <c r="A14" s="18">
        <v>8.3000000000000007</v>
      </c>
      <c r="C14">
        <v>29.545454545454547</v>
      </c>
      <c r="D14">
        <v>17</v>
      </c>
    </row>
    <row r="15" spans="1:4" x14ac:dyDescent="0.3">
      <c r="A15" s="18">
        <v>8.3000000000000007</v>
      </c>
      <c r="C15">
        <v>31.59090909090909</v>
      </c>
      <c r="D15">
        <v>17</v>
      </c>
    </row>
    <row r="16" spans="1:4" x14ac:dyDescent="0.3">
      <c r="A16" s="18">
        <v>8.4</v>
      </c>
      <c r="C16">
        <v>33.63636363636364</v>
      </c>
      <c r="D16">
        <v>18</v>
      </c>
    </row>
    <row r="17" spans="1:4" x14ac:dyDescent="0.3">
      <c r="A17" s="18">
        <v>8.4</v>
      </c>
      <c r="C17">
        <v>35.68181818181818</v>
      </c>
      <c r="D17">
        <v>10</v>
      </c>
    </row>
    <row r="18" spans="1:4" x14ac:dyDescent="0.3">
      <c r="A18" s="18">
        <v>8.5</v>
      </c>
      <c r="C18">
        <v>37.727272727272727</v>
      </c>
      <c r="D18">
        <v>10</v>
      </c>
    </row>
    <row r="19" spans="1:4" x14ac:dyDescent="0.3">
      <c r="A19" s="18">
        <v>8.5</v>
      </c>
      <c r="C19">
        <v>39.772727272727273</v>
      </c>
      <c r="D19">
        <v>2</v>
      </c>
    </row>
    <row r="20" spans="1:4" x14ac:dyDescent="0.3">
      <c r="A20" s="18">
        <v>8.6999999999999993</v>
      </c>
      <c r="C20">
        <v>41.81818181818182</v>
      </c>
      <c r="D20">
        <v>3</v>
      </c>
    </row>
    <row r="21" spans="1:4" x14ac:dyDescent="0.3">
      <c r="A21" s="18">
        <v>8.8000000000000007</v>
      </c>
      <c r="C21">
        <v>43.86363636363636</v>
      </c>
      <c r="D21">
        <v>5</v>
      </c>
    </row>
    <row r="22" spans="1:4" x14ac:dyDescent="0.3">
      <c r="A22" s="18">
        <v>8.8000000000000007</v>
      </c>
      <c r="C22">
        <v>45.909090909090907</v>
      </c>
      <c r="D22">
        <v>3</v>
      </c>
    </row>
    <row r="23" spans="1:4" x14ac:dyDescent="0.3">
      <c r="A23" s="18">
        <v>9.5</v>
      </c>
      <c r="C23">
        <v>47.954545454545453</v>
      </c>
      <c r="D23">
        <v>2</v>
      </c>
    </row>
    <row r="24" spans="1:4" ht="15" thickBot="1" x14ac:dyDescent="0.35">
      <c r="A24" s="18">
        <v>9.6</v>
      </c>
      <c r="C24" s="15" t="s">
        <v>54</v>
      </c>
      <c r="D24" s="15">
        <v>19</v>
      </c>
    </row>
    <row r="25" spans="1:4" x14ac:dyDescent="0.3">
      <c r="A25" s="18">
        <v>9.6999999999999993</v>
      </c>
    </row>
    <row r="26" spans="1:4" x14ac:dyDescent="0.3">
      <c r="A26" s="18">
        <v>10.199999999999999</v>
      </c>
    </row>
    <row r="27" spans="1:4" x14ac:dyDescent="0.3">
      <c r="A27" s="18">
        <v>10.199999999999999</v>
      </c>
    </row>
    <row r="28" spans="1:4" x14ac:dyDescent="0.3">
      <c r="A28" s="18">
        <v>10.199999999999999</v>
      </c>
    </row>
    <row r="29" spans="1:4" x14ac:dyDescent="0.3">
      <c r="A29" s="18">
        <v>10.4</v>
      </c>
    </row>
    <row r="30" spans="1:4" x14ac:dyDescent="0.3">
      <c r="A30" s="18">
        <v>10.4</v>
      </c>
    </row>
    <row r="31" spans="1:4" x14ac:dyDescent="0.3">
      <c r="A31" s="18">
        <v>10.5</v>
      </c>
    </row>
    <row r="32" spans="1:4" x14ac:dyDescent="0.3">
      <c r="A32" s="18">
        <v>10.5</v>
      </c>
    </row>
    <row r="33" spans="1:1" x14ac:dyDescent="0.3">
      <c r="A33" s="18">
        <v>10.8</v>
      </c>
    </row>
    <row r="34" spans="1:1" x14ac:dyDescent="0.3">
      <c r="A34" s="18">
        <v>10.9</v>
      </c>
    </row>
    <row r="35" spans="1:1" x14ac:dyDescent="0.3">
      <c r="A35" s="18">
        <v>10.9</v>
      </c>
    </row>
    <row r="36" spans="1:1" x14ac:dyDescent="0.3">
      <c r="A36" s="18">
        <v>11</v>
      </c>
    </row>
    <row r="37" spans="1:1" x14ac:dyDescent="0.3">
      <c r="A37" s="18">
        <v>11.3</v>
      </c>
    </row>
    <row r="38" spans="1:1" x14ac:dyDescent="0.3">
      <c r="A38" s="18">
        <v>11.5</v>
      </c>
    </row>
    <row r="39" spans="1:1" x14ac:dyDescent="0.3">
      <c r="A39" s="18">
        <v>11.7</v>
      </c>
    </row>
    <row r="40" spans="1:1" x14ac:dyDescent="0.3">
      <c r="A40" s="18">
        <v>11.7</v>
      </c>
    </row>
    <row r="41" spans="1:1" x14ac:dyDescent="0.3">
      <c r="A41" s="18">
        <v>11.8</v>
      </c>
    </row>
    <row r="42" spans="1:1" x14ac:dyDescent="0.3">
      <c r="A42" s="18">
        <v>11.8</v>
      </c>
    </row>
    <row r="43" spans="1:1" x14ac:dyDescent="0.3">
      <c r="A43" s="18">
        <v>11.9</v>
      </c>
    </row>
    <row r="44" spans="1:1" x14ac:dyDescent="0.3">
      <c r="A44" s="18">
        <v>11.9</v>
      </c>
    </row>
    <row r="45" spans="1:1" x14ac:dyDescent="0.3">
      <c r="A45" s="18">
        <v>12</v>
      </c>
    </row>
    <row r="46" spans="1:1" x14ac:dyDescent="0.3">
      <c r="A46" s="18">
        <v>12.1</v>
      </c>
    </row>
    <row r="47" spans="1:1" x14ac:dyDescent="0.3">
      <c r="A47" s="18">
        <v>12.3</v>
      </c>
    </row>
    <row r="48" spans="1:1" x14ac:dyDescent="0.3">
      <c r="A48" s="18">
        <v>12.5</v>
      </c>
    </row>
    <row r="49" spans="1:1" x14ac:dyDescent="0.3">
      <c r="A49" s="18">
        <v>12.6</v>
      </c>
    </row>
    <row r="50" spans="1:1" x14ac:dyDescent="0.3">
      <c r="A50" s="18">
        <v>12.7</v>
      </c>
    </row>
    <row r="51" spans="1:1" x14ac:dyDescent="0.3">
      <c r="A51" s="18">
        <v>12.7</v>
      </c>
    </row>
    <row r="52" spans="1:1" x14ac:dyDescent="0.3">
      <c r="A52" s="18">
        <v>12.7</v>
      </c>
    </row>
    <row r="53" spans="1:1" x14ac:dyDescent="0.3">
      <c r="A53" s="18">
        <v>12.8</v>
      </c>
    </row>
    <row r="54" spans="1:1" x14ac:dyDescent="0.3">
      <c r="A54" s="18">
        <v>13</v>
      </c>
    </row>
    <row r="55" spans="1:1" x14ac:dyDescent="0.3">
      <c r="A55" s="18">
        <v>13.1</v>
      </c>
    </row>
    <row r="56" spans="1:1" x14ac:dyDescent="0.3">
      <c r="A56" s="18">
        <v>13.1</v>
      </c>
    </row>
    <row r="57" spans="1:1" x14ac:dyDescent="0.3">
      <c r="A57" s="18">
        <v>13.1</v>
      </c>
    </row>
    <row r="58" spans="1:1" x14ac:dyDescent="0.3">
      <c r="A58" s="18">
        <v>13.1</v>
      </c>
    </row>
    <row r="59" spans="1:1" x14ac:dyDescent="0.3">
      <c r="A59" s="18">
        <v>13.2</v>
      </c>
    </row>
    <row r="60" spans="1:1" x14ac:dyDescent="0.3">
      <c r="A60" s="18">
        <v>13.3</v>
      </c>
    </row>
    <row r="61" spans="1:1" x14ac:dyDescent="0.3">
      <c r="A61" s="18">
        <v>13.3</v>
      </c>
    </row>
    <row r="62" spans="1:1" x14ac:dyDescent="0.3">
      <c r="A62" s="18">
        <v>13.3</v>
      </c>
    </row>
    <row r="63" spans="1:1" x14ac:dyDescent="0.3">
      <c r="A63" s="18">
        <v>13.4</v>
      </c>
    </row>
    <row r="64" spans="1:1" x14ac:dyDescent="0.3">
      <c r="A64" s="18">
        <v>13.4</v>
      </c>
    </row>
    <row r="65" spans="1:1" x14ac:dyDescent="0.3">
      <c r="A65" s="18">
        <v>13.4</v>
      </c>
    </row>
    <row r="66" spans="1:1" x14ac:dyDescent="0.3">
      <c r="A66" s="18">
        <v>13.4</v>
      </c>
    </row>
    <row r="67" spans="1:1" x14ac:dyDescent="0.3">
      <c r="A67" s="18">
        <v>13.5</v>
      </c>
    </row>
    <row r="68" spans="1:1" x14ac:dyDescent="0.3">
      <c r="A68" s="18">
        <v>13.5</v>
      </c>
    </row>
    <row r="69" spans="1:1" x14ac:dyDescent="0.3">
      <c r="A69" s="18">
        <v>13.6</v>
      </c>
    </row>
    <row r="70" spans="1:1" x14ac:dyDescent="0.3">
      <c r="A70" s="18">
        <v>13.6</v>
      </c>
    </row>
    <row r="71" spans="1:1" x14ac:dyDescent="0.3">
      <c r="A71" s="18">
        <v>13.8</v>
      </c>
    </row>
    <row r="72" spans="1:1" x14ac:dyDescent="0.3">
      <c r="A72" s="18">
        <v>13.8</v>
      </c>
    </row>
    <row r="73" spans="1:1" x14ac:dyDescent="0.3">
      <c r="A73" s="18">
        <v>13.8</v>
      </c>
    </row>
    <row r="74" spans="1:1" x14ac:dyDescent="0.3">
      <c r="A74" s="18">
        <v>13.8</v>
      </c>
    </row>
    <row r="75" spans="1:1" x14ac:dyDescent="0.3">
      <c r="A75" s="18">
        <v>13.8</v>
      </c>
    </row>
    <row r="76" spans="1:1" x14ac:dyDescent="0.3">
      <c r="A76" s="18">
        <v>13.9</v>
      </c>
    </row>
    <row r="77" spans="1:1" x14ac:dyDescent="0.3">
      <c r="A77" s="18">
        <v>13.9</v>
      </c>
    </row>
    <row r="78" spans="1:1" x14ac:dyDescent="0.3">
      <c r="A78" s="18">
        <v>14</v>
      </c>
    </row>
    <row r="79" spans="1:1" x14ac:dyDescent="0.3">
      <c r="A79" s="18">
        <v>14.1</v>
      </c>
    </row>
    <row r="80" spans="1:1" x14ac:dyDescent="0.3">
      <c r="A80" s="18">
        <v>14.1</v>
      </c>
    </row>
    <row r="81" spans="1:1" x14ac:dyDescent="0.3">
      <c r="A81" s="18">
        <v>14.1</v>
      </c>
    </row>
    <row r="82" spans="1:1" x14ac:dyDescent="0.3">
      <c r="A82" s="18">
        <v>14.2</v>
      </c>
    </row>
    <row r="83" spans="1:1" x14ac:dyDescent="0.3">
      <c r="A83" s="18">
        <v>14.3</v>
      </c>
    </row>
    <row r="84" spans="1:1" x14ac:dyDescent="0.3">
      <c r="A84" s="18">
        <v>14.3</v>
      </c>
    </row>
    <row r="85" spans="1:1" x14ac:dyDescent="0.3">
      <c r="A85" s="18">
        <v>14.4</v>
      </c>
    </row>
    <row r="86" spans="1:1" x14ac:dyDescent="0.3">
      <c r="A86" s="18">
        <v>14.4</v>
      </c>
    </row>
    <row r="87" spans="1:1" x14ac:dyDescent="0.3">
      <c r="A87" s="18">
        <v>14.5</v>
      </c>
    </row>
    <row r="88" spans="1:1" x14ac:dyDescent="0.3">
      <c r="A88" s="18">
        <v>14.5</v>
      </c>
    </row>
    <row r="89" spans="1:1" x14ac:dyDescent="0.3">
      <c r="A89" s="18">
        <v>14.5</v>
      </c>
    </row>
    <row r="90" spans="1:1" x14ac:dyDescent="0.3">
      <c r="A90" s="18">
        <v>14.6</v>
      </c>
    </row>
    <row r="91" spans="1:1" x14ac:dyDescent="0.3">
      <c r="A91" s="18">
        <v>14.6</v>
      </c>
    </row>
    <row r="92" spans="1:1" x14ac:dyDescent="0.3">
      <c r="A92" s="18">
        <v>14.8</v>
      </c>
    </row>
    <row r="93" spans="1:1" x14ac:dyDescent="0.3">
      <c r="A93" s="18">
        <v>14.9</v>
      </c>
    </row>
    <row r="94" spans="1:1" x14ac:dyDescent="0.3">
      <c r="A94" s="18">
        <v>14.9</v>
      </c>
    </row>
    <row r="95" spans="1:1" x14ac:dyDescent="0.3">
      <c r="A95" s="18">
        <v>14.9</v>
      </c>
    </row>
    <row r="96" spans="1:1" x14ac:dyDescent="0.3">
      <c r="A96" s="18">
        <v>15</v>
      </c>
    </row>
    <row r="97" spans="1:1" x14ac:dyDescent="0.3">
      <c r="A97" s="18">
        <v>15</v>
      </c>
    </row>
    <row r="98" spans="1:1" x14ac:dyDescent="0.3">
      <c r="A98" s="18">
        <v>15</v>
      </c>
    </row>
    <row r="99" spans="1:1" x14ac:dyDescent="0.3">
      <c r="A99" s="18">
        <v>15.1</v>
      </c>
    </row>
    <row r="100" spans="1:1" x14ac:dyDescent="0.3">
      <c r="A100" s="18">
        <v>15.2</v>
      </c>
    </row>
    <row r="101" spans="1:1" x14ac:dyDescent="0.3">
      <c r="A101" s="18">
        <v>15.2</v>
      </c>
    </row>
    <row r="102" spans="1:1" x14ac:dyDescent="0.3">
      <c r="A102" s="18">
        <v>15.2</v>
      </c>
    </row>
    <row r="103" spans="1:1" x14ac:dyDescent="0.3">
      <c r="A103" s="18">
        <v>15.3</v>
      </c>
    </row>
    <row r="104" spans="1:1" x14ac:dyDescent="0.3">
      <c r="A104" s="18">
        <v>15.4</v>
      </c>
    </row>
    <row r="105" spans="1:1" x14ac:dyDescent="0.3">
      <c r="A105" s="18">
        <v>15.4</v>
      </c>
    </row>
    <row r="106" spans="1:1" x14ac:dyDescent="0.3">
      <c r="A106" s="18">
        <v>15.6</v>
      </c>
    </row>
    <row r="107" spans="1:1" x14ac:dyDescent="0.3">
      <c r="A107" s="18">
        <v>15.6</v>
      </c>
    </row>
    <row r="108" spans="1:1" x14ac:dyDescent="0.3">
      <c r="A108" s="18">
        <v>15.6</v>
      </c>
    </row>
    <row r="109" spans="1:1" x14ac:dyDescent="0.3">
      <c r="A109" s="18">
        <v>15.6</v>
      </c>
    </row>
    <row r="110" spans="1:1" x14ac:dyDescent="0.3">
      <c r="A110" s="18">
        <v>15.6</v>
      </c>
    </row>
    <row r="111" spans="1:1" x14ac:dyDescent="0.3">
      <c r="A111" s="18">
        <v>15.7</v>
      </c>
    </row>
    <row r="112" spans="1:1" x14ac:dyDescent="0.3">
      <c r="A112" s="18">
        <v>16</v>
      </c>
    </row>
    <row r="113" spans="1:1" x14ac:dyDescent="0.3">
      <c r="A113" s="18">
        <v>16.100000000000001</v>
      </c>
    </row>
    <row r="114" spans="1:1" x14ac:dyDescent="0.3">
      <c r="A114" s="18">
        <v>16.100000000000001</v>
      </c>
    </row>
    <row r="115" spans="1:1" x14ac:dyDescent="0.3">
      <c r="A115" s="18">
        <v>16.100000000000001</v>
      </c>
    </row>
    <row r="116" spans="1:1" x14ac:dyDescent="0.3">
      <c r="A116" s="18">
        <v>16.2</v>
      </c>
    </row>
    <row r="117" spans="1:1" x14ac:dyDescent="0.3">
      <c r="A117" s="18">
        <v>16.2</v>
      </c>
    </row>
    <row r="118" spans="1:1" x14ac:dyDescent="0.3">
      <c r="A118" s="18">
        <v>16.3</v>
      </c>
    </row>
    <row r="119" spans="1:1" x14ac:dyDescent="0.3">
      <c r="A119" s="18">
        <v>16.399999999999999</v>
      </c>
    </row>
    <row r="120" spans="1:1" x14ac:dyDescent="0.3">
      <c r="A120" s="18">
        <v>16.5</v>
      </c>
    </row>
    <row r="121" spans="1:1" x14ac:dyDescent="0.3">
      <c r="A121" s="18">
        <v>16.5</v>
      </c>
    </row>
    <row r="122" spans="1:1" x14ac:dyDescent="0.3">
      <c r="A122" s="18">
        <v>16.600000000000001</v>
      </c>
    </row>
    <row r="123" spans="1:1" x14ac:dyDescent="0.3">
      <c r="A123" s="18">
        <v>16.600000000000001</v>
      </c>
    </row>
    <row r="124" spans="1:1" x14ac:dyDescent="0.3">
      <c r="A124" s="18">
        <v>16.7</v>
      </c>
    </row>
    <row r="125" spans="1:1" x14ac:dyDescent="0.3">
      <c r="A125" s="18">
        <v>16.7</v>
      </c>
    </row>
    <row r="126" spans="1:1" x14ac:dyDescent="0.3">
      <c r="A126" s="18">
        <v>16.8</v>
      </c>
    </row>
    <row r="127" spans="1:1" x14ac:dyDescent="0.3">
      <c r="A127" s="18">
        <v>16.8</v>
      </c>
    </row>
    <row r="128" spans="1:1" x14ac:dyDescent="0.3">
      <c r="A128" s="18">
        <v>17</v>
      </c>
    </row>
    <row r="129" spans="1:1" x14ac:dyDescent="0.3">
      <c r="A129" s="18">
        <v>17.100000000000001</v>
      </c>
    </row>
    <row r="130" spans="1:1" x14ac:dyDescent="0.3">
      <c r="A130" s="18">
        <v>17.100000000000001</v>
      </c>
    </row>
    <row r="131" spans="1:1" x14ac:dyDescent="0.3">
      <c r="A131" s="18">
        <v>17.100000000000001</v>
      </c>
    </row>
    <row r="132" spans="1:1" x14ac:dyDescent="0.3">
      <c r="A132" s="18">
        <v>17.2</v>
      </c>
    </row>
    <row r="133" spans="1:1" x14ac:dyDescent="0.3">
      <c r="A133" s="18">
        <v>17.2</v>
      </c>
    </row>
    <row r="134" spans="1:1" x14ac:dyDescent="0.3">
      <c r="A134" s="18">
        <v>17.2</v>
      </c>
    </row>
    <row r="135" spans="1:1" x14ac:dyDescent="0.3">
      <c r="A135" s="18">
        <v>17.3</v>
      </c>
    </row>
    <row r="136" spans="1:1" x14ac:dyDescent="0.3">
      <c r="A136" s="18">
        <v>17.399999999999999</v>
      </c>
    </row>
    <row r="137" spans="1:1" x14ac:dyDescent="0.3">
      <c r="A137" s="18">
        <v>17.399999999999999</v>
      </c>
    </row>
    <row r="138" spans="1:1" x14ac:dyDescent="0.3">
      <c r="A138" s="18">
        <v>17.399999999999999</v>
      </c>
    </row>
    <row r="139" spans="1:1" x14ac:dyDescent="0.3">
      <c r="A139" s="18">
        <v>17.5</v>
      </c>
    </row>
    <row r="140" spans="1:1" x14ac:dyDescent="0.3">
      <c r="A140" s="18">
        <v>17.5</v>
      </c>
    </row>
    <row r="141" spans="1:1" x14ac:dyDescent="0.3">
      <c r="A141" s="18">
        <v>17.5</v>
      </c>
    </row>
    <row r="142" spans="1:1" x14ac:dyDescent="0.3">
      <c r="A142" s="18">
        <v>17.600000000000001</v>
      </c>
    </row>
    <row r="143" spans="1:1" x14ac:dyDescent="0.3">
      <c r="A143" s="18">
        <v>17.7</v>
      </c>
    </row>
    <row r="144" spans="1:1" x14ac:dyDescent="0.3">
      <c r="A144" s="18">
        <v>17.8</v>
      </c>
    </row>
    <row r="145" spans="1:1" x14ac:dyDescent="0.3">
      <c r="A145" s="18">
        <v>17.8</v>
      </c>
    </row>
    <row r="146" spans="1:1" x14ac:dyDescent="0.3">
      <c r="A146" s="18">
        <v>17.8</v>
      </c>
    </row>
    <row r="147" spans="1:1" x14ac:dyDescent="0.3">
      <c r="A147" s="18">
        <v>17.8</v>
      </c>
    </row>
    <row r="148" spans="1:1" x14ac:dyDescent="0.3">
      <c r="A148" s="18">
        <v>17.8</v>
      </c>
    </row>
    <row r="149" spans="1:1" x14ac:dyDescent="0.3">
      <c r="A149" s="18">
        <v>17.899999999999999</v>
      </c>
    </row>
    <row r="150" spans="1:1" x14ac:dyDescent="0.3">
      <c r="A150" s="18">
        <v>18</v>
      </c>
    </row>
    <row r="151" spans="1:1" x14ac:dyDescent="0.3">
      <c r="A151" s="18">
        <v>18.100000000000001</v>
      </c>
    </row>
    <row r="152" spans="1:1" x14ac:dyDescent="0.3">
      <c r="A152" s="18">
        <v>18.2</v>
      </c>
    </row>
    <row r="153" spans="1:1" x14ac:dyDescent="0.3">
      <c r="A153" s="18">
        <v>18.2</v>
      </c>
    </row>
    <row r="154" spans="1:1" x14ac:dyDescent="0.3">
      <c r="A154" s="18">
        <v>18.2</v>
      </c>
    </row>
    <row r="155" spans="1:1" x14ac:dyDescent="0.3">
      <c r="A155" s="18">
        <v>18.3</v>
      </c>
    </row>
    <row r="156" spans="1:1" x14ac:dyDescent="0.3">
      <c r="A156" s="18">
        <v>18.3</v>
      </c>
    </row>
    <row r="157" spans="1:1" x14ac:dyDescent="0.3">
      <c r="A157" s="18">
        <v>18.399999999999999</v>
      </c>
    </row>
    <row r="158" spans="1:1" x14ac:dyDescent="0.3">
      <c r="A158" s="18">
        <v>18.399999999999999</v>
      </c>
    </row>
    <row r="159" spans="1:1" x14ac:dyDescent="0.3">
      <c r="A159" s="18">
        <v>18.399999999999999</v>
      </c>
    </row>
    <row r="160" spans="1:1" x14ac:dyDescent="0.3">
      <c r="A160" s="18">
        <v>18.5</v>
      </c>
    </row>
    <row r="161" spans="1:1" x14ac:dyDescent="0.3">
      <c r="A161" s="18">
        <v>18.5</v>
      </c>
    </row>
    <row r="162" spans="1:1" x14ac:dyDescent="0.3">
      <c r="A162" s="18">
        <v>18.5</v>
      </c>
    </row>
    <row r="163" spans="1:1" x14ac:dyDescent="0.3">
      <c r="A163" s="18">
        <v>18.5</v>
      </c>
    </row>
    <row r="164" spans="1:1" x14ac:dyDescent="0.3">
      <c r="A164" s="18">
        <v>18.600000000000001</v>
      </c>
    </row>
    <row r="165" spans="1:1" x14ac:dyDescent="0.3">
      <c r="A165" s="18">
        <v>18.600000000000001</v>
      </c>
    </row>
    <row r="166" spans="1:1" x14ac:dyDescent="0.3">
      <c r="A166" s="18">
        <v>18.7</v>
      </c>
    </row>
    <row r="167" spans="1:1" x14ac:dyDescent="0.3">
      <c r="A167" s="18">
        <v>18.7</v>
      </c>
    </row>
    <row r="168" spans="1:1" x14ac:dyDescent="0.3">
      <c r="A168" s="18">
        <v>18.7</v>
      </c>
    </row>
    <row r="169" spans="1:1" x14ac:dyDescent="0.3">
      <c r="A169" s="18">
        <v>18.8</v>
      </c>
    </row>
    <row r="170" spans="1:1" x14ac:dyDescent="0.3">
      <c r="A170" s="18">
        <v>18.8</v>
      </c>
    </row>
    <row r="171" spans="1:1" x14ac:dyDescent="0.3">
      <c r="A171" s="18">
        <v>18.899999999999999</v>
      </c>
    </row>
    <row r="172" spans="1:1" x14ac:dyDescent="0.3">
      <c r="A172" s="18">
        <v>18.899999999999999</v>
      </c>
    </row>
    <row r="173" spans="1:1" x14ac:dyDescent="0.3">
      <c r="A173" s="18">
        <v>18.899999999999999</v>
      </c>
    </row>
    <row r="174" spans="1:1" x14ac:dyDescent="0.3">
      <c r="A174" s="18">
        <v>18.899999999999999</v>
      </c>
    </row>
    <row r="175" spans="1:1" x14ac:dyDescent="0.3">
      <c r="A175" s="18">
        <v>19</v>
      </c>
    </row>
    <row r="176" spans="1:1" x14ac:dyDescent="0.3">
      <c r="A176" s="18">
        <v>19</v>
      </c>
    </row>
    <row r="177" spans="1:1" x14ac:dyDescent="0.3">
      <c r="A177" s="18">
        <v>19.100000000000001</v>
      </c>
    </row>
    <row r="178" spans="1:1" x14ac:dyDescent="0.3">
      <c r="A178" s="18">
        <v>19.100000000000001</v>
      </c>
    </row>
    <row r="179" spans="1:1" x14ac:dyDescent="0.3">
      <c r="A179" s="18">
        <v>19.100000000000001</v>
      </c>
    </row>
    <row r="180" spans="1:1" x14ac:dyDescent="0.3">
      <c r="A180" s="18">
        <v>19.100000000000001</v>
      </c>
    </row>
    <row r="181" spans="1:1" x14ac:dyDescent="0.3">
      <c r="A181" s="18">
        <v>19.2</v>
      </c>
    </row>
    <row r="182" spans="1:1" x14ac:dyDescent="0.3">
      <c r="A182" s="18">
        <v>19.2</v>
      </c>
    </row>
    <row r="183" spans="1:1" x14ac:dyDescent="0.3">
      <c r="A183" s="18">
        <v>19.3</v>
      </c>
    </row>
    <row r="184" spans="1:1" x14ac:dyDescent="0.3">
      <c r="A184" s="18">
        <v>19.3</v>
      </c>
    </row>
    <row r="185" spans="1:1" x14ac:dyDescent="0.3">
      <c r="A185" s="18">
        <v>19.3</v>
      </c>
    </row>
    <row r="186" spans="1:1" x14ac:dyDescent="0.3">
      <c r="A186" s="18">
        <v>19.3</v>
      </c>
    </row>
    <row r="187" spans="1:1" x14ac:dyDescent="0.3">
      <c r="A187" s="18">
        <v>19.3</v>
      </c>
    </row>
    <row r="188" spans="1:1" x14ac:dyDescent="0.3">
      <c r="A188" s="18">
        <v>19.399999999999999</v>
      </c>
    </row>
    <row r="189" spans="1:1" x14ac:dyDescent="0.3">
      <c r="A189" s="18">
        <v>19.399999999999999</v>
      </c>
    </row>
    <row r="190" spans="1:1" x14ac:dyDescent="0.3">
      <c r="A190" s="18">
        <v>19.399999999999999</v>
      </c>
    </row>
    <row r="191" spans="1:1" x14ac:dyDescent="0.3">
      <c r="A191" s="18">
        <v>19.399999999999999</v>
      </c>
    </row>
    <row r="192" spans="1:1" x14ac:dyDescent="0.3">
      <c r="A192" s="18">
        <v>19.399999999999999</v>
      </c>
    </row>
    <row r="193" spans="1:1" x14ac:dyDescent="0.3">
      <c r="A193" s="18">
        <v>19.399999999999999</v>
      </c>
    </row>
    <row r="194" spans="1:1" x14ac:dyDescent="0.3">
      <c r="A194" s="18">
        <v>19.5</v>
      </c>
    </row>
    <row r="195" spans="1:1" x14ac:dyDescent="0.3">
      <c r="A195" s="18">
        <v>19.5</v>
      </c>
    </row>
    <row r="196" spans="1:1" x14ac:dyDescent="0.3">
      <c r="A196" s="18">
        <v>19.5</v>
      </c>
    </row>
    <row r="197" spans="1:1" x14ac:dyDescent="0.3">
      <c r="A197" s="18">
        <v>19.5</v>
      </c>
    </row>
    <row r="198" spans="1:1" x14ac:dyDescent="0.3">
      <c r="A198" s="18">
        <v>19.600000000000001</v>
      </c>
    </row>
    <row r="199" spans="1:1" x14ac:dyDescent="0.3">
      <c r="A199" s="18">
        <v>19.600000000000001</v>
      </c>
    </row>
    <row r="200" spans="1:1" x14ac:dyDescent="0.3">
      <c r="A200" s="18">
        <v>19.600000000000001</v>
      </c>
    </row>
    <row r="201" spans="1:1" x14ac:dyDescent="0.3">
      <c r="A201" s="18">
        <v>19.600000000000001</v>
      </c>
    </row>
    <row r="202" spans="1:1" x14ac:dyDescent="0.3">
      <c r="A202" s="18">
        <v>19.600000000000001</v>
      </c>
    </row>
    <row r="203" spans="1:1" x14ac:dyDescent="0.3">
      <c r="A203" s="18">
        <v>19.7</v>
      </c>
    </row>
    <row r="204" spans="1:1" x14ac:dyDescent="0.3">
      <c r="A204" s="18">
        <v>19.7</v>
      </c>
    </row>
    <row r="205" spans="1:1" x14ac:dyDescent="0.3">
      <c r="A205" s="18">
        <v>19.8</v>
      </c>
    </row>
    <row r="206" spans="1:1" x14ac:dyDescent="0.3">
      <c r="A206" s="18">
        <v>19.8</v>
      </c>
    </row>
    <row r="207" spans="1:1" x14ac:dyDescent="0.3">
      <c r="A207" s="18">
        <v>19.8</v>
      </c>
    </row>
    <row r="208" spans="1:1" x14ac:dyDescent="0.3">
      <c r="A208" s="18">
        <v>19.899999999999999</v>
      </c>
    </row>
    <row r="209" spans="1:1" x14ac:dyDescent="0.3">
      <c r="A209" s="18">
        <v>19.899999999999999</v>
      </c>
    </row>
    <row r="210" spans="1:1" x14ac:dyDescent="0.3">
      <c r="A210" s="18">
        <v>19.899999999999999</v>
      </c>
    </row>
    <row r="211" spans="1:1" x14ac:dyDescent="0.3">
      <c r="A211" s="18">
        <v>19.899999999999999</v>
      </c>
    </row>
    <row r="212" spans="1:1" x14ac:dyDescent="0.3">
      <c r="A212" s="18">
        <v>20</v>
      </c>
    </row>
    <row r="213" spans="1:1" x14ac:dyDescent="0.3">
      <c r="A213" s="18">
        <v>20</v>
      </c>
    </row>
    <row r="214" spans="1:1" x14ac:dyDescent="0.3">
      <c r="A214" s="18">
        <v>20</v>
      </c>
    </row>
    <row r="215" spans="1:1" x14ac:dyDescent="0.3">
      <c r="A215" s="18">
        <v>20</v>
      </c>
    </row>
    <row r="216" spans="1:1" x14ac:dyDescent="0.3">
      <c r="A216" s="18">
        <v>20</v>
      </c>
    </row>
    <row r="217" spans="1:1" x14ac:dyDescent="0.3">
      <c r="A217" s="18">
        <v>20.100000000000001</v>
      </c>
    </row>
    <row r="218" spans="1:1" x14ac:dyDescent="0.3">
      <c r="A218" s="18">
        <v>20.100000000000001</v>
      </c>
    </row>
    <row r="219" spans="1:1" x14ac:dyDescent="0.3">
      <c r="A219" s="18">
        <v>20.100000000000001</v>
      </c>
    </row>
    <row r="220" spans="1:1" x14ac:dyDescent="0.3">
      <c r="A220" s="18">
        <v>20.100000000000001</v>
      </c>
    </row>
    <row r="221" spans="1:1" x14ac:dyDescent="0.3">
      <c r="A221" s="18">
        <v>20.100000000000001</v>
      </c>
    </row>
    <row r="222" spans="1:1" x14ac:dyDescent="0.3">
      <c r="A222" s="18">
        <v>20.2</v>
      </c>
    </row>
    <row r="223" spans="1:1" x14ac:dyDescent="0.3">
      <c r="A223" s="18">
        <v>20.2</v>
      </c>
    </row>
    <row r="224" spans="1:1" x14ac:dyDescent="0.3">
      <c r="A224" s="18">
        <v>20.3</v>
      </c>
    </row>
    <row r="225" spans="1:1" x14ac:dyDescent="0.3">
      <c r="A225" s="18">
        <v>20.3</v>
      </c>
    </row>
    <row r="226" spans="1:1" x14ac:dyDescent="0.3">
      <c r="A226" s="18">
        <v>20.3</v>
      </c>
    </row>
    <row r="227" spans="1:1" x14ac:dyDescent="0.3">
      <c r="A227" s="18">
        <v>20.3</v>
      </c>
    </row>
    <row r="228" spans="1:1" x14ac:dyDescent="0.3">
      <c r="A228" s="18">
        <v>20.399999999999999</v>
      </c>
    </row>
    <row r="229" spans="1:1" x14ac:dyDescent="0.3">
      <c r="A229" s="18">
        <v>20.399999999999999</v>
      </c>
    </row>
    <row r="230" spans="1:1" x14ac:dyDescent="0.3">
      <c r="A230" s="18">
        <v>20.399999999999999</v>
      </c>
    </row>
    <row r="231" spans="1:1" x14ac:dyDescent="0.3">
      <c r="A231" s="18">
        <v>20.399999999999999</v>
      </c>
    </row>
    <row r="232" spans="1:1" x14ac:dyDescent="0.3">
      <c r="A232" s="18">
        <v>20.5</v>
      </c>
    </row>
    <row r="233" spans="1:1" x14ac:dyDescent="0.3">
      <c r="A233" s="18">
        <v>20.5</v>
      </c>
    </row>
    <row r="234" spans="1:1" x14ac:dyDescent="0.3">
      <c r="A234" s="18">
        <v>20.5</v>
      </c>
    </row>
    <row r="235" spans="1:1" x14ac:dyDescent="0.3">
      <c r="A235" s="18">
        <v>20.6</v>
      </c>
    </row>
    <row r="236" spans="1:1" x14ac:dyDescent="0.3">
      <c r="A236" s="18">
        <v>20.6</v>
      </c>
    </row>
    <row r="237" spans="1:1" x14ac:dyDescent="0.3">
      <c r="A237" s="18">
        <v>20.6</v>
      </c>
    </row>
    <row r="238" spans="1:1" x14ac:dyDescent="0.3">
      <c r="A238" s="18">
        <v>20.6</v>
      </c>
    </row>
    <row r="239" spans="1:1" x14ac:dyDescent="0.3">
      <c r="A239" s="18">
        <v>20.6</v>
      </c>
    </row>
    <row r="240" spans="1:1" x14ac:dyDescent="0.3">
      <c r="A240" s="18">
        <v>20.6</v>
      </c>
    </row>
    <row r="241" spans="1:1" x14ac:dyDescent="0.3">
      <c r="A241" s="18">
        <v>20.7</v>
      </c>
    </row>
    <row r="242" spans="1:1" x14ac:dyDescent="0.3">
      <c r="A242" s="18">
        <v>20.7</v>
      </c>
    </row>
    <row r="243" spans="1:1" x14ac:dyDescent="0.3">
      <c r="A243" s="18">
        <v>20.8</v>
      </c>
    </row>
    <row r="244" spans="1:1" x14ac:dyDescent="0.3">
      <c r="A244" s="18">
        <v>20.8</v>
      </c>
    </row>
    <row r="245" spans="1:1" x14ac:dyDescent="0.3">
      <c r="A245" s="18">
        <v>20.8</v>
      </c>
    </row>
    <row r="246" spans="1:1" x14ac:dyDescent="0.3">
      <c r="A246" s="18">
        <v>20.9</v>
      </c>
    </row>
    <row r="247" spans="1:1" x14ac:dyDescent="0.3">
      <c r="A247" s="18">
        <v>20.9</v>
      </c>
    </row>
    <row r="248" spans="1:1" x14ac:dyDescent="0.3">
      <c r="A248" s="18">
        <v>21</v>
      </c>
    </row>
    <row r="249" spans="1:1" x14ac:dyDescent="0.3">
      <c r="A249" s="18">
        <v>21</v>
      </c>
    </row>
    <row r="250" spans="1:1" x14ac:dyDescent="0.3">
      <c r="A250" s="18">
        <v>21</v>
      </c>
    </row>
    <row r="251" spans="1:1" x14ac:dyDescent="0.3">
      <c r="A251" s="18">
        <v>21.1</v>
      </c>
    </row>
    <row r="252" spans="1:1" x14ac:dyDescent="0.3">
      <c r="A252" s="18">
        <v>21.1</v>
      </c>
    </row>
    <row r="253" spans="1:1" x14ac:dyDescent="0.3">
      <c r="A253" s="18">
        <v>21.2</v>
      </c>
    </row>
    <row r="254" spans="1:1" x14ac:dyDescent="0.3">
      <c r="A254" s="18">
        <v>21.2</v>
      </c>
    </row>
    <row r="255" spans="1:1" x14ac:dyDescent="0.3">
      <c r="A255" s="18">
        <v>21.2</v>
      </c>
    </row>
    <row r="256" spans="1:1" x14ac:dyDescent="0.3">
      <c r="A256" s="18">
        <v>21.2</v>
      </c>
    </row>
    <row r="257" spans="1:1" x14ac:dyDescent="0.3">
      <c r="A257" s="18">
        <v>21.2</v>
      </c>
    </row>
    <row r="258" spans="1:1" x14ac:dyDescent="0.3">
      <c r="A258" s="18">
        <v>21.4</v>
      </c>
    </row>
    <row r="259" spans="1:1" x14ac:dyDescent="0.3">
      <c r="A259" s="18">
        <v>21.4</v>
      </c>
    </row>
    <row r="260" spans="1:1" x14ac:dyDescent="0.3">
      <c r="A260" s="18">
        <v>21.4</v>
      </c>
    </row>
    <row r="261" spans="1:1" x14ac:dyDescent="0.3">
      <c r="A261" s="18">
        <v>21.4</v>
      </c>
    </row>
    <row r="262" spans="1:1" x14ac:dyDescent="0.3">
      <c r="A262" s="18">
        <v>21.4</v>
      </c>
    </row>
    <row r="263" spans="1:1" x14ac:dyDescent="0.3">
      <c r="A263" s="18">
        <v>21.5</v>
      </c>
    </row>
    <row r="264" spans="1:1" x14ac:dyDescent="0.3">
      <c r="A264" s="18">
        <v>21.5</v>
      </c>
    </row>
    <row r="265" spans="1:1" x14ac:dyDescent="0.3">
      <c r="A265" s="18">
        <v>21.6</v>
      </c>
    </row>
    <row r="266" spans="1:1" x14ac:dyDescent="0.3">
      <c r="A266" s="18">
        <v>21.6</v>
      </c>
    </row>
    <row r="267" spans="1:1" x14ac:dyDescent="0.3">
      <c r="A267" s="18">
        <v>21.7</v>
      </c>
    </row>
    <row r="268" spans="1:1" x14ac:dyDescent="0.3">
      <c r="A268" s="18">
        <v>21.7</v>
      </c>
    </row>
    <row r="269" spans="1:1" x14ac:dyDescent="0.3">
      <c r="A269" s="18">
        <v>21.7</v>
      </c>
    </row>
    <row r="270" spans="1:1" x14ac:dyDescent="0.3">
      <c r="A270" s="18">
        <v>21.7</v>
      </c>
    </row>
    <row r="271" spans="1:1" x14ac:dyDescent="0.3">
      <c r="A271" s="18">
        <v>21.7</v>
      </c>
    </row>
    <row r="272" spans="1:1" x14ac:dyDescent="0.3">
      <c r="A272" s="18">
        <v>21.7</v>
      </c>
    </row>
    <row r="273" spans="1:1" x14ac:dyDescent="0.3">
      <c r="A273" s="18">
        <v>21.7</v>
      </c>
    </row>
    <row r="274" spans="1:1" x14ac:dyDescent="0.3">
      <c r="A274" s="18">
        <v>21.8</v>
      </c>
    </row>
    <row r="275" spans="1:1" x14ac:dyDescent="0.3">
      <c r="A275" s="18">
        <v>21.8</v>
      </c>
    </row>
    <row r="276" spans="1:1" x14ac:dyDescent="0.3">
      <c r="A276" s="18">
        <v>21.9</v>
      </c>
    </row>
    <row r="277" spans="1:1" x14ac:dyDescent="0.3">
      <c r="A277" s="18">
        <v>21.9</v>
      </c>
    </row>
    <row r="278" spans="1:1" x14ac:dyDescent="0.3">
      <c r="A278" s="18">
        <v>21.9</v>
      </c>
    </row>
    <row r="279" spans="1:1" x14ac:dyDescent="0.3">
      <c r="A279" s="18">
        <v>22</v>
      </c>
    </row>
    <row r="280" spans="1:1" x14ac:dyDescent="0.3">
      <c r="A280" s="18">
        <v>22</v>
      </c>
    </row>
    <row r="281" spans="1:1" x14ac:dyDescent="0.3">
      <c r="A281" s="18">
        <v>22</v>
      </c>
    </row>
    <row r="282" spans="1:1" x14ac:dyDescent="0.3">
      <c r="A282" s="18">
        <v>22</v>
      </c>
    </row>
    <row r="283" spans="1:1" x14ac:dyDescent="0.3">
      <c r="A283" s="18">
        <v>22</v>
      </c>
    </row>
    <row r="284" spans="1:1" x14ac:dyDescent="0.3">
      <c r="A284" s="18">
        <v>22</v>
      </c>
    </row>
    <row r="285" spans="1:1" x14ac:dyDescent="0.3">
      <c r="A285" s="18">
        <v>22</v>
      </c>
    </row>
    <row r="286" spans="1:1" x14ac:dyDescent="0.3">
      <c r="A286" s="18">
        <v>22.1</v>
      </c>
    </row>
    <row r="287" spans="1:1" x14ac:dyDescent="0.3">
      <c r="A287" s="18">
        <v>22.2</v>
      </c>
    </row>
    <row r="288" spans="1:1" x14ac:dyDescent="0.3">
      <c r="A288" s="18">
        <v>22.2</v>
      </c>
    </row>
    <row r="289" spans="1:1" x14ac:dyDescent="0.3">
      <c r="A289" s="18">
        <v>22.2</v>
      </c>
    </row>
    <row r="290" spans="1:1" x14ac:dyDescent="0.3">
      <c r="A290" s="18">
        <v>22.2</v>
      </c>
    </row>
    <row r="291" spans="1:1" x14ac:dyDescent="0.3">
      <c r="A291" s="18">
        <v>22.2</v>
      </c>
    </row>
    <row r="292" spans="1:1" x14ac:dyDescent="0.3">
      <c r="A292" s="18">
        <v>22.3</v>
      </c>
    </row>
    <row r="293" spans="1:1" x14ac:dyDescent="0.3">
      <c r="A293" s="18">
        <v>22.3</v>
      </c>
    </row>
    <row r="294" spans="1:1" x14ac:dyDescent="0.3">
      <c r="A294" s="18">
        <v>22.4</v>
      </c>
    </row>
    <row r="295" spans="1:1" x14ac:dyDescent="0.3">
      <c r="A295" s="18">
        <v>22.4</v>
      </c>
    </row>
    <row r="296" spans="1:1" x14ac:dyDescent="0.3">
      <c r="A296" s="18">
        <v>22.5</v>
      </c>
    </row>
    <row r="297" spans="1:1" x14ac:dyDescent="0.3">
      <c r="A297" s="18">
        <v>22.5</v>
      </c>
    </row>
    <row r="298" spans="1:1" x14ac:dyDescent="0.3">
      <c r="A298" s="18">
        <v>22.5</v>
      </c>
    </row>
    <row r="299" spans="1:1" x14ac:dyDescent="0.3">
      <c r="A299" s="18">
        <v>22.6</v>
      </c>
    </row>
    <row r="300" spans="1:1" x14ac:dyDescent="0.3">
      <c r="A300" s="18">
        <v>22.6</v>
      </c>
    </row>
    <row r="301" spans="1:1" x14ac:dyDescent="0.3">
      <c r="A301" s="18">
        <v>22.6</v>
      </c>
    </row>
    <row r="302" spans="1:1" x14ac:dyDescent="0.3">
      <c r="A302" s="18">
        <v>22.6</v>
      </c>
    </row>
    <row r="303" spans="1:1" x14ac:dyDescent="0.3">
      <c r="A303" s="18">
        <v>22.6</v>
      </c>
    </row>
    <row r="304" spans="1:1" x14ac:dyDescent="0.3">
      <c r="A304" s="18">
        <v>22.7</v>
      </c>
    </row>
    <row r="305" spans="1:1" x14ac:dyDescent="0.3">
      <c r="A305" s="18">
        <v>22.7</v>
      </c>
    </row>
    <row r="306" spans="1:1" x14ac:dyDescent="0.3">
      <c r="A306" s="18">
        <v>22.8</v>
      </c>
    </row>
    <row r="307" spans="1:1" x14ac:dyDescent="0.3">
      <c r="A307" s="18">
        <v>22.8</v>
      </c>
    </row>
    <row r="308" spans="1:1" x14ac:dyDescent="0.3">
      <c r="A308" s="18">
        <v>22.8</v>
      </c>
    </row>
    <row r="309" spans="1:1" x14ac:dyDescent="0.3">
      <c r="A309" s="18">
        <v>22.8</v>
      </c>
    </row>
    <row r="310" spans="1:1" x14ac:dyDescent="0.3">
      <c r="A310" s="18">
        <v>22.9</v>
      </c>
    </row>
    <row r="311" spans="1:1" x14ac:dyDescent="0.3">
      <c r="A311" s="18">
        <v>22.9</v>
      </c>
    </row>
    <row r="312" spans="1:1" x14ac:dyDescent="0.3">
      <c r="A312" s="18">
        <v>22.9</v>
      </c>
    </row>
    <row r="313" spans="1:1" x14ac:dyDescent="0.3">
      <c r="A313" s="18">
        <v>22.9</v>
      </c>
    </row>
    <row r="314" spans="1:1" x14ac:dyDescent="0.3">
      <c r="A314" s="18">
        <v>23</v>
      </c>
    </row>
    <row r="315" spans="1:1" x14ac:dyDescent="0.3">
      <c r="A315" s="18">
        <v>23</v>
      </c>
    </row>
    <row r="316" spans="1:1" x14ac:dyDescent="0.3">
      <c r="A316" s="18">
        <v>23</v>
      </c>
    </row>
    <row r="317" spans="1:1" x14ac:dyDescent="0.3">
      <c r="A317" s="18">
        <v>23</v>
      </c>
    </row>
    <row r="318" spans="1:1" x14ac:dyDescent="0.3">
      <c r="A318" s="18">
        <v>23.1</v>
      </c>
    </row>
    <row r="319" spans="1:1" x14ac:dyDescent="0.3">
      <c r="A319" s="18">
        <v>23.1</v>
      </c>
    </row>
    <row r="320" spans="1:1" x14ac:dyDescent="0.3">
      <c r="A320" s="18">
        <v>23.1</v>
      </c>
    </row>
    <row r="321" spans="1:1" x14ac:dyDescent="0.3">
      <c r="A321" s="18">
        <v>23.1</v>
      </c>
    </row>
    <row r="322" spans="1:1" x14ac:dyDescent="0.3">
      <c r="A322" s="18">
        <v>23.1</v>
      </c>
    </row>
    <row r="323" spans="1:1" x14ac:dyDescent="0.3">
      <c r="A323" s="18">
        <v>23.1</v>
      </c>
    </row>
    <row r="324" spans="1:1" x14ac:dyDescent="0.3">
      <c r="A324" s="18">
        <v>23.1</v>
      </c>
    </row>
    <row r="325" spans="1:1" x14ac:dyDescent="0.3">
      <c r="A325" s="18">
        <v>23.2</v>
      </c>
    </row>
    <row r="326" spans="1:1" x14ac:dyDescent="0.3">
      <c r="A326" s="18">
        <v>23.2</v>
      </c>
    </row>
    <row r="327" spans="1:1" x14ac:dyDescent="0.3">
      <c r="A327" s="18">
        <v>23.2</v>
      </c>
    </row>
    <row r="328" spans="1:1" x14ac:dyDescent="0.3">
      <c r="A328" s="18">
        <v>23.2</v>
      </c>
    </row>
    <row r="329" spans="1:1" x14ac:dyDescent="0.3">
      <c r="A329" s="18">
        <v>23.3</v>
      </c>
    </row>
    <row r="330" spans="1:1" x14ac:dyDescent="0.3">
      <c r="A330" s="18">
        <v>23.3</v>
      </c>
    </row>
    <row r="331" spans="1:1" x14ac:dyDescent="0.3">
      <c r="A331" s="18">
        <v>23.3</v>
      </c>
    </row>
    <row r="332" spans="1:1" x14ac:dyDescent="0.3">
      <c r="A332" s="18">
        <v>23.3</v>
      </c>
    </row>
    <row r="333" spans="1:1" x14ac:dyDescent="0.3">
      <c r="A333" s="18">
        <v>23.4</v>
      </c>
    </row>
    <row r="334" spans="1:1" x14ac:dyDescent="0.3">
      <c r="A334" s="18">
        <v>23.4</v>
      </c>
    </row>
    <row r="335" spans="1:1" x14ac:dyDescent="0.3">
      <c r="A335" s="18">
        <v>23.5</v>
      </c>
    </row>
    <row r="336" spans="1:1" x14ac:dyDescent="0.3">
      <c r="A336" s="18">
        <v>23.6</v>
      </c>
    </row>
    <row r="337" spans="1:1" x14ac:dyDescent="0.3">
      <c r="A337" s="18">
        <v>23.6</v>
      </c>
    </row>
    <row r="338" spans="1:1" x14ac:dyDescent="0.3">
      <c r="A338" s="18">
        <v>23.7</v>
      </c>
    </row>
    <row r="339" spans="1:1" x14ac:dyDescent="0.3">
      <c r="A339" s="18">
        <v>23.7</v>
      </c>
    </row>
    <row r="340" spans="1:1" x14ac:dyDescent="0.3">
      <c r="A340" s="18">
        <v>23.7</v>
      </c>
    </row>
    <row r="341" spans="1:1" x14ac:dyDescent="0.3">
      <c r="A341" s="18">
        <v>23.7</v>
      </c>
    </row>
    <row r="342" spans="1:1" x14ac:dyDescent="0.3">
      <c r="A342" s="18">
        <v>23.8</v>
      </c>
    </row>
    <row r="343" spans="1:1" x14ac:dyDescent="0.3">
      <c r="A343" s="18">
        <v>23.8</v>
      </c>
    </row>
    <row r="344" spans="1:1" x14ac:dyDescent="0.3">
      <c r="A344" s="18">
        <v>23.8</v>
      </c>
    </row>
    <row r="345" spans="1:1" x14ac:dyDescent="0.3">
      <c r="A345" s="18">
        <v>23.8</v>
      </c>
    </row>
    <row r="346" spans="1:1" x14ac:dyDescent="0.3">
      <c r="A346" s="18">
        <v>23.9</v>
      </c>
    </row>
    <row r="347" spans="1:1" x14ac:dyDescent="0.3">
      <c r="A347" s="18">
        <v>23.9</v>
      </c>
    </row>
    <row r="348" spans="1:1" x14ac:dyDescent="0.3">
      <c r="A348" s="18">
        <v>23.9</v>
      </c>
    </row>
    <row r="349" spans="1:1" x14ac:dyDescent="0.3">
      <c r="A349" s="18">
        <v>23.9</v>
      </c>
    </row>
    <row r="350" spans="1:1" x14ac:dyDescent="0.3">
      <c r="A350" s="18">
        <v>23.9</v>
      </c>
    </row>
    <row r="351" spans="1:1" x14ac:dyDescent="0.3">
      <c r="A351" s="18">
        <v>24</v>
      </c>
    </row>
    <row r="352" spans="1:1" x14ac:dyDescent="0.3">
      <c r="A352" s="18">
        <v>24</v>
      </c>
    </row>
    <row r="353" spans="1:1" x14ac:dyDescent="0.3">
      <c r="A353" s="18">
        <v>24.1</v>
      </c>
    </row>
    <row r="354" spans="1:1" x14ac:dyDescent="0.3">
      <c r="A354" s="18">
        <v>24.1</v>
      </c>
    </row>
    <row r="355" spans="1:1" x14ac:dyDescent="0.3">
      <c r="A355" s="18">
        <v>24.1</v>
      </c>
    </row>
    <row r="356" spans="1:1" x14ac:dyDescent="0.3">
      <c r="A356" s="18">
        <v>24.2</v>
      </c>
    </row>
    <row r="357" spans="1:1" x14ac:dyDescent="0.3">
      <c r="A357" s="18">
        <v>24.3</v>
      </c>
    </row>
    <row r="358" spans="1:1" x14ac:dyDescent="0.3">
      <c r="A358" s="18">
        <v>24.3</v>
      </c>
    </row>
    <row r="359" spans="1:1" x14ac:dyDescent="0.3">
      <c r="A359" s="18">
        <v>24.3</v>
      </c>
    </row>
    <row r="360" spans="1:1" x14ac:dyDescent="0.3">
      <c r="A360" s="18">
        <v>24.4</v>
      </c>
    </row>
    <row r="361" spans="1:1" x14ac:dyDescent="0.3">
      <c r="A361" s="18">
        <v>24.4</v>
      </c>
    </row>
    <row r="362" spans="1:1" x14ac:dyDescent="0.3">
      <c r="A362" s="18">
        <v>24.4</v>
      </c>
    </row>
    <row r="363" spans="1:1" x14ac:dyDescent="0.3">
      <c r="A363" s="18">
        <v>24.4</v>
      </c>
    </row>
    <row r="364" spans="1:1" x14ac:dyDescent="0.3">
      <c r="A364" s="18">
        <v>24.5</v>
      </c>
    </row>
    <row r="365" spans="1:1" x14ac:dyDescent="0.3">
      <c r="A365" s="18">
        <v>24.5</v>
      </c>
    </row>
    <row r="366" spans="1:1" x14ac:dyDescent="0.3">
      <c r="A366" s="18">
        <v>24.5</v>
      </c>
    </row>
    <row r="367" spans="1:1" x14ac:dyDescent="0.3">
      <c r="A367" s="18">
        <v>24.6</v>
      </c>
    </row>
    <row r="368" spans="1:1" x14ac:dyDescent="0.3">
      <c r="A368" s="18">
        <v>24.6</v>
      </c>
    </row>
    <row r="369" spans="1:1" x14ac:dyDescent="0.3">
      <c r="A369" s="18">
        <v>24.7</v>
      </c>
    </row>
    <row r="370" spans="1:1" x14ac:dyDescent="0.3">
      <c r="A370" s="18">
        <v>24.7</v>
      </c>
    </row>
    <row r="371" spans="1:1" x14ac:dyDescent="0.3">
      <c r="A371" s="18">
        <v>24.7</v>
      </c>
    </row>
    <row r="372" spans="1:1" x14ac:dyDescent="0.3">
      <c r="A372" s="18">
        <v>24.8</v>
      </c>
    </row>
    <row r="373" spans="1:1" x14ac:dyDescent="0.3">
      <c r="A373" s="18">
        <v>24.8</v>
      </c>
    </row>
    <row r="374" spans="1:1" x14ac:dyDescent="0.3">
      <c r="A374" s="18">
        <v>24.8</v>
      </c>
    </row>
    <row r="375" spans="1:1" x14ac:dyDescent="0.3">
      <c r="A375" s="18">
        <v>24.8</v>
      </c>
    </row>
    <row r="376" spans="1:1" x14ac:dyDescent="0.3">
      <c r="A376" s="18">
        <v>25</v>
      </c>
    </row>
    <row r="377" spans="1:1" x14ac:dyDescent="0.3">
      <c r="A377" s="18">
        <v>25</v>
      </c>
    </row>
    <row r="378" spans="1:1" x14ac:dyDescent="0.3">
      <c r="A378" s="18">
        <v>25</v>
      </c>
    </row>
    <row r="379" spans="1:1" x14ac:dyDescent="0.3">
      <c r="A379" s="18">
        <v>25</v>
      </c>
    </row>
    <row r="380" spans="1:1" x14ac:dyDescent="0.3">
      <c r="A380" s="18">
        <v>25</v>
      </c>
    </row>
    <row r="381" spans="1:1" x14ac:dyDescent="0.3">
      <c r="A381" s="18">
        <v>25</v>
      </c>
    </row>
    <row r="382" spans="1:1" x14ac:dyDescent="0.3">
      <c r="A382" s="18">
        <v>25</v>
      </c>
    </row>
    <row r="383" spans="1:1" x14ac:dyDescent="0.3">
      <c r="A383" s="18">
        <v>25</v>
      </c>
    </row>
    <row r="384" spans="1:1" x14ac:dyDescent="0.3">
      <c r="A384" s="18">
        <v>25.1</v>
      </c>
    </row>
    <row r="385" spans="1:1" x14ac:dyDescent="0.3">
      <c r="A385" s="18">
        <v>25.2</v>
      </c>
    </row>
    <row r="386" spans="1:1" x14ac:dyDescent="0.3">
      <c r="A386" s="18">
        <v>25.3</v>
      </c>
    </row>
    <row r="387" spans="1:1" x14ac:dyDescent="0.3">
      <c r="A387" s="18">
        <v>26.2</v>
      </c>
    </row>
    <row r="388" spans="1:1" x14ac:dyDescent="0.3">
      <c r="A388" s="18">
        <v>26.4</v>
      </c>
    </row>
    <row r="389" spans="1:1" x14ac:dyDescent="0.3">
      <c r="A389" s="18">
        <v>26.4</v>
      </c>
    </row>
    <row r="390" spans="1:1" x14ac:dyDescent="0.3">
      <c r="A390" s="18">
        <v>26.5</v>
      </c>
    </row>
    <row r="391" spans="1:1" x14ac:dyDescent="0.3">
      <c r="A391" s="18">
        <v>26.6</v>
      </c>
    </row>
    <row r="392" spans="1:1" x14ac:dyDescent="0.3">
      <c r="A392" s="18">
        <v>26.6</v>
      </c>
    </row>
    <row r="393" spans="1:1" x14ac:dyDescent="0.3">
      <c r="A393" s="18">
        <v>26.6</v>
      </c>
    </row>
    <row r="394" spans="1:1" x14ac:dyDescent="0.3">
      <c r="A394" s="18">
        <v>26.7</v>
      </c>
    </row>
    <row r="395" spans="1:1" x14ac:dyDescent="0.3">
      <c r="A395" s="18">
        <v>27</v>
      </c>
    </row>
    <row r="396" spans="1:1" x14ac:dyDescent="0.3">
      <c r="A396" s="18">
        <v>27.1</v>
      </c>
    </row>
    <row r="397" spans="1:1" x14ac:dyDescent="0.3">
      <c r="A397" s="18">
        <v>27.1</v>
      </c>
    </row>
    <row r="398" spans="1:1" x14ac:dyDescent="0.3">
      <c r="A398" s="18">
        <v>27.5</v>
      </c>
    </row>
    <row r="399" spans="1:1" x14ac:dyDescent="0.3">
      <c r="A399" s="18">
        <v>27.5</v>
      </c>
    </row>
    <row r="400" spans="1:1" x14ac:dyDescent="0.3">
      <c r="A400" s="18">
        <v>27.5</v>
      </c>
    </row>
    <row r="401" spans="1:1" x14ac:dyDescent="0.3">
      <c r="A401" s="18">
        <v>27.5</v>
      </c>
    </row>
    <row r="402" spans="1:1" x14ac:dyDescent="0.3">
      <c r="A402" s="18">
        <v>27.9</v>
      </c>
    </row>
    <row r="403" spans="1:1" x14ac:dyDescent="0.3">
      <c r="A403" s="18">
        <v>27.9</v>
      </c>
    </row>
    <row r="404" spans="1:1" x14ac:dyDescent="0.3">
      <c r="A404" s="18">
        <v>28</v>
      </c>
    </row>
    <row r="405" spans="1:1" x14ac:dyDescent="0.3">
      <c r="A405" s="18">
        <v>28.1</v>
      </c>
    </row>
    <row r="406" spans="1:1" x14ac:dyDescent="0.3">
      <c r="A406" s="18">
        <v>28.2</v>
      </c>
    </row>
    <row r="407" spans="1:1" x14ac:dyDescent="0.3">
      <c r="A407" s="18">
        <v>28.4</v>
      </c>
    </row>
    <row r="408" spans="1:1" x14ac:dyDescent="0.3">
      <c r="A408" s="18">
        <v>28.4</v>
      </c>
    </row>
    <row r="409" spans="1:1" x14ac:dyDescent="0.3">
      <c r="A409" s="18">
        <v>28.5</v>
      </c>
    </row>
    <row r="410" spans="1:1" x14ac:dyDescent="0.3">
      <c r="A410" s="18">
        <v>28.6</v>
      </c>
    </row>
    <row r="411" spans="1:1" x14ac:dyDescent="0.3">
      <c r="A411" s="18">
        <v>28.7</v>
      </c>
    </row>
    <row r="412" spans="1:1" x14ac:dyDescent="0.3">
      <c r="A412" s="18">
        <v>28.7</v>
      </c>
    </row>
    <row r="413" spans="1:1" x14ac:dyDescent="0.3">
      <c r="A413" s="18">
        <v>28.7</v>
      </c>
    </row>
    <row r="414" spans="1:1" x14ac:dyDescent="0.3">
      <c r="A414" s="18">
        <v>29</v>
      </c>
    </row>
    <row r="415" spans="1:1" x14ac:dyDescent="0.3">
      <c r="A415" s="18">
        <v>29</v>
      </c>
    </row>
    <row r="416" spans="1:1" x14ac:dyDescent="0.3">
      <c r="A416" s="18">
        <v>29.1</v>
      </c>
    </row>
    <row r="417" spans="1:1" x14ac:dyDescent="0.3">
      <c r="A417" s="18">
        <v>29.1</v>
      </c>
    </row>
    <row r="418" spans="1:1" x14ac:dyDescent="0.3">
      <c r="A418" s="18">
        <v>29.4</v>
      </c>
    </row>
    <row r="419" spans="1:1" x14ac:dyDescent="0.3">
      <c r="A419" s="18">
        <v>29.6</v>
      </c>
    </row>
    <row r="420" spans="1:1" x14ac:dyDescent="0.3">
      <c r="A420" s="18">
        <v>29.6</v>
      </c>
    </row>
    <row r="421" spans="1:1" x14ac:dyDescent="0.3">
      <c r="A421" s="18">
        <v>29.8</v>
      </c>
    </row>
    <row r="422" spans="1:1" x14ac:dyDescent="0.3">
      <c r="A422" s="18">
        <v>29.8</v>
      </c>
    </row>
    <row r="423" spans="1:1" x14ac:dyDescent="0.3">
      <c r="A423" s="18">
        <v>29.9</v>
      </c>
    </row>
    <row r="424" spans="1:1" x14ac:dyDescent="0.3">
      <c r="A424" s="18">
        <v>30.1</v>
      </c>
    </row>
    <row r="425" spans="1:1" x14ac:dyDescent="0.3">
      <c r="A425" s="18">
        <v>30.1</v>
      </c>
    </row>
    <row r="426" spans="1:1" x14ac:dyDescent="0.3">
      <c r="A426" s="18">
        <v>30.1</v>
      </c>
    </row>
    <row r="427" spans="1:1" x14ac:dyDescent="0.3">
      <c r="A427" s="18">
        <v>30.3</v>
      </c>
    </row>
    <row r="428" spans="1:1" x14ac:dyDescent="0.3">
      <c r="A428" s="18">
        <v>30.5</v>
      </c>
    </row>
    <row r="429" spans="1:1" x14ac:dyDescent="0.3">
      <c r="A429" s="18">
        <v>30.7</v>
      </c>
    </row>
    <row r="430" spans="1:1" x14ac:dyDescent="0.3">
      <c r="A430" s="18">
        <v>30.8</v>
      </c>
    </row>
    <row r="431" spans="1:1" x14ac:dyDescent="0.3">
      <c r="A431" s="18">
        <v>31</v>
      </c>
    </row>
    <row r="432" spans="1:1" x14ac:dyDescent="0.3">
      <c r="A432" s="18">
        <v>31.1</v>
      </c>
    </row>
    <row r="433" spans="1:1" x14ac:dyDescent="0.3">
      <c r="A433" s="18">
        <v>31.2</v>
      </c>
    </row>
    <row r="434" spans="1:1" x14ac:dyDescent="0.3">
      <c r="A434" s="18">
        <v>31.5</v>
      </c>
    </row>
    <row r="435" spans="1:1" x14ac:dyDescent="0.3">
      <c r="A435" s="18">
        <v>31.5</v>
      </c>
    </row>
    <row r="436" spans="1:1" x14ac:dyDescent="0.3">
      <c r="A436" s="18">
        <v>31.6</v>
      </c>
    </row>
    <row r="437" spans="1:1" x14ac:dyDescent="0.3">
      <c r="A437" s="18">
        <v>31.6</v>
      </c>
    </row>
    <row r="438" spans="1:1" x14ac:dyDescent="0.3">
      <c r="A438" s="18">
        <v>31.7</v>
      </c>
    </row>
    <row r="439" spans="1:1" x14ac:dyDescent="0.3">
      <c r="A439" s="18">
        <v>32</v>
      </c>
    </row>
    <row r="440" spans="1:1" x14ac:dyDescent="0.3">
      <c r="A440" s="18">
        <v>32</v>
      </c>
    </row>
    <row r="441" spans="1:1" x14ac:dyDescent="0.3">
      <c r="A441" s="18">
        <v>32.200000000000003</v>
      </c>
    </row>
    <row r="442" spans="1:1" x14ac:dyDescent="0.3">
      <c r="A442" s="18">
        <v>32.4</v>
      </c>
    </row>
    <row r="443" spans="1:1" x14ac:dyDescent="0.3">
      <c r="A443" s="18">
        <v>32.5</v>
      </c>
    </row>
    <row r="444" spans="1:1" x14ac:dyDescent="0.3">
      <c r="A444" s="18">
        <v>32.700000000000003</v>
      </c>
    </row>
    <row r="445" spans="1:1" x14ac:dyDescent="0.3">
      <c r="A445" s="18">
        <v>32.9</v>
      </c>
    </row>
    <row r="446" spans="1:1" x14ac:dyDescent="0.3">
      <c r="A446" s="18">
        <v>33</v>
      </c>
    </row>
    <row r="447" spans="1:1" x14ac:dyDescent="0.3">
      <c r="A447" s="18">
        <v>33.1</v>
      </c>
    </row>
    <row r="448" spans="1:1" x14ac:dyDescent="0.3">
      <c r="A448" s="18">
        <v>33.1</v>
      </c>
    </row>
    <row r="449" spans="1:1" x14ac:dyDescent="0.3">
      <c r="A449" s="18">
        <v>33.200000000000003</v>
      </c>
    </row>
    <row r="450" spans="1:1" x14ac:dyDescent="0.3">
      <c r="A450" s="18">
        <v>33.200000000000003</v>
      </c>
    </row>
    <row r="451" spans="1:1" x14ac:dyDescent="0.3">
      <c r="A451" s="18">
        <v>33.299999999999997</v>
      </c>
    </row>
    <row r="452" spans="1:1" x14ac:dyDescent="0.3">
      <c r="A452" s="18">
        <v>33.4</v>
      </c>
    </row>
    <row r="453" spans="1:1" x14ac:dyDescent="0.3">
      <c r="A453" s="18">
        <v>33.4</v>
      </c>
    </row>
    <row r="454" spans="1:1" x14ac:dyDescent="0.3">
      <c r="A454" s="18">
        <v>33.799999999999997</v>
      </c>
    </row>
    <row r="455" spans="1:1" x14ac:dyDescent="0.3">
      <c r="A455" s="18">
        <v>34.6</v>
      </c>
    </row>
    <row r="456" spans="1:1" x14ac:dyDescent="0.3">
      <c r="A456" s="18">
        <v>34.700000000000003</v>
      </c>
    </row>
    <row r="457" spans="1:1" x14ac:dyDescent="0.3">
      <c r="A457" s="18">
        <v>34.9</v>
      </c>
    </row>
    <row r="458" spans="1:1" x14ac:dyDescent="0.3">
      <c r="A458" s="18">
        <v>34.9</v>
      </c>
    </row>
    <row r="459" spans="1:1" x14ac:dyDescent="0.3">
      <c r="A459" s="18">
        <v>34.9</v>
      </c>
    </row>
    <row r="460" spans="1:1" x14ac:dyDescent="0.3">
      <c r="A460" s="18">
        <v>35.1</v>
      </c>
    </row>
    <row r="461" spans="1:1" x14ac:dyDescent="0.3">
      <c r="A461" s="18">
        <v>35.200000000000003</v>
      </c>
    </row>
    <row r="462" spans="1:1" x14ac:dyDescent="0.3">
      <c r="A462" s="18">
        <v>35.4</v>
      </c>
    </row>
    <row r="463" spans="1:1" x14ac:dyDescent="0.3">
      <c r="A463" s="18">
        <v>35.4</v>
      </c>
    </row>
    <row r="464" spans="1:1" x14ac:dyDescent="0.3">
      <c r="A464" s="18">
        <v>36</v>
      </c>
    </row>
    <row r="465" spans="1:1" x14ac:dyDescent="0.3">
      <c r="A465" s="18">
        <v>36.1</v>
      </c>
    </row>
    <row r="466" spans="1:1" x14ac:dyDescent="0.3">
      <c r="A466" s="18">
        <v>36.200000000000003</v>
      </c>
    </row>
    <row r="467" spans="1:1" x14ac:dyDescent="0.3">
      <c r="A467" s="18">
        <v>36.200000000000003</v>
      </c>
    </row>
    <row r="468" spans="1:1" x14ac:dyDescent="0.3">
      <c r="A468" s="18">
        <v>36.4</v>
      </c>
    </row>
    <row r="469" spans="1:1" x14ac:dyDescent="0.3">
      <c r="A469" s="18">
        <v>36.5</v>
      </c>
    </row>
    <row r="470" spans="1:1" x14ac:dyDescent="0.3">
      <c r="A470" s="18">
        <v>37</v>
      </c>
    </row>
    <row r="471" spans="1:1" x14ac:dyDescent="0.3">
      <c r="A471" s="18">
        <v>37.200000000000003</v>
      </c>
    </row>
    <row r="472" spans="1:1" x14ac:dyDescent="0.3">
      <c r="A472" s="18">
        <v>37.299999999999997</v>
      </c>
    </row>
    <row r="473" spans="1:1" x14ac:dyDescent="0.3">
      <c r="A473" s="18">
        <v>37.6</v>
      </c>
    </row>
    <row r="474" spans="1:1" x14ac:dyDescent="0.3">
      <c r="A474" s="18">
        <v>37.9</v>
      </c>
    </row>
    <row r="475" spans="1:1" x14ac:dyDescent="0.3">
      <c r="A475" s="18">
        <v>38.700000000000003</v>
      </c>
    </row>
    <row r="476" spans="1:1" x14ac:dyDescent="0.3">
      <c r="A476" s="18">
        <v>39.799999999999997</v>
      </c>
    </row>
    <row r="477" spans="1:1" x14ac:dyDescent="0.3">
      <c r="A477" s="18">
        <v>41.3</v>
      </c>
    </row>
    <row r="478" spans="1:1" x14ac:dyDescent="0.3">
      <c r="A478" s="18">
        <v>41.7</v>
      </c>
    </row>
    <row r="479" spans="1:1" x14ac:dyDescent="0.3">
      <c r="A479" s="18">
        <v>42.3</v>
      </c>
    </row>
    <row r="480" spans="1:1" x14ac:dyDescent="0.3">
      <c r="A480" s="18">
        <v>42.8</v>
      </c>
    </row>
    <row r="481" spans="1:1" x14ac:dyDescent="0.3">
      <c r="A481" s="18">
        <v>43.1</v>
      </c>
    </row>
    <row r="482" spans="1:1" x14ac:dyDescent="0.3">
      <c r="A482" s="18">
        <v>43.5</v>
      </c>
    </row>
    <row r="483" spans="1:1" x14ac:dyDescent="0.3">
      <c r="A483" s="18">
        <v>43.8</v>
      </c>
    </row>
    <row r="484" spans="1:1" x14ac:dyDescent="0.3">
      <c r="A484" s="18">
        <v>44</v>
      </c>
    </row>
    <row r="485" spans="1:1" x14ac:dyDescent="0.3">
      <c r="A485" s="18">
        <v>44.8</v>
      </c>
    </row>
    <row r="486" spans="1:1" x14ac:dyDescent="0.3">
      <c r="A486" s="18">
        <v>45.4</v>
      </c>
    </row>
    <row r="487" spans="1:1" x14ac:dyDescent="0.3">
      <c r="A487" s="18">
        <v>46</v>
      </c>
    </row>
    <row r="488" spans="1:1" x14ac:dyDescent="0.3">
      <c r="A488" s="18">
        <v>46.7</v>
      </c>
    </row>
    <row r="489" spans="1:1" x14ac:dyDescent="0.3">
      <c r="A489" s="18">
        <v>48.3</v>
      </c>
    </row>
    <row r="490" spans="1:1" x14ac:dyDescent="0.3">
      <c r="A490" s="18">
        <v>48.5</v>
      </c>
    </row>
    <row r="491" spans="1:1" x14ac:dyDescent="0.3">
      <c r="A491" s="18">
        <v>48.8</v>
      </c>
    </row>
    <row r="492" spans="1:1" x14ac:dyDescent="0.3">
      <c r="A492" s="18">
        <v>50</v>
      </c>
    </row>
    <row r="493" spans="1:1" x14ac:dyDescent="0.3">
      <c r="A493" s="18">
        <v>50</v>
      </c>
    </row>
    <row r="494" spans="1:1" x14ac:dyDescent="0.3">
      <c r="A494" s="18">
        <v>50</v>
      </c>
    </row>
    <row r="495" spans="1:1" x14ac:dyDescent="0.3">
      <c r="A495" s="18">
        <v>50</v>
      </c>
    </row>
    <row r="496" spans="1:1" x14ac:dyDescent="0.3">
      <c r="A496" s="18">
        <v>50</v>
      </c>
    </row>
    <row r="497" spans="1:1" x14ac:dyDescent="0.3">
      <c r="A497" s="18">
        <v>50</v>
      </c>
    </row>
    <row r="498" spans="1:1" x14ac:dyDescent="0.3">
      <c r="A498" s="18">
        <v>50</v>
      </c>
    </row>
    <row r="499" spans="1:1" x14ac:dyDescent="0.3">
      <c r="A499" s="18">
        <v>50</v>
      </c>
    </row>
    <row r="500" spans="1:1" x14ac:dyDescent="0.3">
      <c r="A500" s="18">
        <v>50</v>
      </c>
    </row>
    <row r="501" spans="1:1" x14ac:dyDescent="0.3">
      <c r="A501" s="18">
        <v>50</v>
      </c>
    </row>
    <row r="502" spans="1:1" x14ac:dyDescent="0.3">
      <c r="A502" s="18">
        <v>50</v>
      </c>
    </row>
    <row r="503" spans="1:1" x14ac:dyDescent="0.3">
      <c r="A503" s="18">
        <v>50</v>
      </c>
    </row>
    <row r="504" spans="1:1" x14ac:dyDescent="0.3">
      <c r="A504" s="18">
        <v>50</v>
      </c>
    </row>
    <row r="505" spans="1:1" x14ac:dyDescent="0.3">
      <c r="A505" s="18">
        <v>50</v>
      </c>
    </row>
    <row r="506" spans="1:1" x14ac:dyDescent="0.3">
      <c r="A506" s="18">
        <v>50</v>
      </c>
    </row>
    <row r="507" spans="1:1" x14ac:dyDescent="0.3">
      <c r="A507" s="12">
        <v>50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6AA9-F5FD-408C-876F-D4C36B49361C}">
  <dimension ref="A1:K43"/>
  <sheetViews>
    <sheetView zoomScale="40" zoomScaleNormal="40" workbookViewId="0">
      <selection activeCell="H63" sqref="H63"/>
    </sheetView>
  </sheetViews>
  <sheetFormatPr defaultColWidth="21.21875" defaultRowHeight="14.4" x14ac:dyDescent="0.3"/>
  <cols>
    <col min="6" max="6" width="17.33203125" customWidth="1"/>
    <col min="7" max="8" width="21.21875" customWidth="1"/>
  </cols>
  <sheetData>
    <row r="1" spans="1:11" x14ac:dyDescent="0.3">
      <c r="B1" t="s">
        <v>6</v>
      </c>
      <c r="C1" t="s">
        <v>0</v>
      </c>
      <c r="D1" t="s">
        <v>1</v>
      </c>
      <c r="E1" t="s">
        <v>2</v>
      </c>
      <c r="F1" t="s">
        <v>7</v>
      </c>
      <c r="G1" t="s">
        <v>3</v>
      </c>
      <c r="H1" t="s">
        <v>4</v>
      </c>
      <c r="I1" t="s">
        <v>8</v>
      </c>
      <c r="J1" t="s">
        <v>5</v>
      </c>
      <c r="K1" t="s">
        <v>9</v>
      </c>
    </row>
    <row r="2" spans="1:11" x14ac:dyDescent="0.3">
      <c r="A2" t="s">
        <v>6</v>
      </c>
      <c r="B2">
        <f>VARP('Data '!$A$2:$A$507)</f>
        <v>8.5161478729553952</v>
      </c>
    </row>
    <row r="3" spans="1:11" x14ac:dyDescent="0.3">
      <c r="A3" t="s">
        <v>0</v>
      </c>
      <c r="B3">
        <v>0.56291521504788367</v>
      </c>
      <c r="C3">
        <f>VARP('Data '!$B$2:$B$507)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 t="e">
        <f>VARP('Data '!#REF!)</f>
        <v>#REF!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VARP('Data '!$C$2:$C$507)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VARP('Data '!$D$2:$D$507)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 s="52">
        <f>VARP('Data '!$E$2:$E$507)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VARP('Data '!$F$2:$F$507)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VARP('Data '!$G$2:$G$507)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VARP('Data '!$H$2:$H$507)</f>
        <v>50.893979351731517</v>
      </c>
    </row>
    <row r="11" spans="1:11" x14ac:dyDescent="0.3">
      <c r="A11" t="s">
        <v>9</v>
      </c>
      <c r="B11">
        <v>1.1620122404661843</v>
      </c>
      <c r="C11">
        <v>-97.396152884750578</v>
      </c>
      <c r="D11">
        <v>-30.460504991485585</v>
      </c>
      <c r="E11">
        <v>-0.45451240708337864</v>
      </c>
      <c r="F11">
        <v>-30.500830351981755</v>
      </c>
      <c r="G11">
        <v>-724.82042837725965</v>
      </c>
      <c r="H11">
        <v>-10.090675608117616</v>
      </c>
      <c r="I11">
        <v>4.4845655517192906</v>
      </c>
      <c r="J11">
        <v>-48.351792193285306</v>
      </c>
      <c r="K11">
        <f>VARP('Data '!$I$2:$I$507)</f>
        <v>84.419556156164219</v>
      </c>
    </row>
    <row r="15" spans="1:11" x14ac:dyDescent="0.3">
      <c r="A15" s="55" t="s">
        <v>73</v>
      </c>
      <c r="B15" s="55"/>
      <c r="C15" s="55"/>
      <c r="D15" s="55"/>
      <c r="F15" s="56" t="s">
        <v>74</v>
      </c>
      <c r="G15" s="56"/>
      <c r="H15" s="56"/>
      <c r="I15" s="56"/>
      <c r="J15" s="56"/>
      <c r="K15" s="56"/>
    </row>
    <row r="16" spans="1:11" x14ac:dyDescent="0.3">
      <c r="B16" t="s">
        <v>120</v>
      </c>
      <c r="C16" t="s">
        <v>121</v>
      </c>
      <c r="H16" t="s">
        <v>120</v>
      </c>
      <c r="I16" t="s">
        <v>121</v>
      </c>
    </row>
    <row r="17" spans="2:9" x14ac:dyDescent="0.3">
      <c r="B17" t="s">
        <v>86</v>
      </c>
      <c r="C17">
        <v>2397.941723038949</v>
      </c>
      <c r="H17" t="s">
        <v>99</v>
      </c>
      <c r="I17">
        <v>-2.4554826114687001E-2</v>
      </c>
    </row>
    <row r="18" spans="2:9" x14ac:dyDescent="0.3">
      <c r="B18" t="s">
        <v>89</v>
      </c>
      <c r="C18">
        <v>1333.1167413957373</v>
      </c>
      <c r="H18" t="s">
        <v>76</v>
      </c>
      <c r="I18">
        <v>-0.11021517520973631</v>
      </c>
    </row>
    <row r="19" spans="2:9" x14ac:dyDescent="0.3">
      <c r="B19" t="s">
        <v>87</v>
      </c>
      <c r="C19">
        <v>831.71333312503305</v>
      </c>
      <c r="H19" t="s">
        <v>81</v>
      </c>
      <c r="I19">
        <v>-0.22986048836882322</v>
      </c>
    </row>
    <row r="20" spans="2:9" x14ac:dyDescent="0.3">
      <c r="B20" t="s">
        <v>109</v>
      </c>
      <c r="C20">
        <v>653.42061741317593</v>
      </c>
      <c r="H20" t="s">
        <v>114</v>
      </c>
      <c r="I20">
        <v>-0.45451240708337864</v>
      </c>
    </row>
    <row r="21" spans="2:9" x14ac:dyDescent="0.3">
      <c r="B21" t="s">
        <v>95</v>
      </c>
      <c r="C21">
        <v>167.82082207189643</v>
      </c>
      <c r="H21" t="s">
        <v>102</v>
      </c>
      <c r="I21">
        <v>-0.53969451834898297</v>
      </c>
    </row>
    <row r="22" spans="2:9" x14ac:dyDescent="0.3">
      <c r="B22" t="s">
        <v>77</v>
      </c>
      <c r="C22">
        <v>124.26782823899758</v>
      </c>
      <c r="H22" t="s">
        <v>103</v>
      </c>
      <c r="I22">
        <v>-0.88268036213657475</v>
      </c>
    </row>
    <row r="23" spans="2:9" x14ac:dyDescent="0.3">
      <c r="B23" t="s">
        <v>105</v>
      </c>
      <c r="C23">
        <v>120.8384405200832</v>
      </c>
      <c r="H23" t="s">
        <v>100</v>
      </c>
      <c r="I23">
        <v>-1.2812773906794352</v>
      </c>
    </row>
    <row r="24" spans="2:9" x14ac:dyDescent="0.3">
      <c r="B24" t="s">
        <v>82</v>
      </c>
      <c r="C24">
        <v>111.54995547501125</v>
      </c>
      <c r="H24" t="s">
        <v>98</v>
      </c>
      <c r="I24">
        <v>-1.8842254267759224</v>
      </c>
    </row>
    <row r="25" spans="2:9" x14ac:dyDescent="0.3">
      <c r="B25" t="s">
        <v>83</v>
      </c>
      <c r="C25">
        <v>35.479714493274436</v>
      </c>
      <c r="H25" t="s">
        <v>104</v>
      </c>
      <c r="I25">
        <v>-3.0736549669968305</v>
      </c>
    </row>
    <row r="26" spans="2:9" x14ac:dyDescent="0.3">
      <c r="B26" t="s">
        <v>108</v>
      </c>
      <c r="C26">
        <v>30.325392132356395</v>
      </c>
      <c r="H26" t="s">
        <v>97</v>
      </c>
      <c r="I26">
        <v>-4.7425380301988795</v>
      </c>
    </row>
    <row r="27" spans="2:9" x14ac:dyDescent="0.3">
      <c r="B27" t="s">
        <v>106</v>
      </c>
      <c r="C27">
        <v>29.52181125115218</v>
      </c>
      <c r="H27" t="s">
        <v>85</v>
      </c>
      <c r="I27">
        <v>-8.2293224390320105</v>
      </c>
    </row>
    <row r="28" spans="2:9" x14ac:dyDescent="0.3">
      <c r="B28" t="s">
        <v>91</v>
      </c>
      <c r="C28">
        <v>15.905425447983875</v>
      </c>
      <c r="H28" t="s">
        <v>117</v>
      </c>
      <c r="I28">
        <v>-10.090675608117616</v>
      </c>
    </row>
    <row r="29" spans="2:9" x14ac:dyDescent="0.3">
      <c r="B29" t="s">
        <v>88</v>
      </c>
      <c r="C29">
        <v>13.020502357480964</v>
      </c>
      <c r="H29" t="s">
        <v>113</v>
      </c>
      <c r="I29">
        <v>-30.460504991485585</v>
      </c>
    </row>
    <row r="30" spans="2:9" x14ac:dyDescent="0.3">
      <c r="B30" t="s">
        <v>94</v>
      </c>
      <c r="C30">
        <v>8.7434024902747911</v>
      </c>
      <c r="H30" t="s">
        <v>115</v>
      </c>
      <c r="I30">
        <v>-30.500830351981755</v>
      </c>
    </row>
    <row r="31" spans="2:9" x14ac:dyDescent="0.3">
      <c r="B31" t="s">
        <v>110</v>
      </c>
      <c r="C31">
        <v>5.7713002429345837</v>
      </c>
      <c r="H31" t="s">
        <v>101</v>
      </c>
      <c r="I31">
        <v>-34.515101040478683</v>
      </c>
    </row>
    <row r="32" spans="2:9" x14ac:dyDescent="0.3">
      <c r="B32" t="s">
        <v>92</v>
      </c>
      <c r="C32">
        <v>5.6808547821400115</v>
      </c>
      <c r="H32" t="s">
        <v>118</v>
      </c>
      <c r="I32">
        <v>-48.351792193285306</v>
      </c>
    </row>
    <row r="33" spans="2:9" x14ac:dyDescent="0.3">
      <c r="B33" t="s">
        <v>119</v>
      </c>
      <c r="C33">
        <v>4.4845655517192906</v>
      </c>
      <c r="H33" t="s">
        <v>112</v>
      </c>
      <c r="I33">
        <v>-97.396152884750578</v>
      </c>
    </row>
    <row r="34" spans="2:9" x14ac:dyDescent="0.3">
      <c r="B34" t="s">
        <v>79</v>
      </c>
      <c r="C34">
        <v>2.3812119313299718</v>
      </c>
      <c r="H34" t="s">
        <v>116</v>
      </c>
      <c r="I34">
        <v>-724.82042837725965</v>
      </c>
    </row>
    <row r="35" spans="2:9" x14ac:dyDescent="0.3">
      <c r="B35" t="s">
        <v>111</v>
      </c>
      <c r="C35">
        <v>1.1620122404661843</v>
      </c>
    </row>
    <row r="36" spans="2:9" x14ac:dyDescent="0.3">
      <c r="B36" t="s">
        <v>84</v>
      </c>
      <c r="C36">
        <v>0.61571022434345091</v>
      </c>
    </row>
    <row r="37" spans="2:9" x14ac:dyDescent="0.3">
      <c r="B37" t="s">
        <v>80</v>
      </c>
      <c r="C37">
        <v>0.60587394258229343</v>
      </c>
    </row>
    <row r="38" spans="2:9" x14ac:dyDescent="0.3">
      <c r="B38" t="s">
        <v>75</v>
      </c>
      <c r="C38">
        <v>0.56291521504788367</v>
      </c>
    </row>
    <row r="39" spans="2:9" x14ac:dyDescent="0.3">
      <c r="B39" t="s">
        <v>107</v>
      </c>
      <c r="C39">
        <v>0.48797987086581535</v>
      </c>
    </row>
    <row r="40" spans="2:9" x14ac:dyDescent="0.3">
      <c r="B40" t="s">
        <v>90</v>
      </c>
      <c r="C40">
        <v>6.8168905935102789E-2</v>
      </c>
    </row>
    <row r="41" spans="2:9" x14ac:dyDescent="0.3">
      <c r="B41" t="s">
        <v>96</v>
      </c>
      <c r="C41">
        <v>5.6117777890609274E-2</v>
      </c>
    </row>
    <row r="42" spans="2:9" x14ac:dyDescent="0.3">
      <c r="B42" t="s">
        <v>93</v>
      </c>
      <c r="C42">
        <v>4.7303653822118687E-2</v>
      </c>
    </row>
    <row r="43" spans="2:9" x14ac:dyDescent="0.3">
      <c r="B43" t="s">
        <v>78</v>
      </c>
      <c r="C43">
        <v>6.2530818322423449E-4</v>
      </c>
    </row>
  </sheetData>
  <sortState xmlns:xlrd2="http://schemas.microsoft.com/office/spreadsheetml/2017/richdata2" ref="B17:C43">
    <sortCondition ref="B17:B43"/>
  </sortState>
  <mergeCells count="2">
    <mergeCell ref="A15:D15"/>
    <mergeCell ref="F15:K15"/>
  </mergeCells>
  <conditionalFormatting sqref="B2:K11">
    <cfRule type="colorScale" priority="97">
      <colorScale>
        <cfvo type="min"/>
        <cfvo type="max"/>
        <color rgb="FFFFEF9C"/>
        <color rgb="FF63BE7B"/>
      </colorScale>
    </cfRule>
  </conditionalFormatting>
  <conditionalFormatting sqref="G7">
    <cfRule type="colorScale" priority="96">
      <colorScale>
        <cfvo type="min"/>
        <cfvo type="max"/>
        <color rgb="FFFCFCFF"/>
        <color rgb="FF63BE7B"/>
      </colorScale>
    </cfRule>
  </conditionalFormatting>
  <conditionalFormatting sqref="A1:K11">
    <cfRule type="colorScale" priority="95">
      <colorScale>
        <cfvo type="min"/>
        <cfvo type="max"/>
        <color rgb="FF63BE7B"/>
        <color rgb="FFFCFCFF"/>
      </colorScale>
    </cfRule>
  </conditionalFormatting>
  <conditionalFormatting sqref="C17">
    <cfRule type="colorScale" priority="94">
      <colorScale>
        <cfvo type="min"/>
        <cfvo type="max"/>
        <color rgb="FFFFEF9C"/>
        <color rgb="FF63BE7B"/>
      </colorScale>
    </cfRule>
  </conditionalFormatting>
  <conditionalFormatting sqref="C17">
    <cfRule type="colorScale" priority="93">
      <colorScale>
        <cfvo type="min"/>
        <cfvo type="max"/>
        <color rgb="FF63BE7B"/>
        <color rgb="FFFCFCFF"/>
      </colorScale>
    </cfRule>
  </conditionalFormatting>
  <conditionalFormatting sqref="I17">
    <cfRule type="colorScale" priority="92">
      <colorScale>
        <cfvo type="min"/>
        <cfvo type="max"/>
        <color rgb="FFFFEF9C"/>
        <color rgb="FF63BE7B"/>
      </colorScale>
    </cfRule>
  </conditionalFormatting>
  <conditionalFormatting sqref="I17">
    <cfRule type="colorScale" priority="91">
      <colorScale>
        <cfvo type="min"/>
        <cfvo type="max"/>
        <color rgb="FF63BE7B"/>
        <color rgb="FFFCFCFF"/>
      </colorScale>
    </cfRule>
  </conditionalFormatting>
  <conditionalFormatting sqref="C18">
    <cfRule type="colorScale" priority="90">
      <colorScale>
        <cfvo type="min"/>
        <cfvo type="max"/>
        <color rgb="FFFFEF9C"/>
        <color rgb="FF63BE7B"/>
      </colorScale>
    </cfRule>
  </conditionalFormatting>
  <conditionalFormatting sqref="C18">
    <cfRule type="colorScale" priority="89">
      <colorScale>
        <cfvo type="min"/>
        <cfvo type="max"/>
        <color rgb="FF63BE7B"/>
        <color rgb="FFFCFCFF"/>
      </colorScale>
    </cfRule>
  </conditionalFormatting>
  <conditionalFormatting sqref="C19">
    <cfRule type="colorScale" priority="88">
      <colorScale>
        <cfvo type="min"/>
        <cfvo type="max"/>
        <color rgb="FFFFEF9C"/>
        <color rgb="FF63BE7B"/>
      </colorScale>
    </cfRule>
  </conditionalFormatting>
  <conditionalFormatting sqref="C19">
    <cfRule type="colorScale" priority="87">
      <colorScale>
        <cfvo type="min"/>
        <cfvo type="max"/>
        <color rgb="FF63BE7B"/>
        <color rgb="FFFCFCFF"/>
      </colorScale>
    </cfRule>
  </conditionalFormatting>
  <conditionalFormatting sqref="C20">
    <cfRule type="colorScale" priority="86">
      <colorScale>
        <cfvo type="min"/>
        <cfvo type="max"/>
        <color rgb="FFFFEF9C"/>
        <color rgb="FF63BE7B"/>
      </colorScale>
    </cfRule>
  </conditionalFormatting>
  <conditionalFormatting sqref="C20">
    <cfRule type="colorScale" priority="85">
      <colorScale>
        <cfvo type="min"/>
        <cfvo type="max"/>
        <color rgb="FF63BE7B"/>
        <color rgb="FFFCFCFF"/>
      </colorScale>
    </cfRule>
  </conditionalFormatting>
  <conditionalFormatting sqref="C21">
    <cfRule type="colorScale" priority="84">
      <colorScale>
        <cfvo type="min"/>
        <cfvo type="max"/>
        <color rgb="FFFFEF9C"/>
        <color rgb="FF63BE7B"/>
      </colorScale>
    </cfRule>
  </conditionalFormatting>
  <conditionalFormatting sqref="C21">
    <cfRule type="colorScale" priority="83">
      <colorScale>
        <cfvo type="min"/>
        <cfvo type="max"/>
        <color rgb="FF63BE7B"/>
        <color rgb="FFFCFCFF"/>
      </colorScale>
    </cfRule>
  </conditionalFormatting>
  <conditionalFormatting sqref="I18">
    <cfRule type="colorScale" priority="82">
      <colorScale>
        <cfvo type="min"/>
        <cfvo type="max"/>
        <color rgb="FFFFEF9C"/>
        <color rgb="FF63BE7B"/>
      </colorScale>
    </cfRule>
  </conditionalFormatting>
  <conditionalFormatting sqref="I18">
    <cfRule type="colorScale" priority="81">
      <colorScale>
        <cfvo type="min"/>
        <cfvo type="max"/>
        <color rgb="FF63BE7B"/>
        <color rgb="FFFCFCFF"/>
      </colorScale>
    </cfRule>
  </conditionalFormatting>
  <conditionalFormatting sqref="C22">
    <cfRule type="colorScale" priority="80">
      <colorScale>
        <cfvo type="min"/>
        <cfvo type="max"/>
        <color rgb="FFFFEF9C"/>
        <color rgb="FF63BE7B"/>
      </colorScale>
    </cfRule>
  </conditionalFormatting>
  <conditionalFormatting sqref="C22">
    <cfRule type="colorScale" priority="79">
      <colorScale>
        <cfvo type="min"/>
        <cfvo type="max"/>
        <color rgb="FF63BE7B"/>
        <color rgb="FFFCFCFF"/>
      </colorScale>
    </cfRule>
  </conditionalFormatting>
  <conditionalFormatting sqref="C23">
    <cfRule type="colorScale" priority="78">
      <colorScale>
        <cfvo type="min"/>
        <cfvo type="max"/>
        <color rgb="FFFFEF9C"/>
        <color rgb="FF63BE7B"/>
      </colorScale>
    </cfRule>
  </conditionalFormatting>
  <conditionalFormatting sqref="C23">
    <cfRule type="colorScale" priority="77">
      <colorScale>
        <cfvo type="min"/>
        <cfvo type="max"/>
        <color rgb="FF63BE7B"/>
        <color rgb="FFFCFCFF"/>
      </colorScale>
    </cfRule>
  </conditionalFormatting>
  <conditionalFormatting sqref="C24">
    <cfRule type="colorScale" priority="76">
      <colorScale>
        <cfvo type="min"/>
        <cfvo type="max"/>
        <color rgb="FFFFEF9C"/>
        <color rgb="FF63BE7B"/>
      </colorScale>
    </cfRule>
  </conditionalFormatting>
  <conditionalFormatting sqref="C24">
    <cfRule type="colorScale" priority="75">
      <colorScale>
        <cfvo type="min"/>
        <cfvo type="max"/>
        <color rgb="FF63BE7B"/>
        <color rgb="FFFCFCFF"/>
      </colorScale>
    </cfRule>
  </conditionalFormatting>
  <conditionalFormatting sqref="I19">
    <cfRule type="colorScale" priority="74">
      <colorScale>
        <cfvo type="min"/>
        <cfvo type="max"/>
        <color rgb="FFFFEF9C"/>
        <color rgb="FF63BE7B"/>
      </colorScale>
    </cfRule>
  </conditionalFormatting>
  <conditionalFormatting sqref="I19">
    <cfRule type="colorScale" priority="73">
      <colorScale>
        <cfvo type="min"/>
        <cfvo type="max"/>
        <color rgb="FF63BE7B"/>
        <color rgb="FFFCFCFF"/>
      </colorScale>
    </cfRule>
  </conditionalFormatting>
  <conditionalFormatting sqref="C25">
    <cfRule type="colorScale" priority="72">
      <colorScale>
        <cfvo type="min"/>
        <cfvo type="max"/>
        <color rgb="FFFFEF9C"/>
        <color rgb="FF63BE7B"/>
      </colorScale>
    </cfRule>
  </conditionalFormatting>
  <conditionalFormatting sqref="C25">
    <cfRule type="colorScale" priority="71">
      <colorScale>
        <cfvo type="min"/>
        <cfvo type="max"/>
        <color rgb="FF63BE7B"/>
        <color rgb="FFFCFCFF"/>
      </colorScale>
    </cfRule>
  </conditionalFormatting>
  <conditionalFormatting sqref="C26">
    <cfRule type="colorScale" priority="70">
      <colorScale>
        <cfvo type="min"/>
        <cfvo type="max"/>
        <color rgb="FFFFEF9C"/>
        <color rgb="FF63BE7B"/>
      </colorScale>
    </cfRule>
  </conditionalFormatting>
  <conditionalFormatting sqref="C26">
    <cfRule type="colorScale" priority="69">
      <colorScale>
        <cfvo type="min"/>
        <cfvo type="max"/>
        <color rgb="FF63BE7B"/>
        <color rgb="FFFCFCFF"/>
      </colorScale>
    </cfRule>
  </conditionalFormatting>
  <conditionalFormatting sqref="C27">
    <cfRule type="colorScale" priority="68">
      <colorScale>
        <cfvo type="min"/>
        <cfvo type="max"/>
        <color rgb="FFFFEF9C"/>
        <color rgb="FF63BE7B"/>
      </colorScale>
    </cfRule>
  </conditionalFormatting>
  <conditionalFormatting sqref="C27">
    <cfRule type="colorScale" priority="67">
      <colorScale>
        <cfvo type="min"/>
        <cfvo type="max"/>
        <color rgb="FF63BE7B"/>
        <color rgb="FFFCFCFF"/>
      </colorScale>
    </cfRule>
  </conditionalFormatting>
  <conditionalFormatting sqref="C28">
    <cfRule type="colorScale" priority="66">
      <colorScale>
        <cfvo type="min"/>
        <cfvo type="max"/>
        <color rgb="FFFFEF9C"/>
        <color rgb="FF63BE7B"/>
      </colorScale>
    </cfRule>
  </conditionalFormatting>
  <conditionalFormatting sqref="C28">
    <cfRule type="colorScale" priority="65">
      <colorScale>
        <cfvo type="min"/>
        <cfvo type="max"/>
        <color rgb="FF63BE7B"/>
        <color rgb="FFFCFCFF"/>
      </colorScale>
    </cfRule>
  </conditionalFormatting>
  <conditionalFormatting sqref="C29">
    <cfRule type="colorScale" priority="64">
      <colorScale>
        <cfvo type="min"/>
        <cfvo type="max"/>
        <color rgb="FFFFEF9C"/>
        <color rgb="FF63BE7B"/>
      </colorScale>
    </cfRule>
  </conditionalFormatting>
  <conditionalFormatting sqref="C29">
    <cfRule type="colorScale" priority="63">
      <colorScale>
        <cfvo type="min"/>
        <cfvo type="max"/>
        <color rgb="FF63BE7B"/>
        <color rgb="FFFCFCFF"/>
      </colorScale>
    </cfRule>
  </conditionalFormatting>
  <conditionalFormatting sqref="C30">
    <cfRule type="colorScale" priority="62">
      <colorScale>
        <cfvo type="min"/>
        <cfvo type="max"/>
        <color rgb="FFFFEF9C"/>
        <color rgb="FF63BE7B"/>
      </colorScale>
    </cfRule>
  </conditionalFormatting>
  <conditionalFormatting sqref="C30">
    <cfRule type="colorScale" priority="61">
      <colorScale>
        <cfvo type="min"/>
        <cfvo type="max"/>
        <color rgb="FF63BE7B"/>
        <color rgb="FFFCFCFF"/>
      </colorScale>
    </cfRule>
  </conditionalFormatting>
  <conditionalFormatting sqref="C31">
    <cfRule type="colorScale" priority="60">
      <colorScale>
        <cfvo type="min"/>
        <cfvo type="max"/>
        <color rgb="FFFFEF9C"/>
        <color rgb="FF63BE7B"/>
      </colorScale>
    </cfRule>
  </conditionalFormatting>
  <conditionalFormatting sqref="C31">
    <cfRule type="colorScale" priority="59">
      <colorScale>
        <cfvo type="min"/>
        <cfvo type="max"/>
        <color rgb="FF63BE7B"/>
        <color rgb="FFFCFCFF"/>
      </colorScale>
    </cfRule>
  </conditionalFormatting>
  <conditionalFormatting sqref="C32">
    <cfRule type="colorScale" priority="58">
      <colorScale>
        <cfvo type="min"/>
        <cfvo type="max"/>
        <color rgb="FFFFEF9C"/>
        <color rgb="FF63BE7B"/>
      </colorScale>
    </cfRule>
  </conditionalFormatting>
  <conditionalFormatting sqref="C32">
    <cfRule type="colorScale" priority="57">
      <colorScale>
        <cfvo type="min"/>
        <cfvo type="max"/>
        <color rgb="FF63BE7B"/>
        <color rgb="FFFCFCFF"/>
      </colorScale>
    </cfRule>
  </conditionalFormatting>
  <conditionalFormatting sqref="C33">
    <cfRule type="colorScale" priority="56">
      <colorScale>
        <cfvo type="min"/>
        <cfvo type="max"/>
        <color rgb="FFFFEF9C"/>
        <color rgb="FF63BE7B"/>
      </colorScale>
    </cfRule>
  </conditionalFormatting>
  <conditionalFormatting sqref="C33">
    <cfRule type="colorScale" priority="55">
      <colorScale>
        <cfvo type="min"/>
        <cfvo type="max"/>
        <color rgb="FF63BE7B"/>
        <color rgb="FFFCFCFF"/>
      </colorScale>
    </cfRule>
  </conditionalFormatting>
  <conditionalFormatting sqref="C34">
    <cfRule type="colorScale" priority="54">
      <colorScale>
        <cfvo type="min"/>
        <cfvo type="max"/>
        <color rgb="FFFFEF9C"/>
        <color rgb="FF63BE7B"/>
      </colorScale>
    </cfRule>
  </conditionalFormatting>
  <conditionalFormatting sqref="C34">
    <cfRule type="colorScale" priority="53">
      <colorScale>
        <cfvo type="min"/>
        <cfvo type="max"/>
        <color rgb="FF63BE7B"/>
        <color rgb="FFFCFCFF"/>
      </colorScale>
    </cfRule>
  </conditionalFormatting>
  <conditionalFormatting sqref="C35">
    <cfRule type="colorScale" priority="52">
      <colorScale>
        <cfvo type="min"/>
        <cfvo type="max"/>
        <color rgb="FFFFEF9C"/>
        <color rgb="FF63BE7B"/>
      </colorScale>
    </cfRule>
  </conditionalFormatting>
  <conditionalFormatting sqref="C35">
    <cfRule type="colorScale" priority="51">
      <colorScale>
        <cfvo type="min"/>
        <cfvo type="max"/>
        <color rgb="FF63BE7B"/>
        <color rgb="FFFCFCFF"/>
      </colorScale>
    </cfRule>
  </conditionalFormatting>
  <conditionalFormatting sqref="I20">
    <cfRule type="colorScale" priority="50">
      <colorScale>
        <cfvo type="min"/>
        <cfvo type="max"/>
        <color rgb="FFFFEF9C"/>
        <color rgb="FF63BE7B"/>
      </colorScale>
    </cfRule>
  </conditionalFormatting>
  <conditionalFormatting sqref="I20">
    <cfRule type="colorScale" priority="49">
      <colorScale>
        <cfvo type="min"/>
        <cfvo type="max"/>
        <color rgb="FF63BE7B"/>
        <color rgb="FFFCFCFF"/>
      </colorScale>
    </cfRule>
  </conditionalFormatting>
  <conditionalFormatting sqref="I21">
    <cfRule type="colorScale" priority="48">
      <colorScale>
        <cfvo type="min"/>
        <cfvo type="max"/>
        <color rgb="FFFFEF9C"/>
        <color rgb="FF63BE7B"/>
      </colorScale>
    </cfRule>
  </conditionalFormatting>
  <conditionalFormatting sqref="I21">
    <cfRule type="colorScale" priority="47">
      <colorScale>
        <cfvo type="min"/>
        <cfvo type="max"/>
        <color rgb="FF63BE7B"/>
        <color rgb="FFFCFCFF"/>
      </colorScale>
    </cfRule>
  </conditionalFormatting>
  <conditionalFormatting sqref="I22">
    <cfRule type="colorScale" priority="46">
      <colorScale>
        <cfvo type="min"/>
        <cfvo type="max"/>
        <color rgb="FFFFEF9C"/>
        <color rgb="FF63BE7B"/>
      </colorScale>
    </cfRule>
  </conditionalFormatting>
  <conditionalFormatting sqref="I22">
    <cfRule type="colorScale" priority="45">
      <colorScale>
        <cfvo type="min"/>
        <cfvo type="max"/>
        <color rgb="FF63BE7B"/>
        <color rgb="FFFCFCFF"/>
      </colorScale>
    </cfRule>
  </conditionalFormatting>
  <conditionalFormatting sqref="I23">
    <cfRule type="colorScale" priority="44">
      <colorScale>
        <cfvo type="min"/>
        <cfvo type="max"/>
        <color rgb="FFFFEF9C"/>
        <color rgb="FF63BE7B"/>
      </colorScale>
    </cfRule>
  </conditionalFormatting>
  <conditionalFormatting sqref="I23">
    <cfRule type="colorScale" priority="43">
      <colorScale>
        <cfvo type="min"/>
        <cfvo type="max"/>
        <color rgb="FF63BE7B"/>
        <color rgb="FFFCFCFF"/>
      </colorScale>
    </cfRule>
  </conditionalFormatting>
  <conditionalFormatting sqref="I24">
    <cfRule type="colorScale" priority="42">
      <colorScale>
        <cfvo type="min"/>
        <cfvo type="max"/>
        <color rgb="FFFFEF9C"/>
        <color rgb="FF63BE7B"/>
      </colorScale>
    </cfRule>
  </conditionalFormatting>
  <conditionalFormatting sqref="I24">
    <cfRule type="colorScale" priority="41">
      <colorScale>
        <cfvo type="min"/>
        <cfvo type="max"/>
        <color rgb="FF63BE7B"/>
        <color rgb="FFFCFCFF"/>
      </colorScale>
    </cfRule>
  </conditionalFormatting>
  <conditionalFormatting sqref="I25">
    <cfRule type="colorScale" priority="40">
      <colorScale>
        <cfvo type="min"/>
        <cfvo type="max"/>
        <color rgb="FFFFEF9C"/>
        <color rgb="FF63BE7B"/>
      </colorScale>
    </cfRule>
  </conditionalFormatting>
  <conditionalFormatting sqref="I25">
    <cfRule type="colorScale" priority="39">
      <colorScale>
        <cfvo type="min"/>
        <cfvo type="max"/>
        <color rgb="FF63BE7B"/>
        <color rgb="FFFCFCFF"/>
      </colorScale>
    </cfRule>
  </conditionalFormatting>
  <conditionalFormatting sqref="I26">
    <cfRule type="colorScale" priority="38">
      <colorScale>
        <cfvo type="min"/>
        <cfvo type="max"/>
        <color rgb="FFFFEF9C"/>
        <color rgb="FF63BE7B"/>
      </colorScale>
    </cfRule>
  </conditionalFormatting>
  <conditionalFormatting sqref="I26">
    <cfRule type="colorScale" priority="37">
      <colorScale>
        <cfvo type="min"/>
        <cfvo type="max"/>
        <color rgb="FF63BE7B"/>
        <color rgb="FFFCFCFF"/>
      </colorScale>
    </cfRule>
  </conditionalFormatting>
  <conditionalFormatting sqref="C36">
    <cfRule type="colorScale" priority="36">
      <colorScale>
        <cfvo type="min"/>
        <cfvo type="max"/>
        <color rgb="FFFFEF9C"/>
        <color rgb="FF63BE7B"/>
      </colorScale>
    </cfRule>
  </conditionalFormatting>
  <conditionalFormatting sqref="C36">
    <cfRule type="colorScale" priority="35">
      <colorScale>
        <cfvo type="min"/>
        <cfvo type="max"/>
        <color rgb="FF63BE7B"/>
        <color rgb="FFFCFCFF"/>
      </colorScale>
    </cfRule>
  </conditionalFormatting>
  <conditionalFormatting sqref="C37">
    <cfRule type="colorScale" priority="34">
      <colorScale>
        <cfvo type="min"/>
        <cfvo type="max"/>
        <color rgb="FFFFEF9C"/>
        <color rgb="FF63BE7B"/>
      </colorScale>
    </cfRule>
  </conditionalFormatting>
  <conditionalFormatting sqref="C37">
    <cfRule type="colorScale" priority="33">
      <colorScale>
        <cfvo type="min"/>
        <cfvo type="max"/>
        <color rgb="FF63BE7B"/>
        <color rgb="FFFCFCFF"/>
      </colorScale>
    </cfRule>
  </conditionalFormatting>
  <conditionalFormatting sqref="C38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8">
    <cfRule type="colorScale" priority="31">
      <colorScale>
        <cfvo type="min"/>
        <cfvo type="max"/>
        <color rgb="FF63BE7B"/>
        <color rgb="FFFCFCFF"/>
      </colorScale>
    </cfRule>
  </conditionalFormatting>
  <conditionalFormatting sqref="C39">
    <cfRule type="colorScale" priority="30">
      <colorScale>
        <cfvo type="min"/>
        <cfvo type="max"/>
        <color rgb="FFFFEF9C"/>
        <color rgb="FF63BE7B"/>
      </colorScale>
    </cfRule>
  </conditionalFormatting>
  <conditionalFormatting sqref="C39">
    <cfRule type="colorScale" priority="29">
      <colorScale>
        <cfvo type="min"/>
        <cfvo type="max"/>
        <color rgb="FF63BE7B"/>
        <color rgb="FFFCFCFF"/>
      </colorScale>
    </cfRule>
  </conditionalFormatting>
  <conditionalFormatting sqref="C40">
    <cfRule type="colorScale" priority="28">
      <colorScale>
        <cfvo type="min"/>
        <cfvo type="max"/>
        <color rgb="FFFFEF9C"/>
        <color rgb="FF63BE7B"/>
      </colorScale>
    </cfRule>
  </conditionalFormatting>
  <conditionalFormatting sqref="C40">
    <cfRule type="colorScale" priority="27">
      <colorScale>
        <cfvo type="min"/>
        <cfvo type="max"/>
        <color rgb="FF63BE7B"/>
        <color rgb="FFFCFCFF"/>
      </colorScale>
    </cfRule>
  </conditionalFormatting>
  <conditionalFormatting sqref="C41">
    <cfRule type="colorScale" priority="26">
      <colorScale>
        <cfvo type="min"/>
        <cfvo type="max"/>
        <color rgb="FFFFEF9C"/>
        <color rgb="FF63BE7B"/>
      </colorScale>
    </cfRule>
  </conditionalFormatting>
  <conditionalFormatting sqref="C41">
    <cfRule type="colorScale" priority="25">
      <colorScale>
        <cfvo type="min"/>
        <cfvo type="max"/>
        <color rgb="FF63BE7B"/>
        <color rgb="FFFCFCFF"/>
      </colorScale>
    </cfRule>
  </conditionalFormatting>
  <conditionalFormatting sqref="I27">
    <cfRule type="colorScale" priority="24">
      <colorScale>
        <cfvo type="min"/>
        <cfvo type="max"/>
        <color rgb="FFFFEF9C"/>
        <color rgb="FF63BE7B"/>
      </colorScale>
    </cfRule>
  </conditionalFormatting>
  <conditionalFormatting sqref="I27">
    <cfRule type="colorScale" priority="23">
      <colorScale>
        <cfvo type="min"/>
        <cfvo type="max"/>
        <color rgb="FF63BE7B"/>
        <color rgb="FFFCFCFF"/>
      </colorScale>
    </cfRule>
  </conditionalFormatting>
  <conditionalFormatting sqref="C42">
    <cfRule type="colorScale" priority="22">
      <colorScale>
        <cfvo type="min"/>
        <cfvo type="max"/>
        <color rgb="FFFFEF9C"/>
        <color rgb="FF63BE7B"/>
      </colorScale>
    </cfRule>
  </conditionalFormatting>
  <conditionalFormatting sqref="C42">
    <cfRule type="colorScale" priority="21">
      <colorScale>
        <cfvo type="min"/>
        <cfvo type="max"/>
        <color rgb="FF63BE7B"/>
        <color rgb="FFFCFCFF"/>
      </colorScale>
    </cfRule>
  </conditionalFormatting>
  <conditionalFormatting sqref="I28">
    <cfRule type="colorScale" priority="20">
      <colorScale>
        <cfvo type="min"/>
        <cfvo type="max"/>
        <color rgb="FFFFEF9C"/>
        <color rgb="FF63BE7B"/>
      </colorScale>
    </cfRule>
  </conditionalFormatting>
  <conditionalFormatting sqref="I28">
    <cfRule type="colorScale" priority="19">
      <colorScale>
        <cfvo type="min"/>
        <cfvo type="max"/>
        <color rgb="FF63BE7B"/>
        <color rgb="FFFCFCFF"/>
      </colorScale>
    </cfRule>
  </conditionalFormatting>
  <conditionalFormatting sqref="I29">
    <cfRule type="colorScale" priority="18">
      <colorScale>
        <cfvo type="min"/>
        <cfvo type="max"/>
        <color rgb="FFFFEF9C"/>
        <color rgb="FF63BE7B"/>
      </colorScale>
    </cfRule>
  </conditionalFormatting>
  <conditionalFormatting sqref="I29">
    <cfRule type="colorScale" priority="17">
      <colorScale>
        <cfvo type="min"/>
        <cfvo type="max"/>
        <color rgb="FF63BE7B"/>
        <color rgb="FFFCFCFF"/>
      </colorScale>
    </cfRule>
  </conditionalFormatting>
  <conditionalFormatting sqref="I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I30">
    <cfRule type="colorScale" priority="15">
      <colorScale>
        <cfvo type="min"/>
        <cfvo type="max"/>
        <color rgb="FF63BE7B"/>
        <color rgb="FFFCFCFF"/>
      </colorScale>
    </cfRule>
  </conditionalFormatting>
  <conditionalFormatting sqref="I31">
    <cfRule type="colorScale" priority="14">
      <colorScale>
        <cfvo type="min"/>
        <cfvo type="max"/>
        <color rgb="FFFFEF9C"/>
        <color rgb="FF63BE7B"/>
      </colorScale>
    </cfRule>
  </conditionalFormatting>
  <conditionalFormatting sqref="I31">
    <cfRule type="colorScale" priority="13">
      <colorScale>
        <cfvo type="min"/>
        <cfvo type="max"/>
        <color rgb="FF63BE7B"/>
        <color rgb="FFFCFCFF"/>
      </colorScale>
    </cfRule>
  </conditionalFormatting>
  <conditionalFormatting sqref="I32">
    <cfRule type="colorScale" priority="12">
      <colorScale>
        <cfvo type="min"/>
        <cfvo type="max"/>
        <color rgb="FFFFEF9C"/>
        <color rgb="FF63BE7B"/>
      </colorScale>
    </cfRule>
  </conditionalFormatting>
  <conditionalFormatting sqref="I32">
    <cfRule type="colorScale" priority="11">
      <colorScale>
        <cfvo type="min"/>
        <cfvo type="max"/>
        <color rgb="FF63BE7B"/>
        <color rgb="FFFCFCFF"/>
      </colorScale>
    </cfRule>
  </conditionalFormatting>
  <conditionalFormatting sqref="I33">
    <cfRule type="colorScale" priority="10">
      <colorScale>
        <cfvo type="min"/>
        <cfvo type="max"/>
        <color rgb="FFFFEF9C"/>
        <color rgb="FF63BE7B"/>
      </colorScale>
    </cfRule>
  </conditionalFormatting>
  <conditionalFormatting sqref="I33">
    <cfRule type="colorScale" priority="9">
      <colorScale>
        <cfvo type="min"/>
        <cfvo type="max"/>
        <color rgb="FF63BE7B"/>
        <color rgb="FFFCFCFF"/>
      </colorScale>
    </cfRule>
  </conditionalFormatting>
  <conditionalFormatting sqref="I34">
    <cfRule type="colorScale" priority="8">
      <colorScale>
        <cfvo type="min"/>
        <cfvo type="max"/>
        <color rgb="FFFFEF9C"/>
        <color rgb="FF63BE7B"/>
      </colorScale>
    </cfRule>
  </conditionalFormatting>
  <conditionalFormatting sqref="I34">
    <cfRule type="colorScale" priority="7">
      <colorScale>
        <cfvo type="min"/>
        <cfvo type="max"/>
        <color rgb="FF63BE7B"/>
        <color rgb="FFFCFCFF"/>
      </colorScale>
    </cfRule>
  </conditionalFormatting>
  <conditionalFormatting sqref="C43">
    <cfRule type="colorScale" priority="6">
      <colorScale>
        <cfvo type="min"/>
        <cfvo type="max"/>
        <color rgb="FFFFEF9C"/>
        <color rgb="FF63BE7B"/>
      </colorScale>
    </cfRule>
  </conditionalFormatting>
  <conditionalFormatting sqref="C43">
    <cfRule type="colorScale" priority="5">
      <colorScale>
        <cfvo type="min"/>
        <cfvo type="max"/>
        <color rgb="FF63BE7B"/>
        <color rgb="FFFCFCFF"/>
      </colorScale>
    </cfRule>
  </conditionalFormatting>
  <conditionalFormatting sqref="C16">
    <cfRule type="colorScale" priority="4">
      <colorScale>
        <cfvo type="min"/>
        <cfvo type="max"/>
        <color rgb="FFFFEF9C"/>
        <color rgb="FF63BE7B"/>
      </colorScale>
    </cfRule>
  </conditionalFormatting>
  <conditionalFormatting sqref="C16">
    <cfRule type="colorScale" priority="3">
      <colorScale>
        <cfvo type="min"/>
        <cfvo type="max"/>
        <color rgb="FF63BE7B"/>
        <color rgb="FFFCFCFF"/>
      </colorScale>
    </cfRule>
  </conditionalFormatting>
  <conditionalFormatting sqref="I16">
    <cfRule type="colorScale" priority="2">
      <colorScale>
        <cfvo type="min"/>
        <cfvo type="max"/>
        <color rgb="FFFFEF9C"/>
        <color rgb="FF63BE7B"/>
      </colorScale>
    </cfRule>
  </conditionalFormatting>
  <conditionalFormatting sqref="I1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4F0E-CFE0-4801-BC77-A52E20B04B03}">
  <dimension ref="A1:K17"/>
  <sheetViews>
    <sheetView zoomScale="85" zoomScaleNormal="85" workbookViewId="0">
      <selection activeCell="D28" sqref="D28"/>
    </sheetView>
  </sheetViews>
  <sheetFormatPr defaultColWidth="21.21875" defaultRowHeight="14.4" x14ac:dyDescent="0.3"/>
  <sheetData>
    <row r="1" spans="1:11" x14ac:dyDescent="0.3">
      <c r="A1" s="16"/>
      <c r="B1" s="16" t="s">
        <v>6</v>
      </c>
      <c r="C1" s="16" t="s">
        <v>0</v>
      </c>
      <c r="D1" s="16" t="s">
        <v>1</v>
      </c>
      <c r="E1" s="16" t="s">
        <v>2</v>
      </c>
      <c r="F1" s="16" t="s">
        <v>7</v>
      </c>
      <c r="G1" s="16" t="s">
        <v>3</v>
      </c>
      <c r="H1" s="16" t="s">
        <v>4</v>
      </c>
      <c r="I1" s="16" t="s">
        <v>8</v>
      </c>
      <c r="J1" s="16" t="s">
        <v>5</v>
      </c>
      <c r="K1" s="16" t="s">
        <v>9</v>
      </c>
    </row>
    <row r="2" spans="1:11" x14ac:dyDescent="0.3">
      <c r="A2" t="s">
        <v>6</v>
      </c>
    </row>
    <row r="3" spans="1:11" x14ac:dyDescent="0.3">
      <c r="A3" t="s">
        <v>0</v>
      </c>
      <c r="B3">
        <v>6.8594631451170916E-3</v>
      </c>
    </row>
    <row r="4" spans="1:11" x14ac:dyDescent="0.3">
      <c r="A4" t="s">
        <v>1</v>
      </c>
      <c r="B4">
        <v>-5.510651018097835E-3</v>
      </c>
      <c r="C4">
        <v>0.64477851135525488</v>
      </c>
    </row>
    <row r="5" spans="1:11" x14ac:dyDescent="0.3">
      <c r="A5" t="s">
        <v>2</v>
      </c>
      <c r="B5">
        <v>1.8509824853121615E-3</v>
      </c>
      <c r="C5">
        <v>0.73147010378595789</v>
      </c>
      <c r="D5">
        <v>0.76365144692091447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</row>
    <row r="11" spans="1:11" ht="15" thickBot="1" x14ac:dyDescent="0.35">
      <c r="A11" s="15" t="s">
        <v>9</v>
      </c>
      <c r="B11" s="15">
        <v>4.3337871118629183E-2</v>
      </c>
      <c r="C11" s="15">
        <v>-0.3769545650045959</v>
      </c>
      <c r="D11" s="15">
        <v>-0.48372516002837296</v>
      </c>
      <c r="E11" s="15">
        <v>-0.42732077237328164</v>
      </c>
      <c r="F11" s="15">
        <v>-0.38162623063977752</v>
      </c>
      <c r="G11" s="15">
        <v>-0.46853593356776635</v>
      </c>
      <c r="H11" s="15">
        <v>-0.50778668553756101</v>
      </c>
      <c r="I11" s="15">
        <v>0.69535994707153892</v>
      </c>
      <c r="J11" s="15">
        <v>-0.7376627261740144</v>
      </c>
      <c r="K11" s="15">
        <v>1</v>
      </c>
    </row>
    <row r="13" spans="1:11" x14ac:dyDescent="0.3">
      <c r="C13" s="57" t="s">
        <v>123</v>
      </c>
      <c r="D13" s="57"/>
      <c r="F13" s="58" t="s">
        <v>124</v>
      </c>
      <c r="G13" s="58"/>
    </row>
    <row r="14" spans="1:11" x14ac:dyDescent="0.3">
      <c r="C14" t="s">
        <v>120</v>
      </c>
      <c r="D14" t="s">
        <v>125</v>
      </c>
      <c r="F14" t="s">
        <v>120</v>
      </c>
      <c r="G14" t="s">
        <v>125</v>
      </c>
    </row>
    <row r="15" spans="1:11" x14ac:dyDescent="0.3">
      <c r="C15" t="s">
        <v>122</v>
      </c>
      <c r="D15">
        <f>LARGE(B3:J11,1)</f>
        <v>0.91022818853318221</v>
      </c>
      <c r="F15" t="str">
        <f ca="1">UPPER(Table7[[#This Row],[variables]])</f>
        <v>AVG PRICE /LSTAT</v>
      </c>
      <c r="G15">
        <f>SMALL(B3:J11,1)</f>
        <v>-0.7376627261740144</v>
      </c>
    </row>
    <row r="16" spans="1:11" x14ac:dyDescent="0.3">
      <c r="C16" t="s">
        <v>80</v>
      </c>
      <c r="D16">
        <f>LARGE(B4:J12,2)</f>
        <v>0.76365144692091447</v>
      </c>
      <c r="F16" t="str">
        <f ca="1">UPPER(Table7[[#This Row],[variables]])</f>
        <v>LSTAT/AVG ROOM</v>
      </c>
      <c r="G16">
        <f>SMALL(B4:J12,2)</f>
        <v>-0.61380827186639575</v>
      </c>
    </row>
    <row r="17" spans="3:7" x14ac:dyDescent="0.3">
      <c r="C17" t="s">
        <v>79</v>
      </c>
      <c r="D17">
        <f>LARGE(B5:J13,3)</f>
        <v>0.73147010378595789</v>
      </c>
      <c r="F17" t="str">
        <f ca="1">UPPER(Table7[[#This Row],[variables]])</f>
        <v>PTRATIO/AVG PRICE</v>
      </c>
      <c r="G17">
        <f>SMALL(B5:J13,3)</f>
        <v>-0.50778668553756101</v>
      </c>
    </row>
  </sheetData>
  <mergeCells count="2">
    <mergeCell ref="C13:D13"/>
    <mergeCell ref="F13:G13"/>
  </mergeCells>
  <conditionalFormatting sqref="A1:K1 A3:B3 A2 C2:K2 A11:J11 A10:I10 K10 A9:H9 J9:K9 A8:G8 I8:K8 A7:F7 H7:K7 A6:E6 G6:K6 A5:D5 F5:K5 A4:C4 E4:K4 D3:K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{C2BC3A42-E4CC-487B-9864-7824FF8C1960}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BC3A42-E4CC-487B-9864-7824FF8C19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A1:K1 A3:B3 A2 C2:K2 A11:J11 A10:I10 K10 A9:H9 J9:K9 A8:G8 I8:K8 A7:F7 H7:K7 A6:E6 G6:K6 A5:D5 F5:K5 A4:C4 E4:K4 D3:K3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0674-79A8-48F1-B178-880A3C706393}">
  <dimension ref="A1:I530"/>
  <sheetViews>
    <sheetView zoomScale="70" zoomScaleNormal="70" workbookViewId="0">
      <selection activeCell="B6" sqref="B6"/>
    </sheetView>
  </sheetViews>
  <sheetFormatPr defaultColWidth="14.6640625"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17" t="s">
        <v>24</v>
      </c>
      <c r="B3" s="17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15" t="s">
        <v>28</v>
      </c>
      <c r="B8" s="15">
        <v>506</v>
      </c>
    </row>
    <row r="10" spans="1:9" ht="15" thickBot="1" x14ac:dyDescent="0.35">
      <c r="A10" t="s">
        <v>29</v>
      </c>
    </row>
    <row r="11" spans="1:9" x14ac:dyDescent="0.3">
      <c r="A11" s="16"/>
      <c r="B11" s="16" t="s">
        <v>34</v>
      </c>
      <c r="C11" s="16" t="s">
        <v>35</v>
      </c>
      <c r="D11" s="16" t="s">
        <v>36</v>
      </c>
      <c r="E11" s="16" t="s">
        <v>37</v>
      </c>
      <c r="F11" s="16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15" t="s">
        <v>32</v>
      </c>
      <c r="B14" s="15">
        <v>505</v>
      </c>
      <c r="C14" s="15">
        <v>42716.295415019791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39</v>
      </c>
      <c r="C16" s="16" t="s">
        <v>11</v>
      </c>
      <c r="D16" s="16" t="s">
        <v>40</v>
      </c>
      <c r="E16" s="16" t="s">
        <v>41</v>
      </c>
      <c r="F16" s="16" t="s">
        <v>42</v>
      </c>
      <c r="G16" s="16" t="s">
        <v>43</v>
      </c>
      <c r="H16" s="16" t="s">
        <v>44</v>
      </c>
      <c r="I16" s="16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15" t="s">
        <v>5</v>
      </c>
      <c r="B18" s="15">
        <v>-0.95004935375799116</v>
      </c>
      <c r="C18" s="15">
        <v>3.8733416212639427E-2</v>
      </c>
      <c r="D18" s="15">
        <v>-24.527899851187733</v>
      </c>
      <c r="E18" s="15">
        <v>5.0811033943878496E-88</v>
      </c>
      <c r="F18" s="15">
        <v>-1.026148199520762</v>
      </c>
      <c r="G18" s="15">
        <v>-0.87395050799522034</v>
      </c>
      <c r="H18" s="15">
        <v>-1.026148199520762</v>
      </c>
      <c r="I18" s="15">
        <v>-0.87395050799522034</v>
      </c>
    </row>
    <row r="22" spans="1:9" x14ac:dyDescent="0.3">
      <c r="A22" t="s">
        <v>46</v>
      </c>
    </row>
    <row r="23" spans="1:9" ht="15" thickBot="1" x14ac:dyDescent="0.35"/>
    <row r="24" spans="1:9" ht="28.8" x14ac:dyDescent="0.3">
      <c r="A24" s="16" t="s">
        <v>47</v>
      </c>
      <c r="B24" s="19" t="s">
        <v>48</v>
      </c>
      <c r="C24" s="16" t="s">
        <v>49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  <c r="H27" t="s">
        <v>63</v>
      </c>
      <c r="I27">
        <f>C12/C14</f>
        <v>0.54414629758647981</v>
      </c>
    </row>
    <row r="28" spans="1:9" x14ac:dyDescent="0.3">
      <c r="A28">
        <v>4</v>
      </c>
      <c r="B28">
        <v>31.760695779334636</v>
      </c>
      <c r="C28">
        <v>1.6393042206653625</v>
      </c>
      <c r="H28" t="s">
        <v>64</v>
      </c>
    </row>
    <row r="29" spans="1:9" x14ac:dyDescent="0.3">
      <c r="A29">
        <v>5</v>
      </c>
      <c r="B29">
        <v>29.490077823853039</v>
      </c>
      <c r="C29">
        <v>6.7099221761469643</v>
      </c>
      <c r="H29" t="s">
        <v>65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15">
        <v>506</v>
      </c>
      <c r="B530" s="15">
        <v>27.067451971770161</v>
      </c>
      <c r="C530" s="15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C013-DD6D-4038-A7B6-9F8E9E84C7CA}">
  <dimension ref="A1:I531"/>
  <sheetViews>
    <sheetView zoomScale="85" zoomScaleNormal="85" workbookViewId="0">
      <selection activeCell="G3" sqref="G3"/>
    </sheetView>
  </sheetViews>
  <sheetFormatPr defaultColWidth="17.33203125" defaultRowHeight="14.4" x14ac:dyDescent="0.3"/>
  <sheetData>
    <row r="1" spans="1:9" x14ac:dyDescent="0.3">
      <c r="A1" t="s">
        <v>23</v>
      </c>
    </row>
    <row r="2" spans="1:9" ht="15" thickBot="1" x14ac:dyDescent="0.35">
      <c r="E2" t="s">
        <v>128</v>
      </c>
    </row>
    <row r="3" spans="1:9" ht="21" x14ac:dyDescent="0.4">
      <c r="A3" s="17" t="s">
        <v>24</v>
      </c>
      <c r="B3" s="17"/>
      <c r="E3" s="65">
        <f xml:space="preserve"> 5.094787984*7+( -0.642358334*20) +(-1.358272812)</f>
        <v>21.458076395999999</v>
      </c>
      <c r="F3">
        <f>E3*1000</f>
        <v>21458.076396</v>
      </c>
      <c r="G3">
        <f>30000-F3</f>
        <v>8541.9236039999996</v>
      </c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>
        <v>0.63712447547012319</v>
      </c>
      <c r="C6">
        <v>0.54324182595470694</v>
      </c>
      <c r="D6">
        <f>B6-C6</f>
        <v>9.388264951541625E-2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15" t="s">
        <v>28</v>
      </c>
      <c r="B8" s="15">
        <v>506</v>
      </c>
    </row>
    <row r="10" spans="1:9" ht="15" thickBot="1" x14ac:dyDescent="0.35">
      <c r="A10" t="s">
        <v>29</v>
      </c>
    </row>
    <row r="11" spans="1:9" x14ac:dyDescent="0.3">
      <c r="A11" s="16"/>
      <c r="B11" s="16" t="s">
        <v>34</v>
      </c>
      <c r="C11" s="16" t="s">
        <v>35</v>
      </c>
      <c r="D11" s="16" t="s">
        <v>36</v>
      </c>
      <c r="E11" s="16" t="s">
        <v>37</v>
      </c>
      <c r="F11" s="16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15" t="s">
        <v>32</v>
      </c>
      <c r="B14" s="15">
        <v>505</v>
      </c>
      <c r="C14" s="15">
        <v>42716.295415019791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39</v>
      </c>
      <c r="C16" s="16" t="s">
        <v>11</v>
      </c>
      <c r="D16" s="16" t="s">
        <v>40</v>
      </c>
      <c r="E16" s="16" t="s">
        <v>41</v>
      </c>
      <c r="F16" s="16" t="s">
        <v>42</v>
      </c>
      <c r="G16" s="16" t="s">
        <v>43</v>
      </c>
      <c r="H16" s="16" t="s">
        <v>44</v>
      </c>
      <c r="I16" s="16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15" t="s">
        <v>5</v>
      </c>
      <c r="B19" s="15">
        <v>-0.64235833424412891</v>
      </c>
      <c r="C19" s="15">
        <v>4.3731464814494379E-2</v>
      </c>
      <c r="D19" s="15">
        <v>-14.688699245931167</v>
      </c>
      <c r="E19" s="15">
        <v>6.6693654802182096E-41</v>
      </c>
      <c r="F19" s="15">
        <v>-0.72827716730909386</v>
      </c>
      <c r="G19" s="15">
        <v>-0.55643950117916396</v>
      </c>
      <c r="H19" s="15">
        <v>-0.72827716730909386</v>
      </c>
      <c r="I19" s="15">
        <v>-0.55643950117916396</v>
      </c>
    </row>
    <row r="23" spans="1:9" x14ac:dyDescent="0.3">
      <c r="A23" t="s">
        <v>46</v>
      </c>
      <c r="F23" t="s">
        <v>51</v>
      </c>
    </row>
    <row r="24" spans="1:9" ht="15" thickBot="1" x14ac:dyDescent="0.35"/>
    <row r="25" spans="1:9" x14ac:dyDescent="0.3">
      <c r="A25" s="16" t="s">
        <v>47</v>
      </c>
      <c r="B25" s="16" t="s">
        <v>48</v>
      </c>
      <c r="C25" s="16" t="s">
        <v>49</v>
      </c>
      <c r="D25" s="16" t="s">
        <v>50</v>
      </c>
      <c r="F25" s="16" t="s">
        <v>52</v>
      </c>
      <c r="G25" s="16" t="s">
        <v>9</v>
      </c>
    </row>
    <row r="26" spans="1:9" x14ac:dyDescent="0.3">
      <c r="A26">
        <v>1</v>
      </c>
      <c r="B26">
        <v>28.941013680602506</v>
      </c>
      <c r="C26">
        <v>-4.9410136806025058</v>
      </c>
      <c r="D26">
        <v>-0.89360957377045058</v>
      </c>
      <c r="F26">
        <v>9.8814229249011856E-2</v>
      </c>
      <c r="G26">
        <v>5</v>
      </c>
    </row>
    <row r="27" spans="1:9" x14ac:dyDescent="0.3">
      <c r="A27">
        <v>2</v>
      </c>
      <c r="B27">
        <v>25.484205660559105</v>
      </c>
      <c r="C27">
        <v>-3.884205660559104</v>
      </c>
      <c r="D27">
        <v>-0.70248001506155389</v>
      </c>
      <c r="F27">
        <v>0.29644268774703558</v>
      </c>
      <c r="G27">
        <v>5</v>
      </c>
    </row>
    <row r="28" spans="1:9" x14ac:dyDescent="0.3">
      <c r="A28">
        <v>3</v>
      </c>
      <c r="B28">
        <v>32.659074768579721</v>
      </c>
      <c r="C28">
        <v>2.0409252314202817</v>
      </c>
      <c r="D28">
        <v>0.36911258378148099</v>
      </c>
      <c r="F28">
        <v>0.49407114624505927</v>
      </c>
      <c r="G28">
        <v>5.6</v>
      </c>
    </row>
    <row r="29" spans="1:9" x14ac:dyDescent="0.3">
      <c r="A29">
        <v>4</v>
      </c>
      <c r="B29">
        <v>32.406519999834892</v>
      </c>
      <c r="C29">
        <v>0.99348000016510696</v>
      </c>
      <c r="D29">
        <v>0.17967633706060743</v>
      </c>
      <c r="F29">
        <v>0.69169960474308301</v>
      </c>
      <c r="G29">
        <v>6.3</v>
      </c>
    </row>
    <row r="30" spans="1:9" x14ac:dyDescent="0.3">
      <c r="A30">
        <v>5</v>
      </c>
      <c r="B30">
        <v>31.630406990657569</v>
      </c>
      <c r="C30">
        <v>4.5695930093424337</v>
      </c>
      <c r="D30">
        <v>0.82643609699234633</v>
      </c>
      <c r="F30">
        <v>0.88932806324110669</v>
      </c>
      <c r="G30">
        <v>7</v>
      </c>
    </row>
    <row r="31" spans="1:9" x14ac:dyDescent="0.3">
      <c r="A31">
        <v>6</v>
      </c>
      <c r="B31">
        <v>28.054527005997553</v>
      </c>
      <c r="C31">
        <v>0.6454729940024464</v>
      </c>
      <c r="D31">
        <v>0.11673735074146319</v>
      </c>
      <c r="F31">
        <v>1.0869565217391304</v>
      </c>
      <c r="G31">
        <v>7</v>
      </c>
    </row>
    <row r="32" spans="1:9" x14ac:dyDescent="0.3">
      <c r="A32">
        <v>7</v>
      </c>
      <c r="B32">
        <v>21.287078455302265</v>
      </c>
      <c r="C32">
        <v>1.6129215446977341</v>
      </c>
      <c r="D32">
        <v>0.29170575660231007</v>
      </c>
      <c r="F32">
        <v>1.2845849802371543</v>
      </c>
      <c r="G32">
        <v>7.2</v>
      </c>
    </row>
    <row r="33" spans="1:7" x14ac:dyDescent="0.3">
      <c r="A33">
        <v>8</v>
      </c>
      <c r="B33">
        <v>17.785596526675569</v>
      </c>
      <c r="C33">
        <v>9.3144034733244325</v>
      </c>
      <c r="D33">
        <v>1.6845612369785004</v>
      </c>
      <c r="F33">
        <v>1.482213438735178</v>
      </c>
      <c r="G33">
        <v>7.2</v>
      </c>
    </row>
    <row r="34" spans="1:7" x14ac:dyDescent="0.3">
      <c r="A34">
        <v>9</v>
      </c>
      <c r="B34">
        <v>8.1046933839977839</v>
      </c>
      <c r="C34">
        <v>8.3953066160022161</v>
      </c>
      <c r="D34">
        <v>1.518337501523205</v>
      </c>
      <c r="F34">
        <v>1.6798418972332017</v>
      </c>
      <c r="G34">
        <v>7.2</v>
      </c>
    </row>
    <row r="35" spans="1:7" x14ac:dyDescent="0.3">
      <c r="A35">
        <v>10</v>
      </c>
      <c r="B35">
        <v>18.246506730507488</v>
      </c>
      <c r="C35">
        <v>0.65349326949251108</v>
      </c>
      <c r="D35">
        <v>0.11818786179556826</v>
      </c>
      <c r="F35">
        <v>1.8774703557312253</v>
      </c>
      <c r="G35">
        <v>7.4</v>
      </c>
    </row>
    <row r="36" spans="1:7" x14ac:dyDescent="0.3">
      <c r="A36">
        <v>11</v>
      </c>
      <c r="B36">
        <v>17.994962228947191</v>
      </c>
      <c r="C36">
        <v>-2.9949622289471911</v>
      </c>
      <c r="D36">
        <v>-0.54165543628726553</v>
      </c>
      <c r="F36">
        <v>2.075098814229249</v>
      </c>
      <c r="G36">
        <v>7.5</v>
      </c>
    </row>
    <row r="37" spans="1:7" x14ac:dyDescent="0.3">
      <c r="A37">
        <v>12</v>
      </c>
      <c r="B37">
        <v>20.732213090584192</v>
      </c>
      <c r="C37">
        <v>-1.8322130905841938</v>
      </c>
      <c r="D37">
        <v>-0.33136584206622383</v>
      </c>
      <c r="F37">
        <v>2.2727272727272725</v>
      </c>
      <c r="G37">
        <v>8.1</v>
      </c>
    </row>
    <row r="38" spans="1:7" x14ac:dyDescent="0.3">
      <c r="A38">
        <v>13</v>
      </c>
      <c r="B38">
        <v>18.55348419690813</v>
      </c>
      <c r="C38">
        <v>3.1465158030918694</v>
      </c>
      <c r="D38">
        <v>0.56906473598754481</v>
      </c>
      <c r="F38">
        <v>2.4703557312252964</v>
      </c>
      <c r="G38">
        <v>8.3000000000000007</v>
      </c>
    </row>
    <row r="39" spans="1:7" x14ac:dyDescent="0.3">
      <c r="A39">
        <v>14</v>
      </c>
      <c r="B39">
        <v>23.644741066087079</v>
      </c>
      <c r="C39">
        <v>-3.2447410660870801</v>
      </c>
      <c r="D39">
        <v>-0.58682931651142178</v>
      </c>
      <c r="F39">
        <v>2.6679841897233199</v>
      </c>
      <c r="G39">
        <v>8.3000000000000007</v>
      </c>
    </row>
    <row r="40" spans="1:7" x14ac:dyDescent="0.3">
      <c r="A40">
        <v>15</v>
      </c>
      <c r="B40">
        <v>23.108958231296295</v>
      </c>
      <c r="C40">
        <v>-4.908958231296296</v>
      </c>
      <c r="D40">
        <v>-0.88781216897798909</v>
      </c>
      <c r="F40">
        <v>2.8656126482213438</v>
      </c>
      <c r="G40">
        <v>8.4</v>
      </c>
    </row>
    <row r="41" spans="1:7" x14ac:dyDescent="0.3">
      <c r="A41">
        <v>16</v>
      </c>
      <c r="B41">
        <v>22.923945197697108</v>
      </c>
      <c r="C41">
        <v>-3.0239451976971097</v>
      </c>
      <c r="D41">
        <v>-0.5468971660264268</v>
      </c>
      <c r="F41">
        <v>3.0632411067193672</v>
      </c>
      <c r="G41">
        <v>8.4</v>
      </c>
    </row>
    <row r="42" spans="1:7" x14ac:dyDescent="0.3">
      <c r="A42">
        <v>17</v>
      </c>
      <c r="B42">
        <v>24.652576035836503</v>
      </c>
      <c r="C42">
        <v>-1.5525760358365019</v>
      </c>
      <c r="D42">
        <v>-0.28079193851997053</v>
      </c>
      <c r="F42">
        <v>3.2608695652173911</v>
      </c>
      <c r="G42">
        <v>8.5</v>
      </c>
    </row>
    <row r="43" spans="1:7" x14ac:dyDescent="0.3">
      <c r="A43">
        <v>18</v>
      </c>
      <c r="B43">
        <v>19.736110450940014</v>
      </c>
      <c r="C43">
        <v>-2.2361104509400143</v>
      </c>
      <c r="D43">
        <v>-0.40441290717586009</v>
      </c>
      <c r="F43">
        <v>3.458498023715415</v>
      </c>
      <c r="G43">
        <v>8.5</v>
      </c>
    </row>
    <row r="44" spans="1:7" x14ac:dyDescent="0.3">
      <c r="A44">
        <v>19</v>
      </c>
      <c r="B44">
        <v>18.929721503351804</v>
      </c>
      <c r="C44">
        <v>1.2702784966481957</v>
      </c>
      <c r="D44">
        <v>0.22973687169009113</v>
      </c>
      <c r="F44">
        <v>3.6561264822134385</v>
      </c>
      <c r="G44">
        <v>8.6999999999999993</v>
      </c>
    </row>
    <row r="45" spans="1:7" x14ac:dyDescent="0.3">
      <c r="A45">
        <v>20</v>
      </c>
      <c r="B45">
        <v>20.573775964147099</v>
      </c>
      <c r="C45">
        <v>-2.3737759641471001</v>
      </c>
      <c r="D45">
        <v>-0.42931047446307991</v>
      </c>
      <c r="F45">
        <v>3.8537549407114624</v>
      </c>
      <c r="G45">
        <v>8.8000000000000007</v>
      </c>
    </row>
    <row r="46" spans="1:7" x14ac:dyDescent="0.3">
      <c r="A46">
        <v>21</v>
      </c>
      <c r="B46">
        <v>13.517324075068446</v>
      </c>
      <c r="C46">
        <v>8.2675924931553624E-2</v>
      </c>
      <c r="D46">
        <v>1.4952396980644362E-2</v>
      </c>
      <c r="F46">
        <v>4.0513833992094863</v>
      </c>
      <c r="G46">
        <v>8.8000000000000007</v>
      </c>
    </row>
    <row r="47" spans="1:7" x14ac:dyDescent="0.3">
      <c r="A47">
        <v>22</v>
      </c>
      <c r="B47">
        <v>20.148321752096667</v>
      </c>
      <c r="C47">
        <v>-0.54832175209666545</v>
      </c>
      <c r="D47">
        <v>-9.9167012854823572E-2</v>
      </c>
      <c r="F47">
        <v>4.2490118577075098</v>
      </c>
      <c r="G47">
        <v>9.5</v>
      </c>
    </row>
    <row r="48" spans="1:7" x14ac:dyDescent="0.3">
      <c r="A48">
        <v>23</v>
      </c>
      <c r="B48">
        <v>17.908966970870448</v>
      </c>
      <c r="C48">
        <v>-2.7089669708704491</v>
      </c>
      <c r="D48">
        <v>-0.48993161660353546</v>
      </c>
      <c r="F48">
        <v>4.4466403162055332</v>
      </c>
      <c r="G48">
        <v>9.6</v>
      </c>
    </row>
    <row r="49" spans="1:7" x14ac:dyDescent="0.3">
      <c r="A49">
        <v>24</v>
      </c>
      <c r="B49">
        <v>15.48764605630053</v>
      </c>
      <c r="C49">
        <v>-0.98764605630053026</v>
      </c>
      <c r="D49">
        <v>-0.17862123613856559</v>
      </c>
      <c r="F49">
        <v>4.6442687747035567</v>
      </c>
      <c r="G49">
        <v>9.6999999999999993</v>
      </c>
    </row>
    <row r="50" spans="1:7" x14ac:dyDescent="0.3">
      <c r="A50">
        <v>25</v>
      </c>
      <c r="B50">
        <v>18.352810359155875</v>
      </c>
      <c r="C50">
        <v>-2.752810359155875</v>
      </c>
      <c r="D50">
        <v>-0.49786093517073571</v>
      </c>
      <c r="F50">
        <v>4.8418972332015811</v>
      </c>
      <c r="G50">
        <v>10.199999999999999</v>
      </c>
    </row>
    <row r="51" spans="1:7" x14ac:dyDescent="0.3">
      <c r="A51">
        <v>26</v>
      </c>
      <c r="B51">
        <v>16.562109014055224</v>
      </c>
      <c r="C51">
        <v>-2.6621090140552237</v>
      </c>
      <c r="D51">
        <v>-0.48145709669241032</v>
      </c>
      <c r="F51">
        <v>5.0395256916996045</v>
      </c>
      <c r="G51">
        <v>10.199999999999999</v>
      </c>
    </row>
    <row r="52" spans="1:7" x14ac:dyDescent="0.3">
      <c r="A52">
        <v>27</v>
      </c>
      <c r="B52">
        <v>18.744402810918263</v>
      </c>
      <c r="C52">
        <v>-2.1444028109182618</v>
      </c>
      <c r="D52">
        <v>-0.3878270747113487</v>
      </c>
      <c r="F52">
        <v>5.237154150197628</v>
      </c>
      <c r="G52">
        <v>10.199999999999999</v>
      </c>
    </row>
    <row r="53" spans="1:7" x14ac:dyDescent="0.3">
      <c r="A53">
        <v>28</v>
      </c>
      <c r="B53">
        <v>18.34995811367002</v>
      </c>
      <c r="C53">
        <v>-3.5499581136700193</v>
      </c>
      <c r="D53">
        <v>-0.64202950283529514</v>
      </c>
      <c r="F53">
        <v>5.4347826086956523</v>
      </c>
      <c r="G53">
        <v>10.4</v>
      </c>
    </row>
    <row r="54" spans="1:7" x14ac:dyDescent="0.3">
      <c r="A54">
        <v>29</v>
      </c>
      <c r="B54">
        <v>23.510188468066488</v>
      </c>
      <c r="C54">
        <v>-5.1101884680664895</v>
      </c>
      <c r="D54">
        <v>-0.92420576708031454</v>
      </c>
      <c r="F54">
        <v>5.6324110671936758</v>
      </c>
      <c r="G54">
        <v>10.4</v>
      </c>
    </row>
    <row r="55" spans="1:7" x14ac:dyDescent="0.3">
      <c r="A55">
        <v>30</v>
      </c>
      <c r="B55">
        <v>24.948889351342928</v>
      </c>
      <c r="C55">
        <v>-3.9488893513429275</v>
      </c>
      <c r="D55">
        <v>-0.71417841726961739</v>
      </c>
      <c r="F55">
        <v>5.8300395256916993</v>
      </c>
      <c r="G55">
        <v>10.5</v>
      </c>
    </row>
    <row r="56" spans="1:7" x14ac:dyDescent="0.3">
      <c r="A56">
        <v>31</v>
      </c>
      <c r="B56">
        <v>13.230952588722847</v>
      </c>
      <c r="C56">
        <v>-0.53095258872284745</v>
      </c>
      <c r="D56">
        <v>-9.6025703867932827E-2</v>
      </c>
      <c r="F56">
        <v>6.0276679841897227</v>
      </c>
      <c r="G56">
        <v>10.5</v>
      </c>
    </row>
    <row r="57" spans="1:7" x14ac:dyDescent="0.3">
      <c r="A57">
        <v>32</v>
      </c>
      <c r="B57">
        <v>21.200927150473543</v>
      </c>
      <c r="C57">
        <v>-6.700927150473543</v>
      </c>
      <c r="D57">
        <v>-1.2118996306991252</v>
      </c>
      <c r="F57">
        <v>6.2252964426877471</v>
      </c>
      <c r="G57">
        <v>10.8</v>
      </c>
    </row>
    <row r="58" spans="1:7" x14ac:dyDescent="0.3">
      <c r="A58">
        <v>33</v>
      </c>
      <c r="B58">
        <v>11.155966253023113</v>
      </c>
      <c r="C58">
        <v>2.0440337469768863</v>
      </c>
      <c r="D58">
        <v>0.36967477596332038</v>
      </c>
      <c r="F58">
        <v>6.4229249011857705</v>
      </c>
      <c r="G58">
        <v>10.9</v>
      </c>
    </row>
    <row r="59" spans="1:7" x14ac:dyDescent="0.3">
      <c r="A59">
        <v>34</v>
      </c>
      <c r="B59">
        <v>15.899838053448354</v>
      </c>
      <c r="C59">
        <v>-2.7998380534483545</v>
      </c>
      <c r="D59">
        <v>-0.50636615304072252</v>
      </c>
      <c r="F59">
        <v>6.620553359683794</v>
      </c>
      <c r="G59">
        <v>10.9</v>
      </c>
    </row>
    <row r="60" spans="1:7" x14ac:dyDescent="0.3">
      <c r="A60">
        <v>35</v>
      </c>
      <c r="B60">
        <v>16.633986222115475</v>
      </c>
      <c r="C60">
        <v>-3.1339862221154746</v>
      </c>
      <c r="D60">
        <v>-0.56679869216746925</v>
      </c>
      <c r="F60">
        <v>6.8181818181818183</v>
      </c>
      <c r="G60">
        <v>11</v>
      </c>
    </row>
    <row r="61" spans="1:7" x14ac:dyDescent="0.3">
      <c r="A61">
        <v>36</v>
      </c>
      <c r="B61">
        <v>22.651075623711034</v>
      </c>
      <c r="C61">
        <v>-3.751075623711035</v>
      </c>
      <c r="D61">
        <v>-0.67840271368696214</v>
      </c>
      <c r="F61">
        <v>7.0158102766798418</v>
      </c>
      <c r="G61">
        <v>11.3</v>
      </c>
    </row>
    <row r="62" spans="1:7" x14ac:dyDescent="0.3">
      <c r="A62">
        <v>37</v>
      </c>
      <c r="B62">
        <v>21.071075210909729</v>
      </c>
      <c r="C62">
        <v>-1.0710752109097292</v>
      </c>
      <c r="D62">
        <v>-0.1937098588604651</v>
      </c>
      <c r="F62">
        <v>7.2134387351778653</v>
      </c>
      <c r="G62">
        <v>11.5</v>
      </c>
    </row>
    <row r="63" spans="1:7" x14ac:dyDescent="0.3">
      <c r="A63">
        <v>38</v>
      </c>
      <c r="B63">
        <v>22.812754305173257</v>
      </c>
      <c r="C63">
        <v>-1.8127543051732573</v>
      </c>
      <c r="D63">
        <v>-0.32784661340967874</v>
      </c>
      <c r="F63">
        <v>7.4110671936758887</v>
      </c>
      <c r="G63">
        <v>11.7</v>
      </c>
    </row>
    <row r="64" spans="1:7" x14ac:dyDescent="0.3">
      <c r="A64">
        <v>39</v>
      </c>
      <c r="B64">
        <v>22.530142376784283</v>
      </c>
      <c r="C64">
        <v>2.1698576232157158</v>
      </c>
      <c r="D64">
        <v>0.39243071789833961</v>
      </c>
      <c r="F64">
        <v>7.6086956521739131</v>
      </c>
      <c r="G64">
        <v>11.7</v>
      </c>
    </row>
    <row r="65" spans="1:7" x14ac:dyDescent="0.3">
      <c r="A65">
        <v>40</v>
      </c>
      <c r="B65">
        <v>29.466865940890358</v>
      </c>
      <c r="C65">
        <v>1.3331340591096428</v>
      </c>
      <c r="D65">
        <v>0.24110464680894619</v>
      </c>
      <c r="F65">
        <v>7.8063241106719365</v>
      </c>
      <c r="G65">
        <v>11.8</v>
      </c>
    </row>
    <row r="66" spans="1:7" x14ac:dyDescent="0.3">
      <c r="A66">
        <v>41</v>
      </c>
      <c r="B66">
        <v>33.155648488302006</v>
      </c>
      <c r="C66">
        <v>1.7443515116979924</v>
      </c>
      <c r="D66">
        <v>0.31547559096905964</v>
      </c>
      <c r="F66">
        <v>8.0039525691699609</v>
      </c>
      <c r="G66">
        <v>11.8</v>
      </c>
    </row>
    <row r="67" spans="1:7" x14ac:dyDescent="0.3">
      <c r="A67">
        <v>42</v>
      </c>
      <c r="B67">
        <v>30.024427504342306</v>
      </c>
      <c r="C67">
        <v>-3.4244275043423045</v>
      </c>
      <c r="D67">
        <v>-0.61932659983851457</v>
      </c>
      <c r="F67">
        <v>8.2015810276679844</v>
      </c>
      <c r="G67">
        <v>11.9</v>
      </c>
    </row>
    <row r="68" spans="1:7" x14ac:dyDescent="0.3">
      <c r="A68">
        <v>43</v>
      </c>
      <c r="B68">
        <v>26.339372341539235</v>
      </c>
      <c r="C68">
        <v>-1.0393723415392344</v>
      </c>
      <c r="D68">
        <v>-0.18797622009385201</v>
      </c>
      <c r="F68">
        <v>8.3992094861660078</v>
      </c>
      <c r="G68">
        <v>11.9</v>
      </c>
    </row>
    <row r="69" spans="1:7" x14ac:dyDescent="0.3">
      <c r="A69">
        <v>44</v>
      </c>
      <c r="B69">
        <v>25.506309352063447</v>
      </c>
      <c r="C69">
        <v>-0.80630935206344745</v>
      </c>
      <c r="D69">
        <v>-0.14582549310745577</v>
      </c>
      <c r="F69">
        <v>8.5968379446640313</v>
      </c>
      <c r="G69">
        <v>12</v>
      </c>
    </row>
    <row r="70" spans="1:7" x14ac:dyDescent="0.3">
      <c r="A70">
        <v>45</v>
      </c>
      <c r="B70">
        <v>23.427473373032541</v>
      </c>
      <c r="C70">
        <v>-2.2274733730325416</v>
      </c>
      <c r="D70">
        <v>-0.4028508440029086</v>
      </c>
      <c r="F70">
        <v>8.7944664031620547</v>
      </c>
      <c r="G70">
        <v>12.1</v>
      </c>
    </row>
    <row r="71" spans="1:7" x14ac:dyDescent="0.3">
      <c r="A71">
        <v>46</v>
      </c>
      <c r="B71">
        <v>21.031833922493171</v>
      </c>
      <c r="C71">
        <v>-1.7318339224931698</v>
      </c>
      <c r="D71">
        <v>-0.31321171592700731</v>
      </c>
      <c r="F71">
        <v>8.9920948616600782</v>
      </c>
      <c r="G71">
        <v>12.3</v>
      </c>
    </row>
    <row r="72" spans="1:7" x14ac:dyDescent="0.3">
      <c r="A72">
        <v>47</v>
      </c>
      <c r="B72">
        <v>19.030800035942303</v>
      </c>
      <c r="C72">
        <v>0.96919996405769737</v>
      </c>
      <c r="D72">
        <v>0.17528515862646318</v>
      </c>
      <c r="F72">
        <v>9.1897233201581017</v>
      </c>
      <c r="G72">
        <v>12.5</v>
      </c>
    </row>
    <row r="73" spans="1:7" x14ac:dyDescent="0.3">
      <c r="A73">
        <v>48</v>
      </c>
      <c r="B73">
        <v>17.286962049885226</v>
      </c>
      <c r="C73">
        <v>-0.68696204988522425</v>
      </c>
      <c r="D73">
        <v>-0.12424087530952846</v>
      </c>
      <c r="F73">
        <v>9.3873517786561269</v>
      </c>
      <c r="G73">
        <v>12.6</v>
      </c>
    </row>
    <row r="74" spans="1:7" x14ac:dyDescent="0.3">
      <c r="A74">
        <v>49</v>
      </c>
      <c r="B74">
        <v>6.3574272374968714</v>
      </c>
      <c r="C74">
        <v>8.0425727625031289</v>
      </c>
      <c r="D74">
        <v>1.4545436387947595</v>
      </c>
      <c r="F74">
        <v>9.5849802371541504</v>
      </c>
      <c r="G74">
        <v>12.7</v>
      </c>
    </row>
    <row r="75" spans="1:7" x14ac:dyDescent="0.3">
      <c r="A75">
        <v>50</v>
      </c>
      <c r="B75">
        <v>16.776524461623914</v>
      </c>
      <c r="C75">
        <v>2.6234755383760842</v>
      </c>
      <c r="D75">
        <v>0.47447001955266493</v>
      </c>
      <c r="F75">
        <v>9.7826086956521738</v>
      </c>
      <c r="G75">
        <v>12.7</v>
      </c>
    </row>
    <row r="76" spans="1:7" x14ac:dyDescent="0.3">
      <c r="A76">
        <v>51</v>
      </c>
      <c r="B76">
        <v>20.382228343140767</v>
      </c>
      <c r="C76">
        <v>-0.68222834314076763</v>
      </c>
      <c r="D76">
        <v>-0.12338475833845536</v>
      </c>
      <c r="F76">
        <v>9.9802371541501973</v>
      </c>
      <c r="G76">
        <v>12.7</v>
      </c>
    </row>
    <row r="77" spans="1:7" x14ac:dyDescent="0.3">
      <c r="A77">
        <v>52</v>
      </c>
      <c r="B77">
        <v>23.738916620421321</v>
      </c>
      <c r="C77">
        <v>-3.2389166204213211</v>
      </c>
      <c r="D77">
        <v>-0.58577593339101852</v>
      </c>
      <c r="F77">
        <v>10.177865612648221</v>
      </c>
      <c r="G77">
        <v>12.8</v>
      </c>
    </row>
    <row r="78" spans="1:7" x14ac:dyDescent="0.3">
      <c r="A78">
        <v>53</v>
      </c>
      <c r="B78">
        <v>28.422239749331727</v>
      </c>
      <c r="C78">
        <v>-3.4222397493317267</v>
      </c>
      <c r="D78">
        <v>-0.61893093227940799</v>
      </c>
      <c r="F78">
        <v>10.375494071146244</v>
      </c>
      <c r="G78">
        <v>13</v>
      </c>
    </row>
    <row r="79" spans="1:7" x14ac:dyDescent="0.3">
      <c r="A79">
        <v>54</v>
      </c>
      <c r="B79">
        <v>23.785184760498073</v>
      </c>
      <c r="C79">
        <v>-0.38518476049807404</v>
      </c>
      <c r="D79">
        <v>-6.9662788225590341E-2</v>
      </c>
      <c r="F79">
        <v>10.573122529644268</v>
      </c>
      <c r="G79">
        <v>13.1</v>
      </c>
    </row>
    <row r="80" spans="1:7" x14ac:dyDescent="0.3">
      <c r="A80">
        <v>55</v>
      </c>
      <c r="B80">
        <v>19.132935493085945</v>
      </c>
      <c r="C80">
        <v>-0.23293549308594663</v>
      </c>
      <c r="D80">
        <v>-4.2127668561152486E-2</v>
      </c>
      <c r="F80">
        <v>10.770750988142293</v>
      </c>
      <c r="G80">
        <v>13.1</v>
      </c>
    </row>
    <row r="81" spans="1:7" x14ac:dyDescent="0.3">
      <c r="A81">
        <v>56</v>
      </c>
      <c r="B81">
        <v>32.484101698866844</v>
      </c>
      <c r="C81">
        <v>2.9158983011331543</v>
      </c>
      <c r="D81">
        <v>0.5273562889054465</v>
      </c>
      <c r="F81">
        <v>10.968379446640316</v>
      </c>
      <c r="G81">
        <v>13.1</v>
      </c>
    </row>
    <row r="82" spans="1:7" x14ac:dyDescent="0.3">
      <c r="A82">
        <v>57</v>
      </c>
      <c r="B82">
        <v>27.455351303557023</v>
      </c>
      <c r="C82">
        <v>-2.7553513035570241</v>
      </c>
      <c r="D82">
        <v>-0.49832047897896259</v>
      </c>
      <c r="F82">
        <v>11.16600790513834</v>
      </c>
      <c r="G82">
        <v>13.1</v>
      </c>
    </row>
    <row r="83" spans="1:7" x14ac:dyDescent="0.3">
      <c r="A83">
        <v>58</v>
      </c>
      <c r="B83">
        <v>30.830486669099063</v>
      </c>
      <c r="C83">
        <v>0.76951333090093854</v>
      </c>
      <c r="D83">
        <v>0.13917072975058353</v>
      </c>
      <c r="F83">
        <v>11.363636363636363</v>
      </c>
      <c r="G83">
        <v>13.2</v>
      </c>
    </row>
    <row r="84" spans="1:7" x14ac:dyDescent="0.3">
      <c r="A84">
        <v>59</v>
      </c>
      <c r="B84">
        <v>25.542621178958825</v>
      </c>
      <c r="C84">
        <v>-2.2426211789588244</v>
      </c>
      <c r="D84">
        <v>-0.40559040824465187</v>
      </c>
      <c r="F84">
        <v>11.561264822134387</v>
      </c>
      <c r="G84">
        <v>13.3</v>
      </c>
    </row>
    <row r="85" spans="1:7" x14ac:dyDescent="0.3">
      <c r="A85">
        <v>60</v>
      </c>
      <c r="B85">
        <v>22.915991729557312</v>
      </c>
      <c r="C85">
        <v>-3.3159917295573109</v>
      </c>
      <c r="D85">
        <v>-0.59971539194660062</v>
      </c>
      <c r="F85">
        <v>11.75889328063241</v>
      </c>
      <c r="G85">
        <v>13.3</v>
      </c>
    </row>
    <row r="86" spans="1:7" x14ac:dyDescent="0.3">
      <c r="A86">
        <v>61</v>
      </c>
      <c r="B86">
        <v>19.443892910891286</v>
      </c>
      <c r="C86">
        <v>-0.74389291089128662</v>
      </c>
      <c r="D86">
        <v>-0.13453713549551699</v>
      </c>
      <c r="F86">
        <v>11.956521739130434</v>
      </c>
      <c r="G86">
        <v>13.3</v>
      </c>
    </row>
    <row r="87" spans="1:7" x14ac:dyDescent="0.3">
      <c r="A87">
        <v>62</v>
      </c>
      <c r="B87">
        <v>19.761577956192092</v>
      </c>
      <c r="C87">
        <v>-3.7615779561920917</v>
      </c>
      <c r="D87">
        <v>-0.68030211843640387</v>
      </c>
      <c r="F87">
        <v>12.154150197628459</v>
      </c>
      <c r="G87">
        <v>13.4</v>
      </c>
    </row>
    <row r="88" spans="1:7" x14ac:dyDescent="0.3">
      <c r="A88">
        <v>63</v>
      </c>
      <c r="B88">
        <v>27.210606825539234</v>
      </c>
      <c r="C88">
        <v>-5.0106068255392344</v>
      </c>
      <c r="D88">
        <v>-0.90619587783764999</v>
      </c>
      <c r="F88">
        <v>12.351778656126482</v>
      </c>
      <c r="G88">
        <v>13.4</v>
      </c>
    </row>
    <row r="89" spans="1:7" x14ac:dyDescent="0.3">
      <c r="A89">
        <v>64</v>
      </c>
      <c r="B89">
        <v>26.990279362889975</v>
      </c>
      <c r="C89">
        <v>-1.9902793628899751</v>
      </c>
      <c r="D89">
        <v>-0.35995299914639395</v>
      </c>
      <c r="F89">
        <v>12.549407114624506</v>
      </c>
      <c r="G89">
        <v>13.4</v>
      </c>
    </row>
    <row r="90" spans="1:7" x14ac:dyDescent="0.3">
      <c r="A90">
        <v>65</v>
      </c>
      <c r="B90">
        <v>29.664116438187062</v>
      </c>
      <c r="C90">
        <v>3.3358835618129383</v>
      </c>
      <c r="D90">
        <v>0.60331293951325649</v>
      </c>
      <c r="F90">
        <v>12.747035573122529</v>
      </c>
      <c r="G90">
        <v>13.4</v>
      </c>
    </row>
    <row r="91" spans="1:7" x14ac:dyDescent="0.3">
      <c r="A91">
        <v>66</v>
      </c>
      <c r="B91">
        <v>27.688130188682269</v>
      </c>
      <c r="C91">
        <v>-4.1881301886822691</v>
      </c>
      <c r="D91">
        <v>-0.75744644211289724</v>
      </c>
      <c r="F91">
        <v>12.944664031620553</v>
      </c>
      <c r="G91">
        <v>13.5</v>
      </c>
    </row>
    <row r="92" spans="1:7" x14ac:dyDescent="0.3">
      <c r="A92">
        <v>67</v>
      </c>
      <c r="B92">
        <v>21.547515910821183</v>
      </c>
      <c r="C92">
        <v>-2.1475159108211841</v>
      </c>
      <c r="D92">
        <v>-0.38839009599750224</v>
      </c>
      <c r="F92">
        <v>13.142292490118576</v>
      </c>
      <c r="G92">
        <v>13.5</v>
      </c>
    </row>
    <row r="93" spans="1:7" x14ac:dyDescent="0.3">
      <c r="A93">
        <v>68</v>
      </c>
      <c r="B93">
        <v>23.385788452678248</v>
      </c>
      <c r="C93">
        <v>-1.3857884526782485</v>
      </c>
      <c r="D93">
        <v>-0.25062748427420206</v>
      </c>
      <c r="F93">
        <v>13.3399209486166</v>
      </c>
      <c r="G93">
        <v>13.6</v>
      </c>
    </row>
    <row r="94" spans="1:7" x14ac:dyDescent="0.3">
      <c r="A94">
        <v>69</v>
      </c>
      <c r="B94">
        <v>18.733500577248464</v>
      </c>
      <c r="C94">
        <v>-1.3335005772484649</v>
      </c>
      <c r="D94">
        <v>-0.2411709336356955</v>
      </c>
      <c r="F94">
        <v>13.537549407114625</v>
      </c>
      <c r="G94">
        <v>13.6</v>
      </c>
    </row>
    <row r="95" spans="1:7" x14ac:dyDescent="0.3">
      <c r="A95">
        <v>70</v>
      </c>
      <c r="B95">
        <v>22.978224717940151</v>
      </c>
      <c r="C95">
        <v>-2.0782247179401523</v>
      </c>
      <c r="D95">
        <v>-0.37585840162483775</v>
      </c>
      <c r="F95">
        <v>13.735177865612648</v>
      </c>
      <c r="G95">
        <v>13.8</v>
      </c>
    </row>
    <row r="96" spans="1:7" x14ac:dyDescent="0.3">
      <c r="A96">
        <v>71</v>
      </c>
      <c r="B96">
        <v>27.018333677492549</v>
      </c>
      <c r="C96">
        <v>-2.81833367749255</v>
      </c>
      <c r="D96">
        <v>-0.50971118865226861</v>
      </c>
      <c r="F96">
        <v>13.932806324110672</v>
      </c>
      <c r="G96">
        <v>13.8</v>
      </c>
    </row>
    <row r="97" spans="1:7" x14ac:dyDescent="0.3">
      <c r="A97">
        <v>72</v>
      </c>
      <c r="B97">
        <v>22.665258020423629</v>
      </c>
      <c r="C97">
        <v>-0.9652580204236294</v>
      </c>
      <c r="D97">
        <v>-0.17457223638046829</v>
      </c>
      <c r="F97">
        <v>14.130434782608695</v>
      </c>
      <c r="G97">
        <v>13.8</v>
      </c>
    </row>
    <row r="98" spans="1:7" x14ac:dyDescent="0.3">
      <c r="A98">
        <v>73</v>
      </c>
      <c r="B98">
        <v>25.995798308099037</v>
      </c>
      <c r="C98">
        <v>-3.195798308099036</v>
      </c>
      <c r="D98">
        <v>-0.57797774881053787</v>
      </c>
      <c r="F98">
        <v>14.328063241106719</v>
      </c>
      <c r="G98">
        <v>13.8</v>
      </c>
    </row>
    <row r="99" spans="1:7" x14ac:dyDescent="0.3">
      <c r="A99">
        <v>74</v>
      </c>
      <c r="B99">
        <v>25.615296310106476</v>
      </c>
      <c r="C99">
        <v>-2.2152963101064778</v>
      </c>
      <c r="D99">
        <v>-0.40064855501636831</v>
      </c>
      <c r="F99">
        <v>14.525691699604742</v>
      </c>
      <c r="G99">
        <v>13.8</v>
      </c>
    </row>
    <row r="100" spans="1:7" x14ac:dyDescent="0.3">
      <c r="A100">
        <v>75</v>
      </c>
      <c r="B100">
        <v>26.246142707693433</v>
      </c>
      <c r="C100">
        <v>-2.1461427076934321</v>
      </c>
      <c r="D100">
        <v>-0.38814174463864887</v>
      </c>
      <c r="F100">
        <v>14.723320158102766</v>
      </c>
      <c r="G100">
        <v>13.9</v>
      </c>
    </row>
    <row r="101" spans="1:7" x14ac:dyDescent="0.3">
      <c r="A101">
        <v>76</v>
      </c>
      <c r="B101">
        <v>24.924880949522489</v>
      </c>
      <c r="C101">
        <v>-3.5248809495224904</v>
      </c>
      <c r="D101">
        <v>-0.63749415939894338</v>
      </c>
      <c r="F101">
        <v>14.920948616600791</v>
      </c>
      <c r="G101">
        <v>13.9</v>
      </c>
    </row>
    <row r="102" spans="1:7" x14ac:dyDescent="0.3">
      <c r="A102">
        <v>77</v>
      </c>
      <c r="B102">
        <v>22.942871680872425</v>
      </c>
      <c r="C102">
        <v>-2.9428716808724253</v>
      </c>
      <c r="D102">
        <v>-0.53223457338917202</v>
      </c>
      <c r="F102">
        <v>15.118577075098814</v>
      </c>
      <c r="G102">
        <v>14</v>
      </c>
    </row>
    <row r="103" spans="1:7" x14ac:dyDescent="0.3">
      <c r="A103">
        <v>78</v>
      </c>
      <c r="B103">
        <v>23.326705319264665</v>
      </c>
      <c r="C103">
        <v>-2.5267053192646642</v>
      </c>
      <c r="D103">
        <v>-0.45696859173972182</v>
      </c>
      <c r="F103">
        <v>15.316205533596838</v>
      </c>
      <c r="G103">
        <v>14.1</v>
      </c>
    </row>
    <row r="104" spans="1:7" x14ac:dyDescent="0.3">
      <c r="A104">
        <v>79</v>
      </c>
      <c r="B104">
        <v>22.465744061938278</v>
      </c>
      <c r="C104">
        <v>-1.2657440619382783</v>
      </c>
      <c r="D104">
        <v>-0.22891679416544741</v>
      </c>
      <c r="F104">
        <v>15.513833992094861</v>
      </c>
      <c r="G104">
        <v>14.1</v>
      </c>
    </row>
    <row r="105" spans="1:7" x14ac:dyDescent="0.3">
      <c r="A105">
        <v>80</v>
      </c>
      <c r="B105">
        <v>22.723050966496771</v>
      </c>
      <c r="C105">
        <v>-2.4230509664967705</v>
      </c>
      <c r="D105">
        <v>-0.43822213038908769</v>
      </c>
      <c r="F105">
        <v>15.711462450592885</v>
      </c>
      <c r="G105">
        <v>14.1</v>
      </c>
    </row>
    <row r="106" spans="1:7" x14ac:dyDescent="0.3">
      <c r="A106">
        <v>81</v>
      </c>
      <c r="B106">
        <v>29.516290370605979</v>
      </c>
      <c r="C106">
        <v>-1.5162903706059794</v>
      </c>
      <c r="D106">
        <v>-0.27422947584800511</v>
      </c>
      <c r="F106">
        <v>15.909090909090908</v>
      </c>
      <c r="G106">
        <v>14.2</v>
      </c>
    </row>
    <row r="107" spans="1:7" x14ac:dyDescent="0.3">
      <c r="A107">
        <v>82</v>
      </c>
      <c r="B107">
        <v>27.726301683206461</v>
      </c>
      <c r="C107">
        <v>-3.8263016832064629</v>
      </c>
      <c r="D107">
        <v>-0.69200776141756115</v>
      </c>
      <c r="F107">
        <v>16.106719367588934</v>
      </c>
      <c r="G107">
        <v>14.3</v>
      </c>
    </row>
    <row r="108" spans="1:7" x14ac:dyDescent="0.3">
      <c r="A108">
        <v>83</v>
      </c>
      <c r="B108">
        <v>26.432433059293842</v>
      </c>
      <c r="C108">
        <v>-1.6324330592938416</v>
      </c>
      <c r="D108">
        <v>-0.29523452162279418</v>
      </c>
      <c r="F108">
        <v>16.304347826086957</v>
      </c>
      <c r="G108">
        <v>14.3</v>
      </c>
    </row>
    <row r="109" spans="1:7" x14ac:dyDescent="0.3">
      <c r="A109">
        <v>84</v>
      </c>
      <c r="B109">
        <v>25.237173597355547</v>
      </c>
      <c r="C109">
        <v>-2.3371735973555481</v>
      </c>
      <c r="D109">
        <v>-0.4226907345671968</v>
      </c>
      <c r="F109">
        <v>16.50197628458498</v>
      </c>
      <c r="G109">
        <v>14.4</v>
      </c>
    </row>
    <row r="110" spans="1:7" x14ac:dyDescent="0.3">
      <c r="A110">
        <v>85</v>
      </c>
      <c r="B110">
        <v>25.012840444623151</v>
      </c>
      <c r="C110">
        <v>-1.1128404446231528</v>
      </c>
      <c r="D110">
        <v>-0.20126333171232019</v>
      </c>
      <c r="F110">
        <v>16.699604743083004</v>
      </c>
      <c r="G110">
        <v>14.4</v>
      </c>
    </row>
    <row r="111" spans="1:7" x14ac:dyDescent="0.3">
      <c r="A111">
        <v>86</v>
      </c>
      <c r="B111">
        <v>28.225571601662612</v>
      </c>
      <c r="C111">
        <v>-1.6255716016626103</v>
      </c>
      <c r="D111">
        <v>-0.29399358916932627</v>
      </c>
      <c r="F111">
        <v>16.897233201581027</v>
      </c>
      <c r="G111">
        <v>14.5</v>
      </c>
    </row>
    <row r="112" spans="1:7" x14ac:dyDescent="0.3">
      <c r="A112">
        <v>87</v>
      </c>
      <c r="B112">
        <v>21.026148735530299</v>
      </c>
      <c r="C112">
        <v>1.4738512644697011</v>
      </c>
      <c r="D112">
        <v>0.26655412945207807</v>
      </c>
      <c r="F112">
        <v>17.094861660079051</v>
      </c>
      <c r="G112">
        <v>14.5</v>
      </c>
    </row>
    <row r="113" spans="1:7" x14ac:dyDescent="0.3">
      <c r="A113">
        <v>88</v>
      </c>
      <c r="B113">
        <v>24.405420099229026</v>
      </c>
      <c r="C113">
        <v>-2.2054200992290269</v>
      </c>
      <c r="D113">
        <v>-0.39886238781199218</v>
      </c>
      <c r="F113">
        <v>17.292490118577074</v>
      </c>
      <c r="G113">
        <v>14.5</v>
      </c>
    </row>
    <row r="114" spans="1:7" x14ac:dyDescent="0.3">
      <c r="A114">
        <v>89</v>
      </c>
      <c r="B114">
        <v>30.807935756028943</v>
      </c>
      <c r="C114">
        <v>-7.2079357560289417</v>
      </c>
      <c r="D114">
        <v>-1.3035949331604337</v>
      </c>
      <c r="F114">
        <v>17.490118577075098</v>
      </c>
      <c r="G114">
        <v>14.6</v>
      </c>
    </row>
    <row r="115" spans="1:7" x14ac:dyDescent="0.3">
      <c r="A115">
        <v>90</v>
      </c>
      <c r="B115">
        <v>31.04628882405235</v>
      </c>
      <c r="C115">
        <v>-2.3462888240523512</v>
      </c>
      <c r="D115">
        <v>-0.4243392735856838</v>
      </c>
      <c r="F115">
        <v>17.687747035573121</v>
      </c>
      <c r="G115">
        <v>14.6</v>
      </c>
    </row>
    <row r="116" spans="1:7" x14ac:dyDescent="0.3">
      <c r="A116">
        <v>91</v>
      </c>
      <c r="B116">
        <v>25.675804758922318</v>
      </c>
      <c r="C116">
        <v>-3.0758047589223168</v>
      </c>
      <c r="D116">
        <v>-0.55627625367888789</v>
      </c>
      <c r="F116">
        <v>17.885375494071145</v>
      </c>
      <c r="G116">
        <v>14.8</v>
      </c>
    </row>
    <row r="117" spans="1:7" x14ac:dyDescent="0.3">
      <c r="A117">
        <v>92</v>
      </c>
      <c r="B117">
        <v>26.0065058869992</v>
      </c>
      <c r="C117">
        <v>-4.0065058869992001</v>
      </c>
      <c r="D117">
        <v>-0.72459868549758422</v>
      </c>
      <c r="F117">
        <v>18.083003952569168</v>
      </c>
      <c r="G117">
        <v>14.9</v>
      </c>
    </row>
    <row r="118" spans="1:7" x14ac:dyDescent="0.3">
      <c r="A118">
        <v>93</v>
      </c>
      <c r="B118">
        <v>26.220707375789416</v>
      </c>
      <c r="C118">
        <v>-3.3207073757894179</v>
      </c>
      <c r="D118">
        <v>-0.60056824257441177</v>
      </c>
      <c r="F118">
        <v>18.280632411067192</v>
      </c>
      <c r="G118">
        <v>14.9</v>
      </c>
    </row>
    <row r="119" spans="1:7" x14ac:dyDescent="0.3">
      <c r="A119">
        <v>94</v>
      </c>
      <c r="B119">
        <v>26.296410103183725</v>
      </c>
      <c r="C119">
        <v>-1.2964101031837245</v>
      </c>
      <c r="D119">
        <v>-0.23446291684755033</v>
      </c>
      <c r="F119">
        <v>18.478260869565219</v>
      </c>
      <c r="G119">
        <v>14.9</v>
      </c>
    </row>
    <row r="120" spans="1:7" x14ac:dyDescent="0.3">
      <c r="A120">
        <v>95</v>
      </c>
      <c r="B120">
        <v>23.676482542599224</v>
      </c>
      <c r="C120">
        <v>-3.0764825425992228</v>
      </c>
      <c r="D120">
        <v>-0.55639883459482542</v>
      </c>
      <c r="F120">
        <v>18.675889328063242</v>
      </c>
      <c r="G120">
        <v>15</v>
      </c>
    </row>
    <row r="121" spans="1:7" x14ac:dyDescent="0.3">
      <c r="A121">
        <v>96</v>
      </c>
      <c r="B121">
        <v>28.123014661631636</v>
      </c>
      <c r="C121">
        <v>0.27698533836836248</v>
      </c>
      <c r="D121">
        <v>5.0094326014866304E-2</v>
      </c>
      <c r="F121">
        <v>18.873517786561266</v>
      </c>
      <c r="G121">
        <v>15</v>
      </c>
    </row>
    <row r="122" spans="1:7" x14ac:dyDescent="0.3">
      <c r="A122">
        <v>97</v>
      </c>
      <c r="B122">
        <v>22.756562025263186</v>
      </c>
      <c r="C122">
        <v>-1.3565620252631874</v>
      </c>
      <c r="D122">
        <v>-0.24534172369277799</v>
      </c>
      <c r="F122">
        <v>19.071146245059289</v>
      </c>
      <c r="G122">
        <v>15</v>
      </c>
    </row>
    <row r="123" spans="1:7" x14ac:dyDescent="0.3">
      <c r="A123">
        <v>98</v>
      </c>
      <c r="B123">
        <v>37.047242846569297</v>
      </c>
      <c r="C123">
        <v>1.6527571534307057</v>
      </c>
      <c r="D123">
        <v>0.29891024613459094</v>
      </c>
      <c r="F123">
        <v>19.268774703557312</v>
      </c>
      <c r="G123">
        <v>15.1</v>
      </c>
    </row>
    <row r="124" spans="1:7" x14ac:dyDescent="0.3">
      <c r="A124">
        <v>99</v>
      </c>
      <c r="B124">
        <v>36.189749972385734</v>
      </c>
      <c r="C124">
        <v>7.6102500276142635</v>
      </c>
      <c r="D124">
        <v>1.376355687935209</v>
      </c>
      <c r="F124">
        <v>19.466403162055336</v>
      </c>
      <c r="G124">
        <v>15.2</v>
      </c>
    </row>
    <row r="125" spans="1:7" x14ac:dyDescent="0.3">
      <c r="A125">
        <v>100</v>
      </c>
      <c r="B125">
        <v>32.44847679099415</v>
      </c>
      <c r="C125">
        <v>0.75152320900585323</v>
      </c>
      <c r="D125">
        <v>0.13591711699054249</v>
      </c>
      <c r="F125">
        <v>19.664031620553359</v>
      </c>
      <c r="G125">
        <v>15.2</v>
      </c>
    </row>
    <row r="126" spans="1:7" x14ac:dyDescent="0.3">
      <c r="A126">
        <v>101</v>
      </c>
      <c r="B126">
        <v>26.863350450177727</v>
      </c>
      <c r="C126">
        <v>0.63664954982227329</v>
      </c>
      <c r="D126">
        <v>0.11514158220028595</v>
      </c>
      <c r="F126">
        <v>19.861660079051383</v>
      </c>
      <c r="G126">
        <v>15.2</v>
      </c>
    </row>
    <row r="127" spans="1:7" x14ac:dyDescent="0.3">
      <c r="A127">
        <v>102</v>
      </c>
      <c r="B127">
        <v>28.262596086259126</v>
      </c>
      <c r="C127">
        <v>-1.7625960862591263</v>
      </c>
      <c r="D127">
        <v>-0.31877522289705912</v>
      </c>
      <c r="F127">
        <v>20.059288537549406</v>
      </c>
      <c r="G127">
        <v>15.3</v>
      </c>
    </row>
    <row r="128" spans="1:7" x14ac:dyDescent="0.3">
      <c r="A128">
        <v>103</v>
      </c>
      <c r="B128">
        <v>24.445575134785965</v>
      </c>
      <c r="C128">
        <v>-5.8455751347859639</v>
      </c>
      <c r="D128">
        <v>-1.0572045014055207</v>
      </c>
      <c r="F128">
        <v>20.25691699604743</v>
      </c>
      <c r="G128">
        <v>15.4</v>
      </c>
    </row>
    <row r="129" spans="1:7" x14ac:dyDescent="0.3">
      <c r="A129">
        <v>104</v>
      </c>
      <c r="B129">
        <v>21.275145035757763</v>
      </c>
      <c r="C129">
        <v>-1.9751450357577625</v>
      </c>
      <c r="D129">
        <v>-0.35721587261889359</v>
      </c>
      <c r="F129">
        <v>20.454545454545453</v>
      </c>
      <c r="G129">
        <v>15.4</v>
      </c>
    </row>
    <row r="130" spans="1:7" x14ac:dyDescent="0.3">
      <c r="A130">
        <v>105</v>
      </c>
      <c r="B130">
        <v>22.141006426298844</v>
      </c>
      <c r="C130">
        <v>-2.0410064262988428</v>
      </c>
      <c r="D130">
        <v>-0.36912726832305753</v>
      </c>
      <c r="F130">
        <v>20.652173913043477</v>
      </c>
      <c r="G130">
        <v>15.6</v>
      </c>
    </row>
    <row r="131" spans="1:7" x14ac:dyDescent="0.3">
      <c r="A131">
        <v>106</v>
      </c>
      <c r="B131">
        <v>17.871689919477802</v>
      </c>
      <c r="C131">
        <v>1.6283100805221977</v>
      </c>
      <c r="D131">
        <v>0.29448885817376202</v>
      </c>
      <c r="F131">
        <v>20.8498023715415</v>
      </c>
      <c r="G131">
        <v>15.6</v>
      </c>
    </row>
    <row r="132" spans="1:7" x14ac:dyDescent="0.3">
      <c r="A132">
        <v>107</v>
      </c>
      <c r="B132">
        <v>16.388503347718114</v>
      </c>
      <c r="C132">
        <v>3.1114966522818861</v>
      </c>
      <c r="D132">
        <v>0.56273132943334636</v>
      </c>
      <c r="F132">
        <v>21.047430830039524</v>
      </c>
      <c r="G132">
        <v>15.6</v>
      </c>
    </row>
    <row r="133" spans="1:7" x14ac:dyDescent="0.3">
      <c r="A133">
        <v>108</v>
      </c>
      <c r="B133">
        <v>20.806664238655713</v>
      </c>
      <c r="C133">
        <v>-0.40666423865571488</v>
      </c>
      <c r="D133">
        <v>-7.3547470309474103E-2</v>
      </c>
      <c r="F133">
        <v>21.245059288537551</v>
      </c>
      <c r="G133">
        <v>15.6</v>
      </c>
    </row>
    <row r="134" spans="1:7" x14ac:dyDescent="0.3">
      <c r="A134">
        <v>109</v>
      </c>
      <c r="B134">
        <v>23.743647837544813</v>
      </c>
      <c r="C134">
        <v>-3.9436478375448125</v>
      </c>
      <c r="D134">
        <v>-0.71323046059234008</v>
      </c>
      <c r="F134">
        <v>21.442687747035574</v>
      </c>
      <c r="G134">
        <v>15.6</v>
      </c>
    </row>
    <row r="135" spans="1:7" x14ac:dyDescent="0.3">
      <c r="A135">
        <v>110</v>
      </c>
      <c r="B135">
        <v>20.388489445061616</v>
      </c>
      <c r="C135">
        <v>-0.98848944506161729</v>
      </c>
      <c r="D135">
        <v>-0.17877376764728747</v>
      </c>
      <c r="F135">
        <v>21.640316205533598</v>
      </c>
      <c r="G135">
        <v>15.7</v>
      </c>
    </row>
    <row r="136" spans="1:7" x14ac:dyDescent="0.3">
      <c r="A136">
        <v>111</v>
      </c>
      <c r="B136">
        <v>21.853280405916706</v>
      </c>
      <c r="C136">
        <v>-0.153280405916707</v>
      </c>
      <c r="D136">
        <v>-2.7721606749708038E-2</v>
      </c>
      <c r="F136">
        <v>21.837944664031621</v>
      </c>
      <c r="G136">
        <v>16</v>
      </c>
    </row>
    <row r="137" spans="1:7" x14ac:dyDescent="0.3">
      <c r="A137">
        <v>112</v>
      </c>
      <c r="B137">
        <v>26.326867827025033</v>
      </c>
      <c r="C137">
        <v>-3.5268678270250327</v>
      </c>
      <c r="D137">
        <v>-0.63785349715288464</v>
      </c>
      <c r="F137">
        <v>22.035573122529645</v>
      </c>
      <c r="G137">
        <v>16.100000000000001</v>
      </c>
    </row>
    <row r="138" spans="1:7" x14ac:dyDescent="0.3">
      <c r="A138">
        <v>113</v>
      </c>
      <c r="B138">
        <v>18.354579941410144</v>
      </c>
      <c r="C138">
        <v>0.44542005858985689</v>
      </c>
      <c r="D138">
        <v>8.0556674082463836E-2</v>
      </c>
      <c r="F138">
        <v>22.233201581027668</v>
      </c>
      <c r="G138">
        <v>16.100000000000001</v>
      </c>
    </row>
    <row r="139" spans="1:7" x14ac:dyDescent="0.3">
      <c r="A139">
        <v>114</v>
      </c>
      <c r="B139">
        <v>18.701271656471548</v>
      </c>
      <c r="C139">
        <v>-1.2716564715482548E-3</v>
      </c>
      <c r="D139">
        <v>-2.2998608605028252E-4</v>
      </c>
      <c r="F139">
        <v>22.430830039525691</v>
      </c>
      <c r="G139">
        <v>16.100000000000001</v>
      </c>
    </row>
    <row r="140" spans="1:7" x14ac:dyDescent="0.3">
      <c r="A140">
        <v>115</v>
      </c>
      <c r="B140">
        <v>23.791886649315082</v>
      </c>
      <c r="C140">
        <v>-5.2918866493150816</v>
      </c>
      <c r="D140">
        <v>-0.95706688522249739</v>
      </c>
      <c r="F140">
        <v>22.628458498023715</v>
      </c>
      <c r="G140">
        <v>16.2</v>
      </c>
    </row>
    <row r="141" spans="1:7" x14ac:dyDescent="0.3">
      <c r="A141">
        <v>116</v>
      </c>
      <c r="B141">
        <v>18.720063011585047</v>
      </c>
      <c r="C141">
        <v>-0.42006301158504655</v>
      </c>
      <c r="D141">
        <v>-7.597071228782197E-2</v>
      </c>
      <c r="F141">
        <v>22.826086956521738</v>
      </c>
      <c r="G141">
        <v>16.2</v>
      </c>
    </row>
    <row r="142" spans="1:7" x14ac:dyDescent="0.3">
      <c r="A142">
        <v>117</v>
      </c>
      <c r="B142">
        <v>22.373143435088672</v>
      </c>
      <c r="C142">
        <v>-1.1731434350886722</v>
      </c>
      <c r="D142">
        <v>-0.21216946010830662</v>
      </c>
      <c r="F142">
        <v>23.023715415019762</v>
      </c>
      <c r="G142">
        <v>16.3</v>
      </c>
    </row>
    <row r="143" spans="1:7" x14ac:dyDescent="0.3">
      <c r="A143">
        <v>118</v>
      </c>
      <c r="B143">
        <v>22.701154799101289</v>
      </c>
      <c r="C143">
        <v>-3.5011547991012897</v>
      </c>
      <c r="D143">
        <v>-0.63320315424582319</v>
      </c>
      <c r="F143">
        <v>23.221343873517785</v>
      </c>
      <c r="G143">
        <v>16.399999999999999</v>
      </c>
    </row>
    <row r="144" spans="1:7" x14ac:dyDescent="0.3">
      <c r="A144">
        <v>119</v>
      </c>
      <c r="B144">
        <v>18.685274634817411</v>
      </c>
      <c r="C144">
        <v>1.7147253651825878</v>
      </c>
      <c r="D144">
        <v>0.31011753898389222</v>
      </c>
      <c r="F144">
        <v>23.418972332015809</v>
      </c>
      <c r="G144">
        <v>16.5</v>
      </c>
    </row>
    <row r="145" spans="1:7" x14ac:dyDescent="0.3">
      <c r="A145">
        <v>120</v>
      </c>
      <c r="B145">
        <v>19.097460197295625</v>
      </c>
      <c r="C145">
        <v>0.20253980270437566</v>
      </c>
      <c r="D145">
        <v>3.6630440323763329E-2</v>
      </c>
      <c r="F145">
        <v>23.616600790513832</v>
      </c>
      <c r="G145">
        <v>16.5</v>
      </c>
    </row>
    <row r="146" spans="1:7" x14ac:dyDescent="0.3">
      <c r="A146">
        <v>121</v>
      </c>
      <c r="B146">
        <v>19.317443393092866</v>
      </c>
      <c r="C146">
        <v>2.6825566069071343</v>
      </c>
      <c r="D146">
        <v>0.48515515662791719</v>
      </c>
      <c r="F146">
        <v>23.814229249011856</v>
      </c>
      <c r="G146">
        <v>16.600000000000001</v>
      </c>
    </row>
    <row r="147" spans="1:7" x14ac:dyDescent="0.3">
      <c r="A147">
        <v>122</v>
      </c>
      <c r="B147">
        <v>20.064380816418375</v>
      </c>
      <c r="C147">
        <v>0.23561918358162615</v>
      </c>
      <c r="D147">
        <v>4.2613028787818266E-2</v>
      </c>
      <c r="F147">
        <v>24.011857707509883</v>
      </c>
      <c r="G147">
        <v>16.600000000000001</v>
      </c>
    </row>
    <row r="148" spans="1:7" x14ac:dyDescent="0.3">
      <c r="A148">
        <v>123</v>
      </c>
      <c r="B148">
        <v>17.494273429758394</v>
      </c>
      <c r="C148">
        <v>3.0057265702416061</v>
      </c>
      <c r="D148">
        <v>0.54360222677557857</v>
      </c>
      <c r="F148">
        <v>24.209486166007906</v>
      </c>
      <c r="G148">
        <v>16.7</v>
      </c>
    </row>
    <row r="149" spans="1:7" x14ac:dyDescent="0.3">
      <c r="A149">
        <v>124</v>
      </c>
      <c r="B149">
        <v>12.154480351256968</v>
      </c>
      <c r="C149">
        <v>5.1455196487430328</v>
      </c>
      <c r="D149">
        <v>0.93059560595672153</v>
      </c>
      <c r="F149">
        <v>24.40711462450593</v>
      </c>
      <c r="G149">
        <v>16.7</v>
      </c>
    </row>
    <row r="150" spans="1:7" x14ac:dyDescent="0.3">
      <c r="A150">
        <v>125</v>
      </c>
      <c r="B150">
        <v>17.301326232028241</v>
      </c>
      <c r="C150">
        <v>1.4986737679717592</v>
      </c>
      <c r="D150">
        <v>0.27104341610624594</v>
      </c>
      <c r="F150">
        <v>24.604743083003953</v>
      </c>
      <c r="G150">
        <v>16.8</v>
      </c>
    </row>
    <row r="151" spans="1:7" x14ac:dyDescent="0.3">
      <c r="A151">
        <v>126</v>
      </c>
      <c r="B151">
        <v>19.625801132208487</v>
      </c>
      <c r="C151">
        <v>1.7741988677915117</v>
      </c>
      <c r="D151">
        <v>0.32087364992639739</v>
      </c>
      <c r="F151">
        <v>24.802371541501977</v>
      </c>
      <c r="G151">
        <v>16.8</v>
      </c>
    </row>
    <row r="152" spans="1:7" x14ac:dyDescent="0.3">
      <c r="A152">
        <v>127</v>
      </c>
      <c r="B152">
        <v>9.7280839527115504</v>
      </c>
      <c r="C152">
        <v>5.9719160472884489</v>
      </c>
      <c r="D152">
        <v>1.0800539522002712</v>
      </c>
      <c r="F152">
        <v>25</v>
      </c>
      <c r="G152">
        <v>17</v>
      </c>
    </row>
    <row r="153" spans="1:7" x14ac:dyDescent="0.3">
      <c r="A153">
        <v>128</v>
      </c>
      <c r="B153">
        <v>16.604215417296849</v>
      </c>
      <c r="C153">
        <v>-0.40421541729685018</v>
      </c>
      <c r="D153">
        <v>-7.3104587461501863E-2</v>
      </c>
      <c r="F153">
        <v>25.197628458498023</v>
      </c>
      <c r="G153">
        <v>17.100000000000001</v>
      </c>
    </row>
    <row r="154" spans="1:7" x14ac:dyDescent="0.3">
      <c r="A154">
        <v>129</v>
      </c>
      <c r="B154">
        <v>21.520413951376661</v>
      </c>
      <c r="C154">
        <v>-3.5204139513766606</v>
      </c>
      <c r="D154">
        <v>-0.63668627814882672</v>
      </c>
      <c r="F154">
        <v>25.395256916996047</v>
      </c>
      <c r="G154">
        <v>17.100000000000001</v>
      </c>
    </row>
    <row r="155" spans="1:7" x14ac:dyDescent="0.3">
      <c r="A155">
        <v>130</v>
      </c>
      <c r="B155">
        <v>15.580195205793254</v>
      </c>
      <c r="C155">
        <v>-1.2801952057932535</v>
      </c>
      <c r="D155">
        <v>-0.23153036322951145</v>
      </c>
      <c r="F155">
        <v>25.59288537549407</v>
      </c>
      <c r="G155">
        <v>17.100000000000001</v>
      </c>
    </row>
    <row r="156" spans="1:7" x14ac:dyDescent="0.3">
      <c r="A156">
        <v>131</v>
      </c>
      <c r="B156">
        <v>23.450152979494867</v>
      </c>
      <c r="C156">
        <v>-4.2501529794948674</v>
      </c>
      <c r="D156">
        <v>-0.76866360588633187</v>
      </c>
      <c r="F156">
        <v>25.790513833992094</v>
      </c>
      <c r="G156">
        <v>17.2</v>
      </c>
    </row>
    <row r="157" spans="1:7" x14ac:dyDescent="0.3">
      <c r="A157">
        <v>132</v>
      </c>
      <c r="B157">
        <v>22.996042799205441</v>
      </c>
      <c r="C157">
        <v>-3.3960427992054392</v>
      </c>
      <c r="D157">
        <v>-0.61419306937319096</v>
      </c>
      <c r="F157">
        <v>25.988142292490117</v>
      </c>
      <c r="G157">
        <v>17.2</v>
      </c>
    </row>
    <row r="158" spans="1:7" x14ac:dyDescent="0.3">
      <c r="A158">
        <v>133</v>
      </c>
      <c r="B158">
        <v>23.962691547523232</v>
      </c>
      <c r="C158">
        <v>-0.96269154752323161</v>
      </c>
      <c r="D158">
        <v>-0.17410807560236288</v>
      </c>
      <c r="F158">
        <v>26.185770750988141</v>
      </c>
      <c r="G158">
        <v>17.2</v>
      </c>
    </row>
    <row r="159" spans="1:7" x14ac:dyDescent="0.3">
      <c r="A159">
        <v>134</v>
      </c>
      <c r="B159">
        <v>18.648937069243587</v>
      </c>
      <c r="C159">
        <v>-0.24893706924358838</v>
      </c>
      <c r="D159">
        <v>-4.502164185777003E-2</v>
      </c>
      <c r="F159">
        <v>26.383399209486164</v>
      </c>
      <c r="G159">
        <v>17.3</v>
      </c>
    </row>
    <row r="160" spans="1:7" x14ac:dyDescent="0.3">
      <c r="A160">
        <v>135</v>
      </c>
      <c r="B160">
        <v>16.853198848185095</v>
      </c>
      <c r="C160">
        <v>-1.2531988481850949</v>
      </c>
      <c r="D160">
        <v>-0.22664792307147497</v>
      </c>
      <c r="F160">
        <v>26.581027667984188</v>
      </c>
      <c r="G160">
        <v>17.399999999999999</v>
      </c>
    </row>
    <row r="161" spans="1:7" x14ac:dyDescent="0.3">
      <c r="A161">
        <v>136</v>
      </c>
      <c r="B161">
        <v>20.022811720117065</v>
      </c>
      <c r="C161">
        <v>-1.922811720117064</v>
      </c>
      <c r="D161">
        <v>-0.34775110386764085</v>
      </c>
      <c r="F161">
        <v>26.778656126482211</v>
      </c>
      <c r="G161">
        <v>17.399999999999999</v>
      </c>
    </row>
    <row r="162" spans="1:7" x14ac:dyDescent="0.3">
      <c r="A162">
        <v>137</v>
      </c>
      <c r="B162">
        <v>18.059101542327454</v>
      </c>
      <c r="C162">
        <v>-0.65910154232745555</v>
      </c>
      <c r="D162">
        <v>-0.11920214886732799</v>
      </c>
      <c r="F162">
        <v>26.976284584980238</v>
      </c>
      <c r="G162">
        <v>17.399999999999999</v>
      </c>
    </row>
    <row r="163" spans="1:7" x14ac:dyDescent="0.3">
      <c r="A163">
        <v>138</v>
      </c>
      <c r="B163">
        <v>22.1514807424117</v>
      </c>
      <c r="C163">
        <v>-5.0514807424116981</v>
      </c>
      <c r="D163">
        <v>-0.91358815112321534</v>
      </c>
      <c r="F163">
        <v>27.173913043478262</v>
      </c>
      <c r="G163">
        <v>17.5</v>
      </c>
    </row>
    <row r="164" spans="1:7" x14ac:dyDescent="0.3">
      <c r="A164">
        <v>139</v>
      </c>
      <c r="B164">
        <v>14.786820726299798</v>
      </c>
      <c r="C164">
        <v>-1.486820726299797</v>
      </c>
      <c r="D164">
        <v>-0.26889972815048341</v>
      </c>
      <c r="F164">
        <v>27.371541501976285</v>
      </c>
      <c r="G164">
        <v>17.5</v>
      </c>
    </row>
    <row r="165" spans="1:7" x14ac:dyDescent="0.3">
      <c r="A165">
        <v>140</v>
      </c>
      <c r="B165">
        <v>18.121833229632948</v>
      </c>
      <c r="C165">
        <v>-0.32183322963294714</v>
      </c>
      <c r="D165">
        <v>-5.8205314485669749E-2</v>
      </c>
      <c r="F165">
        <v>27.569169960474309</v>
      </c>
      <c r="G165">
        <v>17.5</v>
      </c>
    </row>
    <row r="166" spans="1:7" x14ac:dyDescent="0.3">
      <c r="A166">
        <v>141</v>
      </c>
      <c r="B166">
        <v>14.577570848081159</v>
      </c>
      <c r="C166">
        <v>-0.57757084808115877</v>
      </c>
      <c r="D166">
        <v>-0.10445687317204636</v>
      </c>
      <c r="F166">
        <v>27.766798418972332</v>
      </c>
      <c r="G166">
        <v>17.600000000000001</v>
      </c>
    </row>
    <row r="167" spans="1:7" x14ac:dyDescent="0.3">
      <c r="A167">
        <v>142</v>
      </c>
      <c r="B167">
        <v>2.1089178001701185</v>
      </c>
      <c r="C167">
        <v>12.291082199829882</v>
      </c>
      <c r="D167">
        <v>2.2229100010158716</v>
      </c>
      <c r="F167">
        <v>27.964426877470355</v>
      </c>
      <c r="G167">
        <v>17.7</v>
      </c>
    </row>
    <row r="168" spans="1:7" x14ac:dyDescent="0.3">
      <c r="A168">
        <v>143</v>
      </c>
      <c r="B168">
        <v>8.9408161430682895</v>
      </c>
      <c r="C168">
        <v>4.4591838569317108</v>
      </c>
      <c r="D168">
        <v>0.80646799287366433</v>
      </c>
      <c r="F168">
        <v>28.162055335968379</v>
      </c>
      <c r="G168">
        <v>17.8</v>
      </c>
    </row>
    <row r="169" spans="1:7" x14ac:dyDescent="0.3">
      <c r="A169">
        <v>144</v>
      </c>
      <c r="B169">
        <v>9.5289206957478179</v>
      </c>
      <c r="C169">
        <v>6.0710793042521818</v>
      </c>
      <c r="D169">
        <v>1.0979881741063813</v>
      </c>
      <c r="F169">
        <v>28.359683794466402</v>
      </c>
      <c r="G169">
        <v>17.8</v>
      </c>
    </row>
    <row r="170" spans="1:7" x14ac:dyDescent="0.3">
      <c r="A170">
        <v>145</v>
      </c>
      <c r="B170">
        <v>4.8067970653170171</v>
      </c>
      <c r="C170">
        <v>6.9932029346829836</v>
      </c>
      <c r="D170">
        <v>1.2647593181709831</v>
      </c>
      <c r="F170">
        <v>28.557312252964426</v>
      </c>
      <c r="G170">
        <v>17.8</v>
      </c>
    </row>
    <row r="171" spans="1:7" x14ac:dyDescent="0.3">
      <c r="A171">
        <v>146</v>
      </c>
      <c r="B171">
        <v>12.015215840121716</v>
      </c>
      <c r="C171">
        <v>1.784784159878285</v>
      </c>
      <c r="D171">
        <v>0.32278805837805413</v>
      </c>
      <c r="F171">
        <v>28.754940711462449</v>
      </c>
      <c r="G171">
        <v>17.8</v>
      </c>
    </row>
    <row r="172" spans="1:7" x14ac:dyDescent="0.3">
      <c r="A172">
        <v>147</v>
      </c>
      <c r="B172">
        <v>16.619927698806805</v>
      </c>
      <c r="C172">
        <v>-1.0199276988068053</v>
      </c>
      <c r="D172">
        <v>-0.18445954921871169</v>
      </c>
      <c r="F172">
        <v>28.952569169960473</v>
      </c>
      <c r="G172">
        <v>17.8</v>
      </c>
    </row>
    <row r="173" spans="1:7" x14ac:dyDescent="0.3">
      <c r="A173">
        <v>148</v>
      </c>
      <c r="B173">
        <v>4.7698111887381671</v>
      </c>
      <c r="C173">
        <v>9.8301888112618325</v>
      </c>
      <c r="D173">
        <v>1.7778438598946718</v>
      </c>
      <c r="F173">
        <v>29.150197628458496</v>
      </c>
      <c r="G173">
        <v>17.899999999999999</v>
      </c>
    </row>
    <row r="174" spans="1:7" x14ac:dyDescent="0.3">
      <c r="A174">
        <v>149</v>
      </c>
      <c r="B174">
        <v>6.8717096491010672</v>
      </c>
      <c r="C174">
        <v>10.928290350898934</v>
      </c>
      <c r="D174">
        <v>1.9764415793553736</v>
      </c>
      <c r="F174">
        <v>29.34782608695652</v>
      </c>
      <c r="G174">
        <v>18</v>
      </c>
    </row>
    <row r="175" spans="1:7" x14ac:dyDescent="0.3">
      <c r="A175">
        <v>150</v>
      </c>
      <c r="B175">
        <v>13.378669266920557</v>
      </c>
      <c r="C175">
        <v>2.0213307330794432</v>
      </c>
      <c r="D175">
        <v>0.36556881069310787</v>
      </c>
      <c r="F175">
        <v>29.545454545454543</v>
      </c>
      <c r="G175">
        <v>18.100000000000001</v>
      </c>
    </row>
    <row r="176" spans="1:7" x14ac:dyDescent="0.3">
      <c r="A176">
        <v>151</v>
      </c>
      <c r="B176">
        <v>20.774766715391593</v>
      </c>
      <c r="C176">
        <v>0.7252332846084073</v>
      </c>
      <c r="D176">
        <v>0.13116243917463441</v>
      </c>
      <c r="F176">
        <v>29.74308300395257</v>
      </c>
      <c r="G176">
        <v>18.2</v>
      </c>
    </row>
    <row r="177" spans="1:7" x14ac:dyDescent="0.3">
      <c r="A177">
        <v>152</v>
      </c>
      <c r="B177">
        <v>17.643442776718132</v>
      </c>
      <c r="C177">
        <v>1.9565572232818695</v>
      </c>
      <c r="D177">
        <v>0.35385416422105687</v>
      </c>
      <c r="F177">
        <v>29.940711462450594</v>
      </c>
      <c r="G177">
        <v>18.2</v>
      </c>
    </row>
    <row r="178" spans="1:7" x14ac:dyDescent="0.3">
      <c r="A178">
        <v>153</v>
      </c>
      <c r="B178">
        <v>16.391421554581392</v>
      </c>
      <c r="C178">
        <v>-1.091421554581391</v>
      </c>
      <c r="D178">
        <v>-0.19738960732333591</v>
      </c>
      <c r="F178">
        <v>30.138339920948617</v>
      </c>
      <c r="G178">
        <v>18.2</v>
      </c>
    </row>
    <row r="179" spans="1:7" x14ac:dyDescent="0.3">
      <c r="A179">
        <v>154</v>
      </c>
      <c r="B179">
        <v>17.585033692988013</v>
      </c>
      <c r="C179">
        <v>1.8149663070119857</v>
      </c>
      <c r="D179">
        <v>0.32824666614137743</v>
      </c>
      <c r="F179">
        <v>30.335968379446641</v>
      </c>
      <c r="G179">
        <v>18.3</v>
      </c>
    </row>
    <row r="180" spans="1:7" x14ac:dyDescent="0.3">
      <c r="A180">
        <v>155</v>
      </c>
      <c r="B180">
        <v>20.155224730352934</v>
      </c>
      <c r="C180">
        <v>-3.1552247303529342</v>
      </c>
      <c r="D180">
        <v>-0.57063979351234184</v>
      </c>
      <c r="F180">
        <v>30.533596837944664</v>
      </c>
      <c r="G180">
        <v>18.3</v>
      </c>
    </row>
    <row r="181" spans="1:7" x14ac:dyDescent="0.3">
      <c r="A181">
        <v>156</v>
      </c>
      <c r="B181">
        <v>20.336640687417095</v>
      </c>
      <c r="C181">
        <v>-4.7366406874170952</v>
      </c>
      <c r="D181">
        <v>-0.85664759083816766</v>
      </c>
      <c r="F181">
        <v>30.731225296442688</v>
      </c>
      <c r="G181">
        <v>18.399999999999999</v>
      </c>
    </row>
    <row r="182" spans="1:7" x14ac:dyDescent="0.3">
      <c r="A182">
        <v>157</v>
      </c>
      <c r="B182">
        <v>15.1337859268475</v>
      </c>
      <c r="C182">
        <v>-2.0337859268475</v>
      </c>
      <c r="D182">
        <v>-0.36782140117631101</v>
      </c>
      <c r="F182">
        <v>30.928853754940711</v>
      </c>
      <c r="G182">
        <v>18.399999999999999</v>
      </c>
    </row>
    <row r="183" spans="1:7" x14ac:dyDescent="0.3">
      <c r="A183">
        <v>158</v>
      </c>
      <c r="B183">
        <v>31.066415409193567</v>
      </c>
      <c r="C183">
        <v>10.23358459080643</v>
      </c>
      <c r="D183">
        <v>1.8508002113483861</v>
      </c>
      <c r="F183">
        <v>31.126482213438734</v>
      </c>
      <c r="G183">
        <v>18.399999999999999</v>
      </c>
    </row>
    <row r="184" spans="1:7" x14ac:dyDescent="0.3">
      <c r="A184">
        <v>159</v>
      </c>
      <c r="B184">
        <v>25.416347011921211</v>
      </c>
      <c r="C184">
        <v>-1.11634701192121</v>
      </c>
      <c r="D184">
        <v>-0.20189751374685205</v>
      </c>
      <c r="F184">
        <v>31.324110671936758</v>
      </c>
      <c r="G184">
        <v>18.5</v>
      </c>
    </row>
    <row r="185" spans="1:7" x14ac:dyDescent="0.3">
      <c r="A185">
        <v>160</v>
      </c>
      <c r="B185">
        <v>27.06176887609228</v>
      </c>
      <c r="C185">
        <v>-3.7617688760922796</v>
      </c>
      <c r="D185">
        <v>-0.68033664735327382</v>
      </c>
      <c r="F185">
        <v>31.521739130434781</v>
      </c>
      <c r="G185">
        <v>18.5</v>
      </c>
    </row>
    <row r="186" spans="1:7" x14ac:dyDescent="0.3">
      <c r="A186">
        <v>161</v>
      </c>
      <c r="B186">
        <v>26.95118125188618</v>
      </c>
      <c r="C186">
        <v>4.8818748113820476E-2</v>
      </c>
      <c r="D186">
        <v>8.8291398312174869E-3</v>
      </c>
      <c r="F186">
        <v>31.719367588932805</v>
      </c>
      <c r="G186">
        <v>18.5</v>
      </c>
    </row>
    <row r="187" spans="1:7" x14ac:dyDescent="0.3">
      <c r="A187">
        <v>162</v>
      </c>
      <c r="B187">
        <v>35.685314484579528</v>
      </c>
      <c r="C187">
        <v>14.314685515420472</v>
      </c>
      <c r="D187">
        <v>2.5888898207893867</v>
      </c>
      <c r="F187">
        <v>31.916996047430828</v>
      </c>
      <c r="G187">
        <v>18.5</v>
      </c>
    </row>
    <row r="188" spans="1:7" x14ac:dyDescent="0.3">
      <c r="A188">
        <v>163</v>
      </c>
      <c r="B188">
        <v>37.157935040170493</v>
      </c>
      <c r="C188">
        <v>12.842064959829507</v>
      </c>
      <c r="D188">
        <v>2.3225582718253737</v>
      </c>
      <c r="F188">
        <v>32.114624505928859</v>
      </c>
      <c r="G188">
        <v>18.600000000000001</v>
      </c>
    </row>
    <row r="189" spans="1:7" x14ac:dyDescent="0.3">
      <c r="A189">
        <v>164</v>
      </c>
      <c r="B189">
        <v>39.177946887253547</v>
      </c>
      <c r="C189">
        <v>10.822053112746453</v>
      </c>
      <c r="D189">
        <v>1.9572279889383535</v>
      </c>
      <c r="F189">
        <v>32.312252964426882</v>
      </c>
      <c r="G189">
        <v>18.600000000000001</v>
      </c>
    </row>
    <row r="190" spans="1:7" x14ac:dyDescent="0.3">
      <c r="A190">
        <v>165</v>
      </c>
      <c r="B190">
        <v>20.989565037829955</v>
      </c>
      <c r="C190">
        <v>1.7104349621700443</v>
      </c>
      <c r="D190">
        <v>0.30934159593755056</v>
      </c>
      <c r="F190">
        <v>32.509881422924906</v>
      </c>
      <c r="G190">
        <v>18.7</v>
      </c>
    </row>
    <row r="191" spans="1:7" x14ac:dyDescent="0.3">
      <c r="A191">
        <v>166</v>
      </c>
      <c r="B191">
        <v>23.423493421627835</v>
      </c>
      <c r="C191">
        <v>1.5765065783721646</v>
      </c>
      <c r="D191">
        <v>0.28511990911421137</v>
      </c>
      <c r="F191">
        <v>32.707509881422929</v>
      </c>
      <c r="G191">
        <v>18.7</v>
      </c>
    </row>
    <row r="192" spans="1:7" x14ac:dyDescent="0.3">
      <c r="A192">
        <v>167</v>
      </c>
      <c r="B192">
        <v>36.661575279226682</v>
      </c>
      <c r="C192">
        <v>13.338424720773318</v>
      </c>
      <c r="D192">
        <v>2.412327672010421</v>
      </c>
      <c r="F192">
        <v>32.905138339920953</v>
      </c>
      <c r="G192">
        <v>18.7</v>
      </c>
    </row>
    <row r="193" spans="1:7" x14ac:dyDescent="0.3">
      <c r="A193">
        <v>168</v>
      </c>
      <c r="B193">
        <v>20.785565994347628</v>
      </c>
      <c r="C193">
        <v>3.0144340056523724</v>
      </c>
      <c r="D193">
        <v>0.54517701449102163</v>
      </c>
      <c r="F193">
        <v>33.102766798418976</v>
      </c>
      <c r="G193">
        <v>18.8</v>
      </c>
    </row>
    <row r="194" spans="1:7" x14ac:dyDescent="0.3">
      <c r="A194">
        <v>169</v>
      </c>
      <c r="B194">
        <v>23.705514951038282</v>
      </c>
      <c r="C194">
        <v>9.4485048961718832E-2</v>
      </c>
      <c r="D194">
        <v>1.7088142188682629E-2</v>
      </c>
      <c r="F194">
        <v>33.300395256917</v>
      </c>
      <c r="G194">
        <v>18.8</v>
      </c>
    </row>
    <row r="195" spans="1:7" x14ac:dyDescent="0.3">
      <c r="A195">
        <v>170</v>
      </c>
      <c r="B195">
        <v>23.987063520204501</v>
      </c>
      <c r="C195">
        <v>-1.6870635202045001</v>
      </c>
      <c r="D195">
        <v>-0.30511474176484893</v>
      </c>
      <c r="F195">
        <v>33.498023715415023</v>
      </c>
      <c r="G195">
        <v>18.899999999999999</v>
      </c>
    </row>
    <row r="196" spans="1:7" x14ac:dyDescent="0.3">
      <c r="A196">
        <v>171</v>
      </c>
      <c r="B196">
        <v>19.304375832959902</v>
      </c>
      <c r="C196">
        <v>-1.9043758329599036</v>
      </c>
      <c r="D196">
        <v>-0.34441687200156323</v>
      </c>
      <c r="F196">
        <v>33.695652173913047</v>
      </c>
      <c r="G196">
        <v>18.899999999999999</v>
      </c>
    </row>
    <row r="197" spans="1:7" x14ac:dyDescent="0.3">
      <c r="A197">
        <v>172</v>
      </c>
      <c r="B197">
        <v>20.871509775067494</v>
      </c>
      <c r="C197">
        <v>-1.7715097750674929</v>
      </c>
      <c r="D197">
        <v>-0.3203873126769432</v>
      </c>
      <c r="F197">
        <v>33.89328063241107</v>
      </c>
      <c r="G197">
        <v>18.899999999999999</v>
      </c>
    </row>
    <row r="198" spans="1:7" x14ac:dyDescent="0.3">
      <c r="A198">
        <v>173</v>
      </c>
      <c r="B198">
        <v>17.593641906802453</v>
      </c>
      <c r="C198">
        <v>5.506358093197548</v>
      </c>
      <c r="D198">
        <v>0.99585522865618192</v>
      </c>
      <c r="F198">
        <v>34.090909090909093</v>
      </c>
      <c r="G198">
        <v>18.899999999999999</v>
      </c>
    </row>
    <row r="199" spans="1:7" x14ac:dyDescent="0.3">
      <c r="A199">
        <v>174</v>
      </c>
      <c r="B199">
        <v>25.522967554061836</v>
      </c>
      <c r="C199">
        <v>-1.9229675540618345</v>
      </c>
      <c r="D199">
        <v>-0.34777928729597501</v>
      </c>
      <c r="F199">
        <v>34.288537549407117</v>
      </c>
      <c r="G199">
        <v>19</v>
      </c>
    </row>
    <row r="200" spans="1:7" x14ac:dyDescent="0.3">
      <c r="A200">
        <v>175</v>
      </c>
      <c r="B200">
        <v>22.299755646239895</v>
      </c>
      <c r="C200">
        <v>0.30024435376010672</v>
      </c>
      <c r="D200">
        <v>5.4300847221664998E-2</v>
      </c>
      <c r="F200">
        <v>34.48616600790514</v>
      </c>
      <c r="G200">
        <v>19</v>
      </c>
    </row>
    <row r="201" spans="1:7" x14ac:dyDescent="0.3">
      <c r="A201">
        <v>176</v>
      </c>
      <c r="B201">
        <v>28.568439412071299</v>
      </c>
      <c r="C201">
        <v>0.83156058792869914</v>
      </c>
      <c r="D201">
        <v>0.15039231837396125</v>
      </c>
      <c r="F201">
        <v>34.683794466403164</v>
      </c>
      <c r="G201">
        <v>19.100000000000001</v>
      </c>
    </row>
    <row r="202" spans="1:7" x14ac:dyDescent="0.3">
      <c r="A202">
        <v>177</v>
      </c>
      <c r="B202">
        <v>22.818108094623334</v>
      </c>
      <c r="C202">
        <v>0.38189190537666562</v>
      </c>
      <c r="D202">
        <v>6.9067257216825592E-2</v>
      </c>
      <c r="F202">
        <v>34.881422924901187</v>
      </c>
      <c r="G202">
        <v>19.100000000000001</v>
      </c>
    </row>
    <row r="203" spans="1:7" x14ac:dyDescent="0.3">
      <c r="A203">
        <v>178</v>
      </c>
      <c r="B203">
        <v>26.774879386815194</v>
      </c>
      <c r="C203">
        <v>-2.1748793868151921</v>
      </c>
      <c r="D203">
        <v>-0.39333893154027327</v>
      </c>
      <c r="F203">
        <v>35.079051383399211</v>
      </c>
      <c r="G203">
        <v>19.100000000000001</v>
      </c>
    </row>
    <row r="204" spans="1:7" x14ac:dyDescent="0.3">
      <c r="A204">
        <v>179</v>
      </c>
      <c r="B204">
        <v>29.146853087704816</v>
      </c>
      <c r="C204">
        <v>0.7531469122951826</v>
      </c>
      <c r="D204">
        <v>0.13621077268512263</v>
      </c>
      <c r="F204">
        <v>35.276679841897234</v>
      </c>
      <c r="G204">
        <v>19.100000000000001</v>
      </c>
    </row>
    <row r="205" spans="1:7" x14ac:dyDescent="0.3">
      <c r="A205">
        <v>180</v>
      </c>
      <c r="B205">
        <v>30.965861314204162</v>
      </c>
      <c r="C205">
        <v>6.2341386857958412</v>
      </c>
      <c r="D205">
        <v>1.1274783625291613</v>
      </c>
      <c r="F205">
        <v>35.474308300395258</v>
      </c>
      <c r="G205">
        <v>19.2</v>
      </c>
    </row>
    <row r="206" spans="1:7" x14ac:dyDescent="0.3">
      <c r="A206">
        <v>181</v>
      </c>
      <c r="B206">
        <v>33.346526879613151</v>
      </c>
      <c r="C206">
        <v>6.4534731203868461</v>
      </c>
      <c r="D206">
        <v>1.1671462046518228</v>
      </c>
      <c r="F206">
        <v>35.671936758893281</v>
      </c>
      <c r="G206">
        <v>19.2</v>
      </c>
    </row>
    <row r="207" spans="1:7" x14ac:dyDescent="0.3">
      <c r="A207">
        <v>182</v>
      </c>
      <c r="B207">
        <v>23.8738183052822</v>
      </c>
      <c r="C207">
        <v>12.326181694717803</v>
      </c>
      <c r="D207">
        <v>2.229257938239662</v>
      </c>
      <c r="F207">
        <v>35.869565217391305</v>
      </c>
      <c r="G207">
        <v>19.3</v>
      </c>
    </row>
    <row r="208" spans="1:7" x14ac:dyDescent="0.3">
      <c r="A208">
        <v>183</v>
      </c>
      <c r="B208">
        <v>31.998768044996769</v>
      </c>
      <c r="C208">
        <v>5.9012319550032295</v>
      </c>
      <c r="D208">
        <v>1.0672703442885352</v>
      </c>
      <c r="F208">
        <v>36.067193675889328</v>
      </c>
      <c r="G208">
        <v>19.3</v>
      </c>
    </row>
    <row r="209" spans="1:7" x14ac:dyDescent="0.3">
      <c r="A209">
        <v>184</v>
      </c>
      <c r="B209">
        <v>28.430225390819572</v>
      </c>
      <c r="C209">
        <v>4.0697746091804277</v>
      </c>
      <c r="D209">
        <v>0.73604118283033271</v>
      </c>
      <c r="F209">
        <v>36.264822134387352</v>
      </c>
      <c r="G209">
        <v>19.3</v>
      </c>
    </row>
    <row r="210" spans="1:7" x14ac:dyDescent="0.3">
      <c r="A210">
        <v>185</v>
      </c>
      <c r="B210">
        <v>18.212749539614556</v>
      </c>
      <c r="C210">
        <v>8.1872504603854424</v>
      </c>
      <c r="D210">
        <v>1.4807093983526118</v>
      </c>
      <c r="F210">
        <v>36.462450592885375</v>
      </c>
      <c r="G210">
        <v>19.3</v>
      </c>
    </row>
    <row r="211" spans="1:7" x14ac:dyDescent="0.3">
      <c r="A211">
        <v>186</v>
      </c>
      <c r="B211">
        <v>21.542945560437946</v>
      </c>
      <c r="C211">
        <v>8.0570544395620551</v>
      </c>
      <c r="D211">
        <v>1.4571627299571484</v>
      </c>
      <c r="F211">
        <v>36.660079051383406</v>
      </c>
      <c r="G211">
        <v>19.3</v>
      </c>
    </row>
    <row r="212" spans="1:7" x14ac:dyDescent="0.3">
      <c r="A212">
        <v>187</v>
      </c>
      <c r="B212">
        <v>35.680517306078606</v>
      </c>
      <c r="C212">
        <v>14.319482693921394</v>
      </c>
      <c r="D212">
        <v>2.5897574169776627</v>
      </c>
      <c r="F212">
        <v>36.857707509881429</v>
      </c>
      <c r="G212">
        <v>19.399999999999999</v>
      </c>
    </row>
    <row r="213" spans="1:7" x14ac:dyDescent="0.3">
      <c r="A213">
        <v>188</v>
      </c>
      <c r="B213">
        <v>28.903625625145153</v>
      </c>
      <c r="C213">
        <v>3.0963743748548467</v>
      </c>
      <c r="D213">
        <v>0.55999638216148062</v>
      </c>
      <c r="F213">
        <v>37.055335968379453</v>
      </c>
      <c r="G213">
        <v>19.399999999999999</v>
      </c>
    </row>
    <row r="214" spans="1:7" x14ac:dyDescent="0.3">
      <c r="A214">
        <v>189</v>
      </c>
      <c r="B214">
        <v>29.11400320928265</v>
      </c>
      <c r="C214">
        <v>0.68599679071735054</v>
      </c>
      <c r="D214">
        <v>0.12406630286562532</v>
      </c>
      <c r="F214">
        <v>37.252964426877476</v>
      </c>
      <c r="G214">
        <v>19.399999999999999</v>
      </c>
    </row>
    <row r="215" spans="1:7" x14ac:dyDescent="0.3">
      <c r="A215">
        <v>190</v>
      </c>
      <c r="B215">
        <v>31.785467434007707</v>
      </c>
      <c r="C215">
        <v>3.1145325659922918</v>
      </c>
      <c r="D215">
        <v>0.56328039117090234</v>
      </c>
      <c r="F215">
        <v>37.450592885375499</v>
      </c>
      <c r="G215">
        <v>19.399999999999999</v>
      </c>
    </row>
    <row r="216" spans="1:7" x14ac:dyDescent="0.3">
      <c r="A216">
        <v>191</v>
      </c>
      <c r="B216">
        <v>30.779570962603749</v>
      </c>
      <c r="C216">
        <v>6.2204290373962507</v>
      </c>
      <c r="D216">
        <v>1.1249988970075426</v>
      </c>
      <c r="F216">
        <v>37.648221343873523</v>
      </c>
      <c r="G216">
        <v>19.399999999999999</v>
      </c>
    </row>
    <row r="217" spans="1:7" x14ac:dyDescent="0.3">
      <c r="A217">
        <v>192</v>
      </c>
      <c r="B217">
        <v>29.962842826964494</v>
      </c>
      <c r="C217">
        <v>0.53715717303550647</v>
      </c>
      <c r="D217">
        <v>9.714783715908816E-2</v>
      </c>
      <c r="F217">
        <v>37.845849802371546</v>
      </c>
      <c r="G217">
        <v>19.399999999999999</v>
      </c>
    </row>
    <row r="218" spans="1:7" x14ac:dyDescent="0.3">
      <c r="A218">
        <v>193</v>
      </c>
      <c r="B218">
        <v>33.368546920412555</v>
      </c>
      <c r="C218">
        <v>3.0314530795874433</v>
      </c>
      <c r="D218">
        <v>0.54825500787217574</v>
      </c>
      <c r="F218">
        <v>38.04347826086957</v>
      </c>
      <c r="G218">
        <v>19.5</v>
      </c>
    </row>
    <row r="219" spans="1:7" x14ac:dyDescent="0.3">
      <c r="A219">
        <v>194</v>
      </c>
      <c r="B219">
        <v>30.055223060366018</v>
      </c>
      <c r="C219">
        <v>1.0447769396339837</v>
      </c>
      <c r="D219">
        <v>0.18895367146558359</v>
      </c>
      <c r="F219">
        <v>38.241106719367593</v>
      </c>
      <c r="G219">
        <v>19.5</v>
      </c>
    </row>
    <row r="220" spans="1:7" x14ac:dyDescent="0.3">
      <c r="A220">
        <v>195</v>
      </c>
      <c r="B220">
        <v>29.474177532694743</v>
      </c>
      <c r="C220">
        <v>-0.37417753269474119</v>
      </c>
      <c r="D220">
        <v>-6.7672070372623155E-2</v>
      </c>
      <c r="F220">
        <v>38.438735177865617</v>
      </c>
      <c r="G220">
        <v>19.5</v>
      </c>
    </row>
    <row r="221" spans="1:7" x14ac:dyDescent="0.3">
      <c r="A221">
        <v>196</v>
      </c>
      <c r="B221">
        <v>36.855378312070719</v>
      </c>
      <c r="C221">
        <v>13.144621687929281</v>
      </c>
      <c r="D221">
        <v>2.3772773246990853</v>
      </c>
      <c r="F221">
        <v>38.63636363636364</v>
      </c>
      <c r="G221">
        <v>19.5</v>
      </c>
    </row>
    <row r="222" spans="1:7" x14ac:dyDescent="0.3">
      <c r="A222">
        <v>197</v>
      </c>
      <c r="B222">
        <v>33.146625226269848</v>
      </c>
      <c r="C222">
        <v>0.15337477373014963</v>
      </c>
      <c r="D222">
        <v>2.7738673689206541E-2</v>
      </c>
      <c r="F222">
        <v>38.833992094861664</v>
      </c>
      <c r="G222">
        <v>19.600000000000001</v>
      </c>
    </row>
    <row r="223" spans="1:7" x14ac:dyDescent="0.3">
      <c r="A223">
        <v>198</v>
      </c>
      <c r="B223">
        <v>29.319680134963363</v>
      </c>
      <c r="C223">
        <v>0.98031986503663759</v>
      </c>
      <c r="D223">
        <v>0.17729625404463023</v>
      </c>
      <c r="F223">
        <v>39.031620553359687</v>
      </c>
      <c r="G223">
        <v>19.600000000000001</v>
      </c>
    </row>
    <row r="224" spans="1:7" x14ac:dyDescent="0.3">
      <c r="A224">
        <v>199</v>
      </c>
      <c r="B224">
        <v>31.448802813493387</v>
      </c>
      <c r="C224">
        <v>3.1511971865066144</v>
      </c>
      <c r="D224">
        <v>0.56991138999587709</v>
      </c>
      <c r="F224">
        <v>39.229249011857711</v>
      </c>
      <c r="G224">
        <v>19.600000000000001</v>
      </c>
    </row>
    <row r="225" spans="1:7" x14ac:dyDescent="0.3">
      <c r="A225">
        <v>200</v>
      </c>
      <c r="B225">
        <v>31.248719374719663</v>
      </c>
      <c r="C225">
        <v>3.6512806252803358</v>
      </c>
      <c r="D225">
        <v>0.66035423785250436</v>
      </c>
      <c r="F225">
        <v>39.426877470355734</v>
      </c>
      <c r="G225">
        <v>19.600000000000001</v>
      </c>
    </row>
    <row r="226" spans="1:7" x14ac:dyDescent="0.3">
      <c r="A226">
        <v>201</v>
      </c>
      <c r="B226">
        <v>32.134544868980363</v>
      </c>
      <c r="C226">
        <v>0.76545513101963536</v>
      </c>
      <c r="D226">
        <v>0.1384367819211243</v>
      </c>
      <c r="F226">
        <v>39.624505928853758</v>
      </c>
      <c r="G226">
        <v>19.600000000000001</v>
      </c>
    </row>
    <row r="227" spans="1:7" x14ac:dyDescent="0.3">
      <c r="A227">
        <v>202</v>
      </c>
      <c r="B227">
        <v>25.263088324173395</v>
      </c>
      <c r="C227">
        <v>-1.163088324173394</v>
      </c>
      <c r="D227">
        <v>-0.21035093784545777</v>
      </c>
      <c r="F227">
        <v>39.822134387351781</v>
      </c>
      <c r="G227">
        <v>19.7</v>
      </c>
    </row>
    <row r="228" spans="1:7" x14ac:dyDescent="0.3">
      <c r="A228">
        <v>203</v>
      </c>
      <c r="B228">
        <v>35.415329329427358</v>
      </c>
      <c r="C228">
        <v>6.884670670572639</v>
      </c>
      <c r="D228">
        <v>1.2451306596524419</v>
      </c>
      <c r="F228">
        <v>40.019762845849804</v>
      </c>
      <c r="G228">
        <v>19.7</v>
      </c>
    </row>
    <row r="229" spans="1:7" x14ac:dyDescent="0.3">
      <c r="A229">
        <v>204</v>
      </c>
      <c r="B229">
        <v>36.203711975650251</v>
      </c>
      <c r="C229">
        <v>12.296288024349749</v>
      </c>
      <c r="D229">
        <v>2.2238515030903518</v>
      </c>
      <c r="F229">
        <v>40.217391304347828</v>
      </c>
      <c r="G229">
        <v>19.8</v>
      </c>
    </row>
    <row r="230" spans="1:7" x14ac:dyDescent="0.3">
      <c r="A230">
        <v>205</v>
      </c>
      <c r="B230">
        <v>37.723261851662208</v>
      </c>
      <c r="C230">
        <v>12.276738148337792</v>
      </c>
      <c r="D230">
        <v>2.2203158001962486</v>
      </c>
      <c r="F230">
        <v>40.415019762845851</v>
      </c>
      <c r="G230">
        <v>19.8</v>
      </c>
    </row>
    <row r="231" spans="1:7" x14ac:dyDescent="0.3">
      <c r="A231">
        <v>206</v>
      </c>
      <c r="B231">
        <v>21.672688110618388</v>
      </c>
      <c r="C231">
        <v>0.92731188938161324</v>
      </c>
      <c r="D231">
        <v>0.16770946930904443</v>
      </c>
      <c r="F231">
        <v>40.612648221343875</v>
      </c>
      <c r="G231">
        <v>19.8</v>
      </c>
    </row>
    <row r="232" spans="1:7" x14ac:dyDescent="0.3">
      <c r="A232">
        <v>207</v>
      </c>
      <c r="B232">
        <v>23.824685050380367</v>
      </c>
      <c r="C232">
        <v>0.57531494961963148</v>
      </c>
      <c r="D232">
        <v>0.10404888149402514</v>
      </c>
      <c r="F232">
        <v>40.810276679841898</v>
      </c>
      <c r="G232">
        <v>19.899999999999999</v>
      </c>
    </row>
    <row r="233" spans="1:7" x14ac:dyDescent="0.3">
      <c r="A233">
        <v>208</v>
      </c>
      <c r="B233">
        <v>16.503894585094752</v>
      </c>
      <c r="C233">
        <v>5.996105414905248</v>
      </c>
      <c r="D233">
        <v>1.0844287327378528</v>
      </c>
      <c r="F233">
        <v>41.007905138339922</v>
      </c>
      <c r="G233">
        <v>19.899999999999999</v>
      </c>
    </row>
    <row r="234" spans="1:7" x14ac:dyDescent="0.3">
      <c r="A234">
        <v>209</v>
      </c>
      <c r="B234">
        <v>20.119548345123363</v>
      </c>
      <c r="C234">
        <v>4.2804516548766358</v>
      </c>
      <c r="D234">
        <v>0.77414328842597013</v>
      </c>
      <c r="F234">
        <v>41.205533596837945</v>
      </c>
      <c r="G234">
        <v>19.899999999999999</v>
      </c>
    </row>
    <row r="235" spans="1:7" x14ac:dyDescent="0.3">
      <c r="A235">
        <v>210</v>
      </c>
      <c r="B235">
        <v>11.036220238723036</v>
      </c>
      <c r="C235">
        <v>8.9637797612769639</v>
      </c>
      <c r="D235">
        <v>1.6211490049689858</v>
      </c>
      <c r="F235">
        <v>41.403162055335969</v>
      </c>
      <c r="G235">
        <v>19.899999999999999</v>
      </c>
    </row>
    <row r="236" spans="1:7" x14ac:dyDescent="0.3">
      <c r="A236">
        <v>211</v>
      </c>
      <c r="B236">
        <v>17.913135142375182</v>
      </c>
      <c r="C236">
        <v>3.7868648576248169</v>
      </c>
      <c r="D236">
        <v>0.6848753940174821</v>
      </c>
      <c r="F236">
        <v>41.600790513833992</v>
      </c>
      <c r="G236">
        <v>20</v>
      </c>
    </row>
    <row r="237" spans="1:7" x14ac:dyDescent="0.3">
      <c r="A237">
        <v>212</v>
      </c>
      <c r="B237">
        <v>10.770208600305953</v>
      </c>
      <c r="C237">
        <v>8.529791399694048</v>
      </c>
      <c r="D237">
        <v>1.5426598163359044</v>
      </c>
      <c r="F237">
        <v>41.798418972332016</v>
      </c>
      <c r="G237">
        <v>20</v>
      </c>
    </row>
    <row r="238" spans="1:7" x14ac:dyDescent="0.3">
      <c r="A238">
        <v>213</v>
      </c>
      <c r="B238">
        <v>17.930156915234413</v>
      </c>
      <c r="C238">
        <v>4.4698430847655857</v>
      </c>
      <c r="D238">
        <v>0.8083957730129393</v>
      </c>
      <c r="F238">
        <v>41.996047430830039</v>
      </c>
      <c r="G238">
        <v>20</v>
      </c>
    </row>
    <row r="239" spans="1:7" x14ac:dyDescent="0.3">
      <c r="A239">
        <v>214</v>
      </c>
      <c r="B239">
        <v>25.095679413061028</v>
      </c>
      <c r="C239">
        <v>3.0043205869389737</v>
      </c>
      <c r="D239">
        <v>0.54334794694131583</v>
      </c>
      <c r="F239">
        <v>42.193675889328063</v>
      </c>
      <c r="G239">
        <v>20</v>
      </c>
    </row>
    <row r="240" spans="1:7" x14ac:dyDescent="0.3">
      <c r="A240">
        <v>215</v>
      </c>
      <c r="B240">
        <v>7.2330309824408481</v>
      </c>
      <c r="C240">
        <v>16.466969017559151</v>
      </c>
      <c r="D240">
        <v>2.9781421619698691</v>
      </c>
      <c r="F240">
        <v>42.391304347826093</v>
      </c>
      <c r="G240">
        <v>20</v>
      </c>
    </row>
    <row r="241" spans="1:7" x14ac:dyDescent="0.3">
      <c r="A241">
        <v>216</v>
      </c>
      <c r="B241">
        <v>24.054573082002104</v>
      </c>
      <c r="C241">
        <v>0.9454269179978958</v>
      </c>
      <c r="D241">
        <v>0.1709856721384731</v>
      </c>
      <c r="F241">
        <v>42.588932806324117</v>
      </c>
      <c r="G241">
        <v>20.100000000000001</v>
      </c>
    </row>
    <row r="242" spans="1:7" x14ac:dyDescent="0.3">
      <c r="A242">
        <v>217</v>
      </c>
      <c r="B242">
        <v>19.961577744260875</v>
      </c>
      <c r="C242">
        <v>3.3384222557391254</v>
      </c>
      <c r="D242">
        <v>0.60377207631067509</v>
      </c>
      <c r="F242">
        <v>42.78656126482214</v>
      </c>
      <c r="G242">
        <v>20.100000000000001</v>
      </c>
    </row>
    <row r="243" spans="1:7" x14ac:dyDescent="0.3">
      <c r="A243">
        <v>218</v>
      </c>
      <c r="B243">
        <v>26.256856721263212</v>
      </c>
      <c r="C243">
        <v>2.4431432787367875</v>
      </c>
      <c r="D243">
        <v>0.44185593586656513</v>
      </c>
      <c r="F243">
        <v>42.984189723320164</v>
      </c>
      <c r="G243">
        <v>20.100000000000001</v>
      </c>
    </row>
    <row r="244" spans="1:7" x14ac:dyDescent="0.3">
      <c r="A244">
        <v>219</v>
      </c>
      <c r="B244">
        <v>17.449749133257466</v>
      </c>
      <c r="C244">
        <v>4.0502508667425339</v>
      </c>
      <c r="D244">
        <v>0.73251020633722508</v>
      </c>
      <c r="F244">
        <v>43.181818181818187</v>
      </c>
      <c r="G244">
        <v>20.100000000000001</v>
      </c>
    </row>
    <row r="245" spans="1:7" x14ac:dyDescent="0.3">
      <c r="A245">
        <v>220</v>
      </c>
      <c r="B245">
        <v>24.366048502738931</v>
      </c>
      <c r="C245">
        <v>-1.3660485027389306</v>
      </c>
      <c r="D245">
        <v>-0.24705740546208008</v>
      </c>
      <c r="F245">
        <v>43.37944664031621</v>
      </c>
      <c r="G245">
        <v>20.100000000000001</v>
      </c>
    </row>
    <row r="246" spans="1:7" x14ac:dyDescent="0.3">
      <c r="A246">
        <v>221</v>
      </c>
      <c r="B246">
        <v>27.818299041738314</v>
      </c>
      <c r="C246">
        <v>-1.1182990417383145</v>
      </c>
      <c r="D246">
        <v>-0.20225054910469736</v>
      </c>
      <c r="F246">
        <v>43.577075098814234</v>
      </c>
      <c r="G246">
        <v>20.2</v>
      </c>
    </row>
    <row r="247" spans="1:7" x14ac:dyDescent="0.3">
      <c r="A247">
        <v>222</v>
      </c>
      <c r="B247">
        <v>16.260990470696935</v>
      </c>
      <c r="C247">
        <v>5.439009529303064</v>
      </c>
      <c r="D247">
        <v>0.98367486944931104</v>
      </c>
      <c r="F247">
        <v>43.774703557312257</v>
      </c>
      <c r="G247">
        <v>20.2</v>
      </c>
    </row>
    <row r="248" spans="1:7" x14ac:dyDescent="0.3">
      <c r="A248">
        <v>223</v>
      </c>
      <c r="B248">
        <v>27.310155473332376</v>
      </c>
      <c r="C248">
        <v>0.18984452666762408</v>
      </c>
      <c r="D248">
        <v>3.4334429638215813E-2</v>
      </c>
      <c r="F248">
        <v>43.972332015810281</v>
      </c>
      <c r="G248">
        <v>20.3</v>
      </c>
    </row>
    <row r="249" spans="1:7" x14ac:dyDescent="0.3">
      <c r="A249">
        <v>224</v>
      </c>
      <c r="B249">
        <v>27.477110728209357</v>
      </c>
      <c r="C249">
        <v>2.622889271790644</v>
      </c>
      <c r="D249">
        <v>0.47436399000743462</v>
      </c>
      <c r="F249">
        <v>44.169960474308304</v>
      </c>
      <c r="G249">
        <v>20.3</v>
      </c>
    </row>
    <row r="250" spans="1:7" x14ac:dyDescent="0.3">
      <c r="A250">
        <v>225</v>
      </c>
      <c r="B250">
        <v>38.09588116288068</v>
      </c>
      <c r="C250">
        <v>6.7041188371193172</v>
      </c>
      <c r="D250">
        <v>1.2124768648311286</v>
      </c>
      <c r="F250">
        <v>44.367588932806328</v>
      </c>
      <c r="G250">
        <v>20.3</v>
      </c>
    </row>
    <row r="251" spans="1:7" x14ac:dyDescent="0.3">
      <c r="A251">
        <v>226</v>
      </c>
      <c r="B251">
        <v>40.119633263911538</v>
      </c>
      <c r="C251">
        <v>9.8803667360884617</v>
      </c>
      <c r="D251">
        <v>1.7869188143302446</v>
      </c>
      <c r="F251">
        <v>44.565217391304351</v>
      </c>
      <c r="G251">
        <v>20.3</v>
      </c>
    </row>
    <row r="252" spans="1:7" x14ac:dyDescent="0.3">
      <c r="A252">
        <v>227</v>
      </c>
      <c r="B252">
        <v>37.593240996007189</v>
      </c>
      <c r="C252">
        <v>6.7590039928120405E-3</v>
      </c>
      <c r="D252">
        <v>1.2224031479291585E-3</v>
      </c>
      <c r="F252">
        <v>44.762845849802375</v>
      </c>
      <c r="G252">
        <v>20.399999999999999</v>
      </c>
    </row>
    <row r="253" spans="1:7" x14ac:dyDescent="0.3">
      <c r="A253">
        <v>228</v>
      </c>
      <c r="B253">
        <v>31.050294514135501</v>
      </c>
      <c r="C253">
        <v>0.54970548586450008</v>
      </c>
      <c r="D253">
        <v>9.9417268738012252E-2</v>
      </c>
      <c r="F253">
        <v>44.960474308300398</v>
      </c>
      <c r="G253">
        <v>20.399999999999999</v>
      </c>
    </row>
    <row r="254" spans="1:7" x14ac:dyDescent="0.3">
      <c r="A254">
        <v>229</v>
      </c>
      <c r="B254">
        <v>35.282222965499194</v>
      </c>
      <c r="C254">
        <v>11.417777034500808</v>
      </c>
      <c r="D254">
        <v>2.0649679455981897</v>
      </c>
      <c r="F254">
        <v>45.158102766798422</v>
      </c>
      <c r="G254">
        <v>20.399999999999999</v>
      </c>
    </row>
    <row r="255" spans="1:7" x14ac:dyDescent="0.3">
      <c r="A255">
        <v>230</v>
      </c>
      <c r="B255">
        <v>29.607510724740603</v>
      </c>
      <c r="C255">
        <v>1.8924892752593969</v>
      </c>
      <c r="D255">
        <v>0.34226712248719793</v>
      </c>
      <c r="F255">
        <v>45.355731225296445</v>
      </c>
      <c r="G255">
        <v>20.399999999999999</v>
      </c>
    </row>
    <row r="256" spans="1:7" x14ac:dyDescent="0.3">
      <c r="A256">
        <v>231</v>
      </c>
      <c r="B256">
        <v>21.630179528498253</v>
      </c>
      <c r="C256">
        <v>2.6698204715017475</v>
      </c>
      <c r="D256">
        <v>0.48285175630021304</v>
      </c>
      <c r="F256">
        <v>45.553359683794469</v>
      </c>
      <c r="G256">
        <v>20.5</v>
      </c>
    </row>
    <row r="257" spans="1:7" x14ac:dyDescent="0.3">
      <c r="A257">
        <v>232</v>
      </c>
      <c r="B257">
        <v>33.031914473246282</v>
      </c>
      <c r="C257">
        <v>-1.3319144732462824</v>
      </c>
      <c r="D257">
        <v>-0.24088407797955552</v>
      </c>
      <c r="F257">
        <v>45.750988142292492</v>
      </c>
      <c r="G257">
        <v>20.5</v>
      </c>
    </row>
    <row r="258" spans="1:7" x14ac:dyDescent="0.3">
      <c r="A258">
        <v>233</v>
      </c>
      <c r="B258">
        <v>39.530349527956268</v>
      </c>
      <c r="C258">
        <v>2.1696504720437346</v>
      </c>
      <c r="D258">
        <v>0.39239325346645049</v>
      </c>
      <c r="F258">
        <v>45.948616600790515</v>
      </c>
      <c r="G258">
        <v>20.5</v>
      </c>
    </row>
    <row r="259" spans="1:7" x14ac:dyDescent="0.3">
      <c r="A259">
        <v>234</v>
      </c>
      <c r="B259">
        <v>38.121128274684672</v>
      </c>
      <c r="C259">
        <v>10.178871725315325</v>
      </c>
      <c r="D259">
        <v>1.8409050878834972</v>
      </c>
      <c r="F259">
        <v>46.146245059288539</v>
      </c>
      <c r="G259">
        <v>20.6</v>
      </c>
    </row>
    <row r="260" spans="1:7" x14ac:dyDescent="0.3">
      <c r="A260">
        <v>235</v>
      </c>
      <c r="B260">
        <v>27.73828658010785</v>
      </c>
      <c r="C260">
        <v>1.2617134198921498</v>
      </c>
      <c r="D260">
        <v>0.22818783032246068</v>
      </c>
      <c r="F260">
        <v>46.343873517786562</v>
      </c>
      <c r="G260">
        <v>20.6</v>
      </c>
    </row>
    <row r="261" spans="1:7" x14ac:dyDescent="0.3">
      <c r="A261">
        <v>236</v>
      </c>
      <c r="B261">
        <v>22.659748184221574</v>
      </c>
      <c r="C261">
        <v>1.3402518157784264</v>
      </c>
      <c r="D261">
        <v>0.2423919323568417</v>
      </c>
      <c r="F261">
        <v>46.541501976284586</v>
      </c>
      <c r="G261">
        <v>20.6</v>
      </c>
    </row>
    <row r="262" spans="1:7" x14ac:dyDescent="0.3">
      <c r="A262">
        <v>237</v>
      </c>
      <c r="B262">
        <v>26.297167803572126</v>
      </c>
      <c r="C262">
        <v>-1.1971678035721247</v>
      </c>
      <c r="D262">
        <v>-0.21651439964265423</v>
      </c>
      <c r="F262">
        <v>46.739130434782609</v>
      </c>
      <c r="G262">
        <v>20.6</v>
      </c>
    </row>
    <row r="263" spans="1:7" x14ac:dyDescent="0.3">
      <c r="A263">
        <v>238</v>
      </c>
      <c r="B263">
        <v>33.090822255899049</v>
      </c>
      <c r="C263">
        <v>-1.5908222558990488</v>
      </c>
      <c r="D263">
        <v>-0.28770897834574488</v>
      </c>
      <c r="F263">
        <v>46.936758893280633</v>
      </c>
      <c r="G263">
        <v>20.6</v>
      </c>
    </row>
    <row r="264" spans="1:7" x14ac:dyDescent="0.3">
      <c r="A264">
        <v>239</v>
      </c>
      <c r="B264">
        <v>27.57564910881797</v>
      </c>
      <c r="C264">
        <v>-3.8756491088179708</v>
      </c>
      <c r="D264">
        <v>-0.70093251548988578</v>
      </c>
      <c r="F264">
        <v>47.134387351778656</v>
      </c>
      <c r="G264">
        <v>20.6</v>
      </c>
    </row>
    <row r="265" spans="1:7" x14ac:dyDescent="0.3">
      <c r="A265">
        <v>240</v>
      </c>
      <c r="B265">
        <v>27.563715689273469</v>
      </c>
      <c r="C265">
        <v>-4.263715689273468</v>
      </c>
      <c r="D265">
        <v>-0.77111649674797988</v>
      </c>
      <c r="F265">
        <v>47.33201581027668</v>
      </c>
      <c r="G265">
        <v>20.7</v>
      </c>
    </row>
    <row r="266" spans="1:7" x14ac:dyDescent="0.3">
      <c r="A266">
        <v>241</v>
      </c>
      <c r="B266">
        <v>26.470442072396448</v>
      </c>
      <c r="C266">
        <v>-4.4704420723964482</v>
      </c>
      <c r="D266">
        <v>-0.80850410322939059</v>
      </c>
      <c r="F266">
        <v>47.529644268774703</v>
      </c>
      <c r="G266">
        <v>20.7</v>
      </c>
    </row>
    <row r="267" spans="1:7" x14ac:dyDescent="0.3">
      <c r="A267">
        <v>242</v>
      </c>
      <c r="B267">
        <v>21.729216608029525</v>
      </c>
      <c r="C267">
        <v>-1.6292166080295232</v>
      </c>
      <c r="D267">
        <v>-0.29465280867295057</v>
      </c>
      <c r="F267">
        <v>47.727272727272727</v>
      </c>
      <c r="G267">
        <v>20.8</v>
      </c>
    </row>
    <row r="268" spans="1:7" x14ac:dyDescent="0.3">
      <c r="A268">
        <v>243</v>
      </c>
      <c r="B268">
        <v>23.827128682318104</v>
      </c>
      <c r="C268">
        <v>-1.627128682318105</v>
      </c>
      <c r="D268">
        <v>-0.29427519579315436</v>
      </c>
      <c r="F268">
        <v>47.924901185770757</v>
      </c>
      <c r="G268">
        <v>20.8</v>
      </c>
    </row>
    <row r="269" spans="1:7" x14ac:dyDescent="0.3">
      <c r="A269">
        <v>244</v>
      </c>
      <c r="B269">
        <v>27.878867017261982</v>
      </c>
      <c r="C269">
        <v>-4.1788670172619824</v>
      </c>
      <c r="D269">
        <v>-0.75577114647525478</v>
      </c>
      <c r="F269">
        <v>48.122529644268781</v>
      </c>
      <c r="G269">
        <v>20.8</v>
      </c>
    </row>
    <row r="270" spans="1:7" x14ac:dyDescent="0.3">
      <c r="A270">
        <v>245</v>
      </c>
      <c r="B270">
        <v>19.107397206468164</v>
      </c>
      <c r="C270">
        <v>-1.5073972064681627</v>
      </c>
      <c r="D270">
        <v>-0.27262109806798324</v>
      </c>
      <c r="F270">
        <v>48.320158102766804</v>
      </c>
      <c r="G270">
        <v>20.9</v>
      </c>
    </row>
    <row r="271" spans="1:7" x14ac:dyDescent="0.3">
      <c r="A271">
        <v>246</v>
      </c>
      <c r="B271">
        <v>15.340078990185194</v>
      </c>
      <c r="C271">
        <v>3.1599210098148056</v>
      </c>
      <c r="D271">
        <v>0.57148914155294839</v>
      </c>
      <c r="F271">
        <v>48.517786561264828</v>
      </c>
      <c r="G271">
        <v>20.9</v>
      </c>
    </row>
    <row r="272" spans="1:7" x14ac:dyDescent="0.3">
      <c r="A272">
        <v>247</v>
      </c>
      <c r="B272">
        <v>23.876689854776874</v>
      </c>
      <c r="C272">
        <v>0.42331014522312671</v>
      </c>
      <c r="D272">
        <v>7.6557974314173355E-2</v>
      </c>
      <c r="F272">
        <v>48.715415019762851</v>
      </c>
      <c r="G272">
        <v>21</v>
      </c>
    </row>
    <row r="273" spans="1:7" x14ac:dyDescent="0.3">
      <c r="A273">
        <v>248</v>
      </c>
      <c r="B273">
        <v>23.841940086026902</v>
      </c>
      <c r="C273">
        <v>-3.3419400860269022</v>
      </c>
      <c r="D273">
        <v>-0.60440829531901308</v>
      </c>
      <c r="F273">
        <v>48.913043478260875</v>
      </c>
      <c r="G273">
        <v>21</v>
      </c>
    </row>
    <row r="274" spans="1:7" x14ac:dyDescent="0.3">
      <c r="A274">
        <v>249</v>
      </c>
      <c r="B274">
        <v>25.301246949358365</v>
      </c>
      <c r="C274">
        <v>-0.80124694935836516</v>
      </c>
      <c r="D274">
        <v>-0.14490992965914909</v>
      </c>
      <c r="F274">
        <v>49.110671936758898</v>
      </c>
      <c r="G274">
        <v>21</v>
      </c>
    </row>
    <row r="275" spans="1:7" x14ac:dyDescent="0.3">
      <c r="A275">
        <v>250</v>
      </c>
      <c r="B275">
        <v>28.654642194256908</v>
      </c>
      <c r="C275">
        <v>-2.454642194256909</v>
      </c>
      <c r="D275">
        <v>-0.44393557815476564</v>
      </c>
      <c r="F275">
        <v>49.308300395256921</v>
      </c>
      <c r="G275">
        <v>21.1</v>
      </c>
    </row>
    <row r="276" spans="1:7" x14ac:dyDescent="0.3">
      <c r="A276">
        <v>251</v>
      </c>
      <c r="B276">
        <v>27.90170267047629</v>
      </c>
      <c r="C276">
        <v>-3.5017026704762912</v>
      </c>
      <c r="D276">
        <v>-0.63330223980549649</v>
      </c>
      <c r="F276">
        <v>49.505928853754945</v>
      </c>
      <c r="G276">
        <v>21.1</v>
      </c>
    </row>
    <row r="277" spans="1:7" x14ac:dyDescent="0.3">
      <c r="A277">
        <v>252</v>
      </c>
      <c r="B277">
        <v>29.13590581134774</v>
      </c>
      <c r="C277">
        <v>-4.3359058113477396</v>
      </c>
      <c r="D277">
        <v>-0.78417247845280291</v>
      </c>
      <c r="F277">
        <v>49.703557312252968</v>
      </c>
      <c r="G277">
        <v>21.2</v>
      </c>
    </row>
    <row r="278" spans="1:7" x14ac:dyDescent="0.3">
      <c r="A278">
        <v>253</v>
      </c>
      <c r="B278">
        <v>31.818642275273053</v>
      </c>
      <c r="C278">
        <v>-2.2186422752730515</v>
      </c>
      <c r="D278">
        <v>-0.40125369126970245</v>
      </c>
      <c r="F278">
        <v>49.901185770750992</v>
      </c>
      <c r="G278">
        <v>21.2</v>
      </c>
    </row>
    <row r="279" spans="1:7" x14ac:dyDescent="0.3">
      <c r="A279">
        <v>254</v>
      </c>
      <c r="B279">
        <v>38.445632647536804</v>
      </c>
      <c r="C279">
        <v>4.3543673524631927</v>
      </c>
      <c r="D279">
        <v>0.78751134997871908</v>
      </c>
      <c r="F279">
        <v>50.098814229249015</v>
      </c>
      <c r="G279">
        <v>21.2</v>
      </c>
    </row>
    <row r="280" spans="1:7" x14ac:dyDescent="0.3">
      <c r="A280">
        <v>255</v>
      </c>
      <c r="B280">
        <v>25.54039794046917</v>
      </c>
      <c r="C280">
        <v>-3.6403979404691711</v>
      </c>
      <c r="D280">
        <v>-0.65838604428652392</v>
      </c>
      <c r="F280">
        <v>50.296442687747039</v>
      </c>
      <c r="G280">
        <v>21.2</v>
      </c>
    </row>
    <row r="281" spans="1:7" x14ac:dyDescent="0.3">
      <c r="A281">
        <v>256</v>
      </c>
      <c r="B281">
        <v>22.636886792328827</v>
      </c>
      <c r="C281">
        <v>-1.7368867923288285</v>
      </c>
      <c r="D281">
        <v>-0.3141255553033051</v>
      </c>
      <c r="F281">
        <v>50.494071146245062</v>
      </c>
      <c r="G281">
        <v>21.2</v>
      </c>
    </row>
    <row r="282" spans="1:7" x14ac:dyDescent="0.3">
      <c r="A282">
        <v>257</v>
      </c>
      <c r="B282">
        <v>34.620542403870857</v>
      </c>
      <c r="C282">
        <v>9.3794575961291429</v>
      </c>
      <c r="D282">
        <v>1.6963266338604697</v>
      </c>
      <c r="F282">
        <v>50.691699604743086</v>
      </c>
      <c r="G282">
        <v>21.4</v>
      </c>
    </row>
    <row r="283" spans="1:7" x14ac:dyDescent="0.3">
      <c r="A283">
        <v>258</v>
      </c>
      <c r="B283">
        <v>39.697887132460842</v>
      </c>
      <c r="C283">
        <v>10.302112867539158</v>
      </c>
      <c r="D283">
        <v>1.863193928128156</v>
      </c>
      <c r="F283">
        <v>50.889328063241109</v>
      </c>
      <c r="G283">
        <v>21.4</v>
      </c>
    </row>
    <row r="284" spans="1:7" x14ac:dyDescent="0.3">
      <c r="A284">
        <v>259</v>
      </c>
      <c r="B284">
        <v>30.997836053503608</v>
      </c>
      <c r="C284">
        <v>5.0021639464963918</v>
      </c>
      <c r="D284">
        <v>0.90466893660037129</v>
      </c>
      <c r="F284">
        <v>51.086956521739133</v>
      </c>
      <c r="G284">
        <v>21.4</v>
      </c>
    </row>
    <row r="285" spans="1:7" x14ac:dyDescent="0.3">
      <c r="A285">
        <v>260</v>
      </c>
      <c r="B285">
        <v>29.067994070671631</v>
      </c>
      <c r="C285">
        <v>1.0320059293283705</v>
      </c>
      <c r="D285">
        <v>0.18664396381983886</v>
      </c>
      <c r="F285">
        <v>51.284584980237156</v>
      </c>
      <c r="G285">
        <v>21.4</v>
      </c>
    </row>
    <row r="286" spans="1:7" x14ac:dyDescent="0.3">
      <c r="A286">
        <v>261</v>
      </c>
      <c r="B286">
        <v>29.179268613900426</v>
      </c>
      <c r="C286">
        <v>4.6207313860995711</v>
      </c>
      <c r="D286">
        <v>0.83568475445643287</v>
      </c>
      <c r="F286">
        <v>51.48221343873518</v>
      </c>
      <c r="G286">
        <v>21.4</v>
      </c>
    </row>
    <row r="287" spans="1:7" x14ac:dyDescent="0.3">
      <c r="A287">
        <v>262</v>
      </c>
      <c r="B287">
        <v>32.291011323723929</v>
      </c>
      <c r="C287">
        <v>10.808988676276073</v>
      </c>
      <c r="D287">
        <v>1.9548652135524689</v>
      </c>
      <c r="F287">
        <v>51.679841897233203</v>
      </c>
      <c r="G287">
        <v>21.5</v>
      </c>
    </row>
    <row r="288" spans="1:7" x14ac:dyDescent="0.3">
      <c r="A288">
        <v>263</v>
      </c>
      <c r="B288">
        <v>37.631418925200997</v>
      </c>
      <c r="C288">
        <v>11.168581074799</v>
      </c>
      <c r="D288">
        <v>2.0198994819732725</v>
      </c>
      <c r="F288">
        <v>51.877470355731226</v>
      </c>
      <c r="G288">
        <v>21.5</v>
      </c>
    </row>
    <row r="289" spans="1:7" x14ac:dyDescent="0.3">
      <c r="A289">
        <v>264</v>
      </c>
      <c r="B289">
        <v>28.744707489112901</v>
      </c>
      <c r="C289">
        <v>2.2552925108870987</v>
      </c>
      <c r="D289">
        <v>0.40788208850612978</v>
      </c>
      <c r="F289">
        <v>52.07509881422925</v>
      </c>
      <c r="G289">
        <v>21.6</v>
      </c>
    </row>
    <row r="290" spans="1:7" x14ac:dyDescent="0.3">
      <c r="A290">
        <v>265</v>
      </c>
      <c r="B290">
        <v>30.151666895877192</v>
      </c>
      <c r="C290">
        <v>6.3483331041228084</v>
      </c>
      <c r="D290">
        <v>1.1481310528644941</v>
      </c>
      <c r="F290">
        <v>52.272727272727273</v>
      </c>
      <c r="G290">
        <v>21.6</v>
      </c>
    </row>
    <row r="291" spans="1:7" x14ac:dyDescent="0.3">
      <c r="A291">
        <v>266</v>
      </c>
      <c r="B291">
        <v>20.25610378818552</v>
      </c>
      <c r="C291">
        <v>2.5438962118144808</v>
      </c>
      <c r="D291">
        <v>0.4600776594649304</v>
      </c>
      <c r="F291">
        <v>52.470355731225297</v>
      </c>
      <c r="G291">
        <v>21.7</v>
      </c>
    </row>
    <row r="292" spans="1:7" x14ac:dyDescent="0.3">
      <c r="A292">
        <v>267</v>
      </c>
      <c r="B292">
        <v>24.876090346791351</v>
      </c>
      <c r="C292">
        <v>5.8239096532086485</v>
      </c>
      <c r="D292">
        <v>1.0532861795773822</v>
      </c>
      <c r="F292">
        <v>52.66798418972332</v>
      </c>
      <c r="G292">
        <v>21.7</v>
      </c>
    </row>
    <row r="293" spans="1:7" x14ac:dyDescent="0.3">
      <c r="A293">
        <v>268</v>
      </c>
      <c r="B293">
        <v>36.134037087389487</v>
      </c>
      <c r="C293">
        <v>13.865962912610513</v>
      </c>
      <c r="D293">
        <v>2.5077358633712241</v>
      </c>
      <c r="F293">
        <v>52.865612648221344</v>
      </c>
      <c r="G293">
        <v>21.7</v>
      </c>
    </row>
    <row r="294" spans="1:7" x14ac:dyDescent="0.3">
      <c r="A294">
        <v>269</v>
      </c>
      <c r="B294">
        <v>34.669941094908033</v>
      </c>
      <c r="C294">
        <v>8.8300589050919669</v>
      </c>
      <c r="D294">
        <v>1.5969648506589489</v>
      </c>
      <c r="F294">
        <v>53.063241106719367</v>
      </c>
      <c r="G294">
        <v>21.7</v>
      </c>
    </row>
    <row r="295" spans="1:7" x14ac:dyDescent="0.3">
      <c r="A295">
        <v>270</v>
      </c>
      <c r="B295">
        <v>20.034680792965467</v>
      </c>
      <c r="C295">
        <v>0.66531920703453196</v>
      </c>
      <c r="D295">
        <v>0.12032664781995195</v>
      </c>
      <c r="F295">
        <v>53.260869565217391</v>
      </c>
      <c r="G295">
        <v>21.7</v>
      </c>
    </row>
    <row r="296" spans="1:7" x14ac:dyDescent="0.3">
      <c r="A296">
        <v>271</v>
      </c>
      <c r="B296">
        <v>20.126147279226608</v>
      </c>
      <c r="C296">
        <v>0.9738527207733938</v>
      </c>
      <c r="D296">
        <v>0.17612663533839654</v>
      </c>
      <c r="F296">
        <v>53.458498023715414</v>
      </c>
      <c r="G296">
        <v>21.7</v>
      </c>
    </row>
    <row r="297" spans="1:7" x14ac:dyDescent="0.3">
      <c r="A297">
        <v>272</v>
      </c>
      <c r="B297">
        <v>26.200062787716714</v>
      </c>
      <c r="C297">
        <v>-1.0000627877167148</v>
      </c>
      <c r="D297">
        <v>-0.18086687049331315</v>
      </c>
      <c r="F297">
        <v>53.656126482213445</v>
      </c>
      <c r="G297">
        <v>21.7</v>
      </c>
    </row>
    <row r="298" spans="1:7" x14ac:dyDescent="0.3">
      <c r="A298">
        <v>273</v>
      </c>
      <c r="B298">
        <v>26.9860211060107</v>
      </c>
      <c r="C298">
        <v>-2.5860211060107012</v>
      </c>
      <c r="D298">
        <v>-0.46769617889862269</v>
      </c>
      <c r="F298">
        <v>53.853754940711468</v>
      </c>
      <c r="G298">
        <v>21.8</v>
      </c>
    </row>
    <row r="299" spans="1:7" x14ac:dyDescent="0.3">
      <c r="A299">
        <v>274</v>
      </c>
      <c r="B299">
        <v>33.599023736331489</v>
      </c>
      <c r="C299">
        <v>1.6009762636685139</v>
      </c>
      <c r="D299">
        <v>0.28954538665008844</v>
      </c>
      <c r="F299">
        <v>54.051383399209492</v>
      </c>
      <c r="G299">
        <v>21.8</v>
      </c>
    </row>
    <row r="300" spans="1:7" x14ac:dyDescent="0.3">
      <c r="A300">
        <v>275</v>
      </c>
      <c r="B300">
        <v>30.804779466390077</v>
      </c>
      <c r="C300">
        <v>1.5952205336099219</v>
      </c>
      <c r="D300">
        <v>0.28850443112620716</v>
      </c>
      <c r="F300">
        <v>54.249011857707515</v>
      </c>
      <c r="G300">
        <v>21.9</v>
      </c>
    </row>
    <row r="301" spans="1:7" x14ac:dyDescent="0.3">
      <c r="A301">
        <v>276</v>
      </c>
      <c r="B301">
        <v>31.647176196720661</v>
      </c>
      <c r="C301">
        <v>0.35282380327933893</v>
      </c>
      <c r="D301">
        <v>6.38101306422761E-2</v>
      </c>
      <c r="F301">
        <v>54.446640316205539</v>
      </c>
      <c r="G301">
        <v>21.9</v>
      </c>
    </row>
    <row r="302" spans="1:7" x14ac:dyDescent="0.3">
      <c r="A302">
        <v>277</v>
      </c>
      <c r="B302">
        <v>31.779283548122184</v>
      </c>
      <c r="C302">
        <v>1.4207164518778193</v>
      </c>
      <c r="D302">
        <v>0.25694440555695736</v>
      </c>
      <c r="F302">
        <v>54.644268774703562</v>
      </c>
      <c r="G302">
        <v>21.9</v>
      </c>
    </row>
    <row r="303" spans="1:7" x14ac:dyDescent="0.3">
      <c r="A303">
        <v>278</v>
      </c>
      <c r="B303">
        <v>30.746539298751159</v>
      </c>
      <c r="C303">
        <v>2.3534607012488422</v>
      </c>
      <c r="D303">
        <v>0.42563634712948928</v>
      </c>
      <c r="F303">
        <v>54.841897233201585</v>
      </c>
      <c r="G303">
        <v>22</v>
      </c>
    </row>
    <row r="304" spans="1:7" x14ac:dyDescent="0.3">
      <c r="A304">
        <v>279</v>
      </c>
      <c r="B304">
        <v>27.047586479379682</v>
      </c>
      <c r="C304">
        <v>2.0524135206203198</v>
      </c>
      <c r="D304">
        <v>0.37119030424109034</v>
      </c>
      <c r="F304">
        <v>55.039525691699609</v>
      </c>
      <c r="G304">
        <v>22</v>
      </c>
    </row>
    <row r="305" spans="1:7" x14ac:dyDescent="0.3">
      <c r="A305">
        <v>280</v>
      </c>
      <c r="B305">
        <v>30.231985016342009</v>
      </c>
      <c r="C305">
        <v>4.8680149836579929</v>
      </c>
      <c r="D305">
        <v>0.8804073568410633</v>
      </c>
      <c r="F305">
        <v>55.237154150197632</v>
      </c>
      <c r="G305">
        <v>22</v>
      </c>
    </row>
    <row r="306" spans="1:7" x14ac:dyDescent="0.3">
      <c r="A306">
        <v>281</v>
      </c>
      <c r="B306">
        <v>36.067701888879355</v>
      </c>
      <c r="C306">
        <v>9.3322981111206431</v>
      </c>
      <c r="D306">
        <v>1.6877975809126662</v>
      </c>
      <c r="F306">
        <v>55.434782608695656</v>
      </c>
      <c r="G306">
        <v>22</v>
      </c>
    </row>
    <row r="307" spans="1:7" x14ac:dyDescent="0.3">
      <c r="A307">
        <v>282</v>
      </c>
      <c r="B307">
        <v>31.193785108801983</v>
      </c>
      <c r="C307">
        <v>4.2062148911980159</v>
      </c>
      <c r="D307">
        <v>0.76071716029979597</v>
      </c>
      <c r="F307">
        <v>55.632411067193679</v>
      </c>
      <c r="G307">
        <v>22</v>
      </c>
    </row>
    <row r="308" spans="1:7" x14ac:dyDescent="0.3">
      <c r="A308">
        <v>283</v>
      </c>
      <c r="B308">
        <v>35.657882742303549</v>
      </c>
      <c r="C308">
        <v>10.342117257696451</v>
      </c>
      <c r="D308">
        <v>1.870428942711853</v>
      </c>
      <c r="F308">
        <v>55.830039525691703</v>
      </c>
      <c r="G308">
        <v>22</v>
      </c>
    </row>
    <row r="309" spans="1:7" x14ac:dyDescent="0.3">
      <c r="A309">
        <v>284</v>
      </c>
      <c r="B309">
        <v>36.977880051812491</v>
      </c>
      <c r="C309">
        <v>13.022119948187509</v>
      </c>
      <c r="D309">
        <v>2.3551222094711033</v>
      </c>
      <c r="F309">
        <v>56.027667984189726</v>
      </c>
      <c r="G309">
        <v>22</v>
      </c>
    </row>
    <row r="310" spans="1:7" x14ac:dyDescent="0.3">
      <c r="A310">
        <v>285</v>
      </c>
      <c r="B310">
        <v>29.711071497286511</v>
      </c>
      <c r="C310">
        <v>2.4889285027134918</v>
      </c>
      <c r="D310">
        <v>0.45013644612773451</v>
      </c>
      <c r="F310">
        <v>56.22529644268775</v>
      </c>
      <c r="G310">
        <v>22.1</v>
      </c>
    </row>
    <row r="311" spans="1:7" x14ac:dyDescent="0.3">
      <c r="A311">
        <v>286</v>
      </c>
      <c r="B311">
        <v>26.231784960220025</v>
      </c>
      <c r="C311">
        <v>-4.2317849602200255</v>
      </c>
      <c r="D311">
        <v>-0.76534164830106222</v>
      </c>
      <c r="F311">
        <v>56.422924901185773</v>
      </c>
      <c r="G311">
        <v>22.2</v>
      </c>
    </row>
    <row r="312" spans="1:7" x14ac:dyDescent="0.3">
      <c r="A312">
        <v>287</v>
      </c>
      <c r="B312">
        <v>22.076563068765573</v>
      </c>
      <c r="C312">
        <v>-1.9765630687655715</v>
      </c>
      <c r="D312">
        <v>-0.35747233170879156</v>
      </c>
      <c r="F312">
        <v>56.620553359683797</v>
      </c>
      <c r="G312">
        <v>22.2</v>
      </c>
    </row>
    <row r="313" spans="1:7" x14ac:dyDescent="0.3">
      <c r="A313">
        <v>288</v>
      </c>
      <c r="B313">
        <v>25.688827276368009</v>
      </c>
      <c r="C313">
        <v>-2.4888272763680099</v>
      </c>
      <c r="D313">
        <v>-0.45011813878489199</v>
      </c>
      <c r="F313">
        <v>56.81818181818182</v>
      </c>
      <c r="G313">
        <v>22.2</v>
      </c>
    </row>
    <row r="314" spans="1:7" x14ac:dyDescent="0.3">
      <c r="A314">
        <v>289</v>
      </c>
      <c r="B314">
        <v>25.933389968955385</v>
      </c>
      <c r="C314">
        <v>-3.6333899689553846</v>
      </c>
      <c r="D314">
        <v>-0.65711861398937355</v>
      </c>
      <c r="F314">
        <v>57.015810276679844</v>
      </c>
      <c r="G314">
        <v>22.2</v>
      </c>
    </row>
    <row r="315" spans="1:7" x14ac:dyDescent="0.3">
      <c r="A315">
        <v>290</v>
      </c>
      <c r="B315">
        <v>25.980182546633241</v>
      </c>
      <c r="C315">
        <v>-1.1801825466332403</v>
      </c>
      <c r="D315">
        <v>-0.21344252225176077</v>
      </c>
      <c r="F315">
        <v>57.213438735177867</v>
      </c>
      <c r="G315">
        <v>22.2</v>
      </c>
    </row>
    <row r="316" spans="1:7" x14ac:dyDescent="0.3">
      <c r="A316">
        <v>291</v>
      </c>
      <c r="B316">
        <v>31.458014295625574</v>
      </c>
      <c r="C316">
        <v>-2.9580142956255742</v>
      </c>
      <c r="D316">
        <v>-0.53497319877862481</v>
      </c>
      <c r="F316">
        <v>57.411067193675891</v>
      </c>
      <c r="G316">
        <v>22.3</v>
      </c>
    </row>
    <row r="317" spans="1:7" x14ac:dyDescent="0.3">
      <c r="A317">
        <v>292</v>
      </c>
      <c r="B317">
        <v>32.772476030254012</v>
      </c>
      <c r="C317">
        <v>4.5275239697459853</v>
      </c>
      <c r="D317">
        <v>0.81882767917106025</v>
      </c>
      <c r="F317">
        <v>57.608695652173914</v>
      </c>
      <c r="G317">
        <v>22.3</v>
      </c>
    </row>
    <row r="318" spans="1:7" x14ac:dyDescent="0.3">
      <c r="A318">
        <v>293</v>
      </c>
      <c r="B318">
        <v>29.40108735332937</v>
      </c>
      <c r="C318">
        <v>-1.5010873533293712</v>
      </c>
      <c r="D318">
        <v>-0.27147992632906548</v>
      </c>
      <c r="F318">
        <v>57.806324110671937</v>
      </c>
      <c r="G318">
        <v>22.4</v>
      </c>
    </row>
    <row r="319" spans="1:7" x14ac:dyDescent="0.3">
      <c r="A319">
        <v>294</v>
      </c>
      <c r="B319">
        <v>24.346058660340862</v>
      </c>
      <c r="C319">
        <v>-0.44605866034086361</v>
      </c>
      <c r="D319">
        <v>-8.0672168731014696E-2</v>
      </c>
      <c r="F319">
        <v>58.003952569169961</v>
      </c>
      <c r="G319">
        <v>22.4</v>
      </c>
    </row>
    <row r="320" spans="1:7" x14ac:dyDescent="0.3">
      <c r="A320">
        <v>295</v>
      </c>
      <c r="B320">
        <v>22.575781509864839</v>
      </c>
      <c r="C320">
        <v>-0.87578150986484005</v>
      </c>
      <c r="D320">
        <v>-0.15838991598398702</v>
      </c>
      <c r="F320">
        <v>58.201581027667984</v>
      </c>
      <c r="G320">
        <v>22.5</v>
      </c>
    </row>
    <row r="321" spans="1:7" x14ac:dyDescent="0.3">
      <c r="A321">
        <v>296</v>
      </c>
      <c r="B321">
        <v>28.637134591814245</v>
      </c>
      <c r="C321">
        <v>-3.7134591814243834E-2</v>
      </c>
      <c r="D321">
        <v>-6.715995726451757E-3</v>
      </c>
      <c r="F321">
        <v>58.399209486166008</v>
      </c>
      <c r="G321">
        <v>22.5</v>
      </c>
    </row>
    <row r="322" spans="1:7" x14ac:dyDescent="0.3">
      <c r="A322">
        <v>297</v>
      </c>
      <c r="B322">
        <v>27.260465607481407</v>
      </c>
      <c r="C322">
        <v>-0.16046560748140593</v>
      </c>
      <c r="D322">
        <v>-2.9021090078987635E-2</v>
      </c>
      <c r="F322">
        <v>58.596837944664031</v>
      </c>
      <c r="G322">
        <v>22.5</v>
      </c>
    </row>
    <row r="323" spans="1:7" x14ac:dyDescent="0.3">
      <c r="A323">
        <v>298</v>
      </c>
      <c r="B323">
        <v>17.965593603007072</v>
      </c>
      <c r="C323">
        <v>2.3344063969929287</v>
      </c>
      <c r="D323">
        <v>0.42219027112053897</v>
      </c>
      <c r="F323">
        <v>58.794466403162055</v>
      </c>
      <c r="G323">
        <v>22.6</v>
      </c>
    </row>
    <row r="324" spans="1:7" x14ac:dyDescent="0.3">
      <c r="A324">
        <v>299</v>
      </c>
      <c r="B324">
        <v>27.775636027547542</v>
      </c>
      <c r="C324">
        <v>-5.2756360275475416</v>
      </c>
      <c r="D324">
        <v>-0.95412787065384608</v>
      </c>
      <c r="F324">
        <v>58.992094861660078</v>
      </c>
      <c r="G324">
        <v>22.6</v>
      </c>
    </row>
    <row r="325" spans="1:7" x14ac:dyDescent="0.3">
      <c r="A325">
        <v>300</v>
      </c>
      <c r="B325">
        <v>31.469350881521933</v>
      </c>
      <c r="C325">
        <v>-2.4693508815219332</v>
      </c>
      <c r="D325">
        <v>-0.44659572536488595</v>
      </c>
      <c r="F325">
        <v>59.189723320158109</v>
      </c>
      <c r="G325">
        <v>22.6</v>
      </c>
    </row>
    <row r="326" spans="1:7" x14ac:dyDescent="0.3">
      <c r="A326">
        <v>301</v>
      </c>
      <c r="B326">
        <v>29.748900339640024</v>
      </c>
      <c r="C326">
        <v>-4.9489003396400228</v>
      </c>
      <c r="D326">
        <v>-0.89503591955221917</v>
      </c>
      <c r="F326">
        <v>59.387351778656132</v>
      </c>
      <c r="G326">
        <v>22.6</v>
      </c>
    </row>
    <row r="327" spans="1:7" x14ac:dyDescent="0.3">
      <c r="A327">
        <v>302</v>
      </c>
      <c r="B327">
        <v>26.113975829584088</v>
      </c>
      <c r="C327">
        <v>-4.1139758295840885</v>
      </c>
      <c r="D327">
        <v>-0.74403521730955569</v>
      </c>
      <c r="F327">
        <v>59.584980237154156</v>
      </c>
      <c r="G327">
        <v>22.6</v>
      </c>
    </row>
    <row r="328" spans="1:7" x14ac:dyDescent="0.3">
      <c r="A328">
        <v>303</v>
      </c>
      <c r="B328">
        <v>26.163128388494744</v>
      </c>
      <c r="C328">
        <v>0.23687161150525426</v>
      </c>
      <c r="D328">
        <v>4.2839537284931971E-2</v>
      </c>
      <c r="F328">
        <v>59.782608695652179</v>
      </c>
      <c r="G328">
        <v>22.7</v>
      </c>
    </row>
    <row r="329" spans="1:7" x14ac:dyDescent="0.3">
      <c r="A329">
        <v>304</v>
      </c>
      <c r="B329">
        <v>31.091675390336778</v>
      </c>
      <c r="C329">
        <v>2.008324609663223</v>
      </c>
      <c r="D329">
        <v>0.36321658154466374</v>
      </c>
      <c r="F329">
        <v>59.980237154150203</v>
      </c>
      <c r="G329">
        <v>22.7</v>
      </c>
    </row>
    <row r="330" spans="1:7" x14ac:dyDescent="0.3">
      <c r="A330">
        <v>305</v>
      </c>
      <c r="B330">
        <v>31.056069786472911</v>
      </c>
      <c r="C330">
        <v>5.0439302135270907</v>
      </c>
      <c r="D330">
        <v>0.91222259633335434</v>
      </c>
      <c r="F330">
        <v>60.177865612648226</v>
      </c>
      <c r="G330">
        <v>22.8</v>
      </c>
    </row>
    <row r="331" spans="1:7" x14ac:dyDescent="0.3">
      <c r="A331">
        <v>306</v>
      </c>
      <c r="B331">
        <v>26.612584567695993</v>
      </c>
      <c r="C331">
        <v>1.7874154323040052</v>
      </c>
      <c r="D331">
        <v>0.32326393850768276</v>
      </c>
      <c r="F331">
        <v>60.37549407114625</v>
      </c>
      <c r="G331">
        <v>22.8</v>
      </c>
    </row>
    <row r="332" spans="1:7" x14ac:dyDescent="0.3">
      <c r="A332">
        <v>307</v>
      </c>
      <c r="B332">
        <v>32.288995609343132</v>
      </c>
      <c r="C332">
        <v>1.1110043906568663</v>
      </c>
      <c r="D332">
        <v>0.20093127122670082</v>
      </c>
      <c r="F332">
        <v>60.573122529644273</v>
      </c>
      <c r="G332">
        <v>22.8</v>
      </c>
    </row>
    <row r="333" spans="1:7" x14ac:dyDescent="0.3">
      <c r="A333">
        <v>308</v>
      </c>
      <c r="B333">
        <v>28.698971835988193</v>
      </c>
      <c r="C333">
        <v>-0.49897183598819339</v>
      </c>
      <c r="D333">
        <v>-9.0241808362387987E-2</v>
      </c>
      <c r="F333">
        <v>60.770750988142296</v>
      </c>
      <c r="G333">
        <v>22.8</v>
      </c>
    </row>
    <row r="334" spans="1:7" x14ac:dyDescent="0.3">
      <c r="A334">
        <v>309</v>
      </c>
      <c r="B334">
        <v>29.529338626730112</v>
      </c>
      <c r="C334">
        <v>-6.7293386267301116</v>
      </c>
      <c r="D334">
        <v>-1.2170380028690897</v>
      </c>
      <c r="F334">
        <v>60.96837944664032</v>
      </c>
      <c r="G334">
        <v>22.9</v>
      </c>
    </row>
    <row r="335" spans="1:7" x14ac:dyDescent="0.3">
      <c r="A335">
        <v>310</v>
      </c>
      <c r="B335">
        <v>22.663488438169363</v>
      </c>
      <c r="C335">
        <v>-2.3634884381693624</v>
      </c>
      <c r="D335">
        <v>-0.42744991865441884</v>
      </c>
      <c r="F335">
        <v>61.166007905138343</v>
      </c>
      <c r="G335">
        <v>22.9</v>
      </c>
    </row>
    <row r="336" spans="1:7" x14ac:dyDescent="0.3">
      <c r="A336">
        <v>311</v>
      </c>
      <c r="B336">
        <v>15.85869848938532</v>
      </c>
      <c r="C336">
        <v>0.24130151061468119</v>
      </c>
      <c r="D336">
        <v>4.3640708969714351E-2</v>
      </c>
      <c r="F336">
        <v>61.363636363636367</v>
      </c>
      <c r="G336">
        <v>22.9</v>
      </c>
    </row>
    <row r="337" spans="1:7" x14ac:dyDescent="0.3">
      <c r="A337">
        <v>312</v>
      </c>
      <c r="B337">
        <v>25.990716389453915</v>
      </c>
      <c r="C337">
        <v>-3.8907163894539138</v>
      </c>
      <c r="D337">
        <v>-0.70365751628877504</v>
      </c>
      <c r="F337">
        <v>61.56126482213439</v>
      </c>
      <c r="G337">
        <v>22.9</v>
      </c>
    </row>
    <row r="338" spans="1:7" x14ac:dyDescent="0.3">
      <c r="A338">
        <v>313</v>
      </c>
      <c r="B338">
        <v>21.7991955404433</v>
      </c>
      <c r="C338">
        <v>-2.3991955404433014</v>
      </c>
      <c r="D338">
        <v>-0.43390774502491813</v>
      </c>
      <c r="F338">
        <v>61.758893280632414</v>
      </c>
      <c r="G338">
        <v>23</v>
      </c>
    </row>
    <row r="339" spans="1:7" x14ac:dyDescent="0.3">
      <c r="A339">
        <v>314</v>
      </c>
      <c r="B339">
        <v>25.491037857449655</v>
      </c>
      <c r="C339">
        <v>-3.8910378574496534</v>
      </c>
      <c r="D339">
        <v>-0.70371565554869686</v>
      </c>
      <c r="F339">
        <v>61.956521739130437</v>
      </c>
      <c r="G339">
        <v>23</v>
      </c>
    </row>
    <row r="340" spans="1:7" x14ac:dyDescent="0.3">
      <c r="A340">
        <v>315</v>
      </c>
      <c r="B340">
        <v>26.138114539478057</v>
      </c>
      <c r="C340">
        <v>-2.338114539478056</v>
      </c>
      <c r="D340">
        <v>-0.42286090913933733</v>
      </c>
      <c r="F340">
        <v>62.154150197628461</v>
      </c>
      <c r="G340">
        <v>23</v>
      </c>
    </row>
    <row r="341" spans="1:7" x14ac:dyDescent="0.3">
      <c r="A341">
        <v>316</v>
      </c>
      <c r="B341">
        <v>20.320371794957985</v>
      </c>
      <c r="C341">
        <v>-4.1203717949579861</v>
      </c>
      <c r="D341">
        <v>-0.74519196292110035</v>
      </c>
      <c r="F341">
        <v>62.351778656126484</v>
      </c>
      <c r="G341">
        <v>23</v>
      </c>
    </row>
    <row r="342" spans="1:7" x14ac:dyDescent="0.3">
      <c r="A342">
        <v>317</v>
      </c>
      <c r="B342">
        <v>16.997875060796922</v>
      </c>
      <c r="C342">
        <v>0.80212493920307892</v>
      </c>
      <c r="D342">
        <v>0.14506871896466944</v>
      </c>
      <c r="F342">
        <v>62.549407114624508</v>
      </c>
      <c r="G342">
        <v>23.1</v>
      </c>
    </row>
    <row r="343" spans="1:7" x14ac:dyDescent="0.3">
      <c r="A343">
        <v>318</v>
      </c>
      <c r="B343">
        <v>17.860599465707971</v>
      </c>
      <c r="C343">
        <v>1.9394005342920302</v>
      </c>
      <c r="D343">
        <v>0.35075128239830244</v>
      </c>
      <c r="F343">
        <v>62.747035573122531</v>
      </c>
      <c r="G343">
        <v>23.1</v>
      </c>
    </row>
    <row r="344" spans="1:7" x14ac:dyDescent="0.3">
      <c r="A344">
        <v>319</v>
      </c>
      <c r="B344">
        <v>24.501831761392133</v>
      </c>
      <c r="C344">
        <v>-1.4018317613921312</v>
      </c>
      <c r="D344">
        <v>-0.25352900513377036</v>
      </c>
      <c r="F344">
        <v>62.944664031620555</v>
      </c>
      <c r="G344">
        <v>23.1</v>
      </c>
    </row>
    <row r="345" spans="1:7" x14ac:dyDescent="0.3">
      <c r="A345">
        <v>320</v>
      </c>
      <c r="B345">
        <v>21.60894454144702</v>
      </c>
      <c r="C345">
        <v>-0.60894454144701982</v>
      </c>
      <c r="D345">
        <v>-0.11013097864281957</v>
      </c>
      <c r="F345">
        <v>63.142292490118578</v>
      </c>
      <c r="G345">
        <v>23.1</v>
      </c>
    </row>
    <row r="346" spans="1:7" x14ac:dyDescent="0.3">
      <c r="A346">
        <v>321</v>
      </c>
      <c r="B346">
        <v>26.755854768914396</v>
      </c>
      <c r="C346">
        <v>-2.9558547689143957</v>
      </c>
      <c r="D346">
        <v>-0.53458263646314319</v>
      </c>
      <c r="F346">
        <v>63.339920948616601</v>
      </c>
      <c r="G346">
        <v>23.1</v>
      </c>
    </row>
    <row r="347" spans="1:7" x14ac:dyDescent="0.3">
      <c r="A347">
        <v>322</v>
      </c>
      <c r="B347">
        <v>26.713093619998126</v>
      </c>
      <c r="C347">
        <v>-3.613093619998125</v>
      </c>
      <c r="D347">
        <v>-0.65344790734632263</v>
      </c>
      <c r="F347">
        <v>63.537549407114625</v>
      </c>
      <c r="G347">
        <v>23.1</v>
      </c>
    </row>
    <row r="348" spans="1:7" x14ac:dyDescent="0.3">
      <c r="A348">
        <v>323</v>
      </c>
      <c r="B348">
        <v>24.473182227822758</v>
      </c>
      <c r="C348">
        <v>-4.073182227822759</v>
      </c>
      <c r="D348">
        <v>-0.73665746945477584</v>
      </c>
      <c r="F348">
        <v>63.735177865612648</v>
      </c>
      <c r="G348">
        <v>23.1</v>
      </c>
    </row>
    <row r="349" spans="1:7" x14ac:dyDescent="0.3">
      <c r="A349">
        <v>324</v>
      </c>
      <c r="B349">
        <v>20.181490158692405</v>
      </c>
      <c r="C349">
        <v>-1.6814901586924051</v>
      </c>
      <c r="D349">
        <v>-0.30410676859836205</v>
      </c>
      <c r="F349">
        <v>63.932806324110672</v>
      </c>
      <c r="G349">
        <v>23.2</v>
      </c>
    </row>
    <row r="350" spans="1:7" x14ac:dyDescent="0.3">
      <c r="A350">
        <v>325</v>
      </c>
      <c r="B350">
        <v>27.393559102070352</v>
      </c>
      <c r="C350">
        <v>-2.3935591020703519</v>
      </c>
      <c r="D350">
        <v>-0.43288836406027759</v>
      </c>
      <c r="F350">
        <v>64.130434782608702</v>
      </c>
      <c r="G350">
        <v>23.2</v>
      </c>
    </row>
    <row r="351" spans="1:7" x14ac:dyDescent="0.3">
      <c r="A351">
        <v>326</v>
      </c>
      <c r="B351">
        <v>28.14312837743363</v>
      </c>
      <c r="C351">
        <v>-3.5431283774336286</v>
      </c>
      <c r="D351">
        <v>-0.64079430737102727</v>
      </c>
      <c r="F351">
        <v>64.328063241106719</v>
      </c>
      <c r="G351">
        <v>23.2</v>
      </c>
    </row>
    <row r="352" spans="1:7" x14ac:dyDescent="0.3">
      <c r="A352">
        <v>327</v>
      </c>
      <c r="B352">
        <v>26.849525189656365</v>
      </c>
      <c r="C352">
        <v>-3.8495251896563651</v>
      </c>
      <c r="D352">
        <v>-0.69620786063639639</v>
      </c>
      <c r="F352">
        <v>64.525691699604749</v>
      </c>
      <c r="G352">
        <v>23.2</v>
      </c>
    </row>
    <row r="353" spans="1:7" x14ac:dyDescent="0.3">
      <c r="A353">
        <v>328</v>
      </c>
      <c r="B353">
        <v>21.417559401862277</v>
      </c>
      <c r="C353">
        <v>0.78244059813772182</v>
      </c>
      <c r="D353">
        <v>0.14150869732408555</v>
      </c>
      <c r="F353">
        <v>64.723320158102766</v>
      </c>
      <c r="G353">
        <v>23.3</v>
      </c>
    </row>
    <row r="354" spans="1:7" x14ac:dyDescent="0.3">
      <c r="A354">
        <v>329</v>
      </c>
      <c r="B354">
        <v>22.13363048779836</v>
      </c>
      <c r="C354">
        <v>-2.8336304877983594</v>
      </c>
      <c r="D354">
        <v>-0.51247770115780678</v>
      </c>
      <c r="F354">
        <v>64.920948616600796</v>
      </c>
      <c r="G354">
        <v>23.3</v>
      </c>
    </row>
    <row r="355" spans="1:7" x14ac:dyDescent="0.3">
      <c r="A355">
        <v>330</v>
      </c>
      <c r="B355">
        <v>26.192109319576918</v>
      </c>
      <c r="C355">
        <v>-3.5921093195769167</v>
      </c>
      <c r="D355">
        <v>-0.6496527808869722</v>
      </c>
      <c r="F355">
        <v>65.118577075098813</v>
      </c>
      <c r="G355">
        <v>23.3</v>
      </c>
    </row>
    <row r="356" spans="1:7" x14ac:dyDescent="0.3">
      <c r="A356">
        <v>331</v>
      </c>
      <c r="B356">
        <v>24.105067305610085</v>
      </c>
      <c r="C356">
        <v>-4.3050673056100841</v>
      </c>
      <c r="D356">
        <v>-0.77859516461614431</v>
      </c>
      <c r="F356">
        <v>65.316205533596843</v>
      </c>
      <c r="G356">
        <v>23.3</v>
      </c>
    </row>
    <row r="357" spans="1:7" x14ac:dyDescent="0.3">
      <c r="A357">
        <v>332</v>
      </c>
      <c r="B357">
        <v>19.728073332095285</v>
      </c>
      <c r="C357">
        <v>-2.6280733320952834</v>
      </c>
      <c r="D357">
        <v>-0.47530155590356143</v>
      </c>
      <c r="F357">
        <v>65.51383399209486</v>
      </c>
      <c r="G357">
        <v>23.4</v>
      </c>
    </row>
    <row r="358" spans="1:7" x14ac:dyDescent="0.3">
      <c r="A358">
        <v>333</v>
      </c>
      <c r="B358">
        <v>24.338727764527654</v>
      </c>
      <c r="C358">
        <v>-4.9387277645276555</v>
      </c>
      <c r="D358">
        <v>-0.89319615324151302</v>
      </c>
      <c r="F358">
        <v>65.71146245059289</v>
      </c>
      <c r="G358">
        <v>23.4</v>
      </c>
    </row>
    <row r="359" spans="1:7" x14ac:dyDescent="0.3">
      <c r="A359">
        <v>334</v>
      </c>
      <c r="B359">
        <v>27.171812758688446</v>
      </c>
      <c r="C359">
        <v>-4.9718127586884471</v>
      </c>
      <c r="D359">
        <v>-0.89917975689885365</v>
      </c>
      <c r="F359">
        <v>65.909090909090907</v>
      </c>
      <c r="G359">
        <v>23.5</v>
      </c>
    </row>
    <row r="360" spans="1:7" x14ac:dyDescent="0.3">
      <c r="A360">
        <v>335</v>
      </c>
      <c r="B360">
        <v>26.453920613141207</v>
      </c>
      <c r="C360">
        <v>-5.753920613141208</v>
      </c>
      <c r="D360">
        <v>-1.0406282756924363</v>
      </c>
      <c r="F360">
        <v>66.106719367588937</v>
      </c>
      <c r="G360">
        <v>23.6</v>
      </c>
    </row>
    <row r="361" spans="1:7" x14ac:dyDescent="0.3">
      <c r="A361">
        <v>336</v>
      </c>
      <c r="B361">
        <v>24.25367199226973</v>
      </c>
      <c r="C361">
        <v>-3.1536719922697287</v>
      </c>
      <c r="D361">
        <v>-0.57035897226666155</v>
      </c>
      <c r="F361">
        <v>66.304347826086953</v>
      </c>
      <c r="G361">
        <v>23.6</v>
      </c>
    </row>
    <row r="362" spans="1:7" x14ac:dyDescent="0.3">
      <c r="A362">
        <v>337</v>
      </c>
      <c r="B362">
        <v>22.247926192604197</v>
      </c>
      <c r="C362">
        <v>-2.7479261926041971</v>
      </c>
      <c r="D362">
        <v>-0.49697760671374253</v>
      </c>
      <c r="F362">
        <v>66.501976284584984</v>
      </c>
      <c r="G362">
        <v>23.7</v>
      </c>
    </row>
    <row r="363" spans="1:7" x14ac:dyDescent="0.3">
      <c r="A363">
        <v>338</v>
      </c>
      <c r="B363">
        <v>21.892198346171412</v>
      </c>
      <c r="C363">
        <v>-3.392198346171412</v>
      </c>
      <c r="D363">
        <v>-0.613497778839873</v>
      </c>
      <c r="F363">
        <v>66.699604743083</v>
      </c>
      <c r="G363">
        <v>23.7</v>
      </c>
    </row>
    <row r="364" spans="1:7" x14ac:dyDescent="0.3">
      <c r="A364">
        <v>339</v>
      </c>
      <c r="B364">
        <v>24.044578160803074</v>
      </c>
      <c r="C364">
        <v>-3.4445781608030721</v>
      </c>
      <c r="D364">
        <v>-0.62297095719008255</v>
      </c>
      <c r="F364">
        <v>66.897233201581031</v>
      </c>
      <c r="G364">
        <v>23.7</v>
      </c>
    </row>
    <row r="365" spans="1:7" x14ac:dyDescent="0.3">
      <c r="A365">
        <v>340</v>
      </c>
      <c r="B365">
        <v>22.877463098841886</v>
      </c>
      <c r="C365">
        <v>-3.8774630988418863</v>
      </c>
      <c r="D365">
        <v>-0.70126058558984494</v>
      </c>
      <c r="F365">
        <v>67.094861660079047</v>
      </c>
      <c r="G365">
        <v>23.7</v>
      </c>
    </row>
    <row r="366" spans="1:7" x14ac:dyDescent="0.3">
      <c r="A366">
        <v>341</v>
      </c>
      <c r="B366">
        <v>23.079912953518026</v>
      </c>
      <c r="C366">
        <v>-4.3799129535180263</v>
      </c>
      <c r="D366">
        <v>-0.79213141281318111</v>
      </c>
      <c r="F366">
        <v>67.292490118577078</v>
      </c>
      <c r="G366">
        <v>23.8</v>
      </c>
    </row>
    <row r="367" spans="1:7" x14ac:dyDescent="0.3">
      <c r="A367">
        <v>342</v>
      </c>
      <c r="B367">
        <v>32.006539727706141</v>
      </c>
      <c r="C367">
        <v>0.69346027229386209</v>
      </c>
      <c r="D367">
        <v>0.12541611466975228</v>
      </c>
      <c r="F367">
        <v>67.490118577075094</v>
      </c>
      <c r="G367">
        <v>23.8</v>
      </c>
    </row>
    <row r="368" spans="1:7" x14ac:dyDescent="0.3">
      <c r="A368">
        <v>343</v>
      </c>
      <c r="B368">
        <v>26.405241014474775</v>
      </c>
      <c r="C368">
        <v>-9.9052410144747753</v>
      </c>
      <c r="D368">
        <v>-1.7914174647577681</v>
      </c>
      <c r="F368">
        <v>67.687747035573125</v>
      </c>
      <c r="G368">
        <v>23.8</v>
      </c>
    </row>
    <row r="369" spans="1:7" x14ac:dyDescent="0.3">
      <c r="A369">
        <v>344</v>
      </c>
      <c r="B369">
        <v>28.144294691370146</v>
      </c>
      <c r="C369">
        <v>-4.2442946913701469</v>
      </c>
      <c r="D369">
        <v>-0.76760410217058472</v>
      </c>
      <c r="F369">
        <v>67.885375494071155</v>
      </c>
      <c r="G369">
        <v>23.8</v>
      </c>
    </row>
    <row r="370" spans="1:7" x14ac:dyDescent="0.3">
      <c r="A370">
        <v>345</v>
      </c>
      <c r="B370">
        <v>30.702027871589458</v>
      </c>
      <c r="C370">
        <v>0.49797212841054161</v>
      </c>
      <c r="D370">
        <v>9.0061005733593893E-2</v>
      </c>
      <c r="F370">
        <v>68.083003952569172</v>
      </c>
      <c r="G370">
        <v>23.9</v>
      </c>
    </row>
    <row r="371" spans="1:7" x14ac:dyDescent="0.3">
      <c r="A371">
        <v>346</v>
      </c>
      <c r="B371">
        <v>22.517748866334784</v>
      </c>
      <c r="C371">
        <v>-5.0177488663347845</v>
      </c>
      <c r="D371">
        <v>-0.90748755530379788</v>
      </c>
      <c r="F371">
        <v>68.280632411067202</v>
      </c>
      <c r="G371">
        <v>23.9</v>
      </c>
    </row>
    <row r="372" spans="1:7" x14ac:dyDescent="0.3">
      <c r="A372">
        <v>347</v>
      </c>
      <c r="B372">
        <v>20.552106624869307</v>
      </c>
      <c r="C372">
        <v>-3.3521066248693074</v>
      </c>
      <c r="D372">
        <v>-0.60624696993700655</v>
      </c>
      <c r="F372">
        <v>68.478260869565219</v>
      </c>
      <c r="G372">
        <v>23.9</v>
      </c>
    </row>
    <row r="373" spans="1:7" x14ac:dyDescent="0.3">
      <c r="A373">
        <v>348</v>
      </c>
      <c r="B373">
        <v>27.753966688269749</v>
      </c>
      <c r="C373">
        <v>-4.6539666882697475</v>
      </c>
      <c r="D373">
        <v>-0.84169554214621767</v>
      </c>
      <c r="F373">
        <v>68.675889328063249</v>
      </c>
      <c r="G373">
        <v>23.9</v>
      </c>
    </row>
    <row r="374" spans="1:7" x14ac:dyDescent="0.3">
      <c r="A374">
        <v>349</v>
      </c>
      <c r="B374">
        <v>28.597919042076125</v>
      </c>
      <c r="C374">
        <v>-4.0979190420761249</v>
      </c>
      <c r="D374">
        <v>-0.74113125873574248</v>
      </c>
      <c r="F374">
        <v>68.873517786561266</v>
      </c>
      <c r="G374">
        <v>23.9</v>
      </c>
    </row>
    <row r="375" spans="1:7" x14ac:dyDescent="0.3">
      <c r="A375">
        <v>350</v>
      </c>
      <c r="B375">
        <v>30.21097042273885</v>
      </c>
      <c r="C375">
        <v>-3.6109704227388484</v>
      </c>
      <c r="D375">
        <v>-0.65306391541257403</v>
      </c>
      <c r="F375">
        <v>69.071146245059296</v>
      </c>
      <c r="G375">
        <v>24</v>
      </c>
    </row>
    <row r="376" spans="1:7" x14ac:dyDescent="0.3">
      <c r="A376">
        <v>351</v>
      </c>
      <c r="B376">
        <v>27.865598367689767</v>
      </c>
      <c r="C376">
        <v>-4.9655983676897684</v>
      </c>
      <c r="D376">
        <v>-0.89805585001444788</v>
      </c>
      <c r="F376">
        <v>69.268774703557312</v>
      </c>
      <c r="G376">
        <v>24</v>
      </c>
    </row>
    <row r="377" spans="1:7" x14ac:dyDescent="0.3">
      <c r="A377">
        <v>352</v>
      </c>
      <c r="B377">
        <v>28.633790082075343</v>
      </c>
      <c r="C377">
        <v>-4.5337900820753418</v>
      </c>
      <c r="D377">
        <v>-0.81996094014336163</v>
      </c>
      <c r="F377">
        <v>69.466403162055343</v>
      </c>
      <c r="G377">
        <v>24.1</v>
      </c>
    </row>
    <row r="378" spans="1:7" x14ac:dyDescent="0.3">
      <c r="A378">
        <v>353</v>
      </c>
      <c r="B378">
        <v>23.615488264199946</v>
      </c>
      <c r="C378">
        <v>-5.015488264199945</v>
      </c>
      <c r="D378">
        <v>-0.90707871294051734</v>
      </c>
      <c r="F378">
        <v>69.664031620553359</v>
      </c>
      <c r="G378">
        <v>24.1</v>
      </c>
    </row>
    <row r="379" spans="1:7" x14ac:dyDescent="0.3">
      <c r="A379">
        <v>354</v>
      </c>
      <c r="B379">
        <v>30.028848242643175</v>
      </c>
      <c r="C379">
        <v>7.115175735682655E-2</v>
      </c>
      <c r="D379">
        <v>1.2868187719103651E-2</v>
      </c>
      <c r="F379">
        <v>69.86166007905139</v>
      </c>
      <c r="G379">
        <v>24.1</v>
      </c>
    </row>
    <row r="380" spans="1:7" x14ac:dyDescent="0.3">
      <c r="A380">
        <v>355</v>
      </c>
      <c r="B380">
        <v>22.322526952758096</v>
      </c>
      <c r="C380">
        <v>-4.122526952758097</v>
      </c>
      <c r="D380">
        <v>-0.74558173509492087</v>
      </c>
      <c r="F380">
        <v>70.059288537549406</v>
      </c>
      <c r="G380">
        <v>24.2</v>
      </c>
    </row>
    <row r="381" spans="1:7" x14ac:dyDescent="0.3">
      <c r="A381">
        <v>356</v>
      </c>
      <c r="B381">
        <v>25.306452741407412</v>
      </c>
      <c r="C381">
        <v>-4.7064527414074107</v>
      </c>
      <c r="D381">
        <v>-0.85118793431614204</v>
      </c>
      <c r="F381">
        <v>70.256916996047437</v>
      </c>
      <c r="G381">
        <v>24.3</v>
      </c>
    </row>
    <row r="382" spans="1:7" x14ac:dyDescent="0.3">
      <c r="A382">
        <v>357</v>
      </c>
      <c r="B382">
        <v>18.985043464127429</v>
      </c>
      <c r="C382">
        <v>-1.1850434641274283</v>
      </c>
      <c r="D382">
        <v>-0.21432164598848863</v>
      </c>
      <c r="F382">
        <v>70.454545454545453</v>
      </c>
      <c r="G382">
        <v>24.3</v>
      </c>
    </row>
    <row r="383" spans="1:7" x14ac:dyDescent="0.3">
      <c r="A383">
        <v>358</v>
      </c>
      <c r="B383">
        <v>22.698801252538097</v>
      </c>
      <c r="C383">
        <v>-0.99880125253809737</v>
      </c>
      <c r="D383">
        <v>-0.18063871489890823</v>
      </c>
      <c r="F383">
        <v>70.652173913043484</v>
      </c>
      <c r="G383">
        <v>24.3</v>
      </c>
    </row>
    <row r="384" spans="1:7" x14ac:dyDescent="0.3">
      <c r="A384">
        <v>359</v>
      </c>
      <c r="B384">
        <v>22.483219491032891</v>
      </c>
      <c r="C384">
        <v>0.21678050896710843</v>
      </c>
      <c r="D384">
        <v>3.9205950588709418E-2</v>
      </c>
      <c r="F384">
        <v>70.8498023715415</v>
      </c>
      <c r="G384">
        <v>24.4</v>
      </c>
    </row>
    <row r="385" spans="1:7" x14ac:dyDescent="0.3">
      <c r="A385">
        <v>360</v>
      </c>
      <c r="B385">
        <v>21.642391253517332</v>
      </c>
      <c r="C385">
        <v>0.95760874648266991</v>
      </c>
      <c r="D385">
        <v>0.17318882300258817</v>
      </c>
      <c r="F385">
        <v>71.047430830039531</v>
      </c>
      <c r="G385">
        <v>24.4</v>
      </c>
    </row>
    <row r="386" spans="1:7" x14ac:dyDescent="0.3">
      <c r="A386">
        <v>361</v>
      </c>
      <c r="B386">
        <v>26.234209288148929</v>
      </c>
      <c r="C386">
        <v>-1.2342092881489286</v>
      </c>
      <c r="D386">
        <v>-0.22321355641172963</v>
      </c>
      <c r="F386">
        <v>71.245059288537547</v>
      </c>
      <c r="G386">
        <v>24.4</v>
      </c>
    </row>
    <row r="387" spans="1:7" x14ac:dyDescent="0.3">
      <c r="A387">
        <v>362</v>
      </c>
      <c r="B387">
        <v>21.374182115289038</v>
      </c>
      <c r="C387">
        <v>-1.4741821152890395</v>
      </c>
      <c r="D387">
        <v>-0.26661396564739392</v>
      </c>
      <c r="F387">
        <v>71.442687747035578</v>
      </c>
      <c r="G387">
        <v>24.4</v>
      </c>
    </row>
    <row r="388" spans="1:7" x14ac:dyDescent="0.3">
      <c r="A388">
        <v>363</v>
      </c>
      <c r="B388">
        <v>19.414348934190357</v>
      </c>
      <c r="C388">
        <v>1.3856510658096433</v>
      </c>
      <c r="D388">
        <v>0.2506026371013278</v>
      </c>
      <c r="F388">
        <v>71.640316205533594</v>
      </c>
      <c r="G388">
        <v>24.5</v>
      </c>
    </row>
    <row r="389" spans="1:7" x14ac:dyDescent="0.3">
      <c r="A389">
        <v>364</v>
      </c>
      <c r="B389">
        <v>18.802655847896403</v>
      </c>
      <c r="C389">
        <v>-2.0026558478964027</v>
      </c>
      <c r="D389">
        <v>-0.36219135471597852</v>
      </c>
      <c r="F389">
        <v>71.837944664031625</v>
      </c>
      <c r="G389">
        <v>24.5</v>
      </c>
    </row>
    <row r="390" spans="1:7" x14ac:dyDescent="0.3">
      <c r="A390">
        <v>365</v>
      </c>
      <c r="B390">
        <v>39.975890102448915</v>
      </c>
      <c r="C390">
        <v>-18.075890102448916</v>
      </c>
      <c r="D390">
        <v>-3.2691244133534183</v>
      </c>
      <c r="F390">
        <v>72.035573122529641</v>
      </c>
      <c r="G390">
        <v>24.5</v>
      </c>
    </row>
    <row r="391" spans="1:7" x14ac:dyDescent="0.3">
      <c r="A391">
        <v>366</v>
      </c>
      <c r="B391">
        <v>12.210675860529705</v>
      </c>
      <c r="C391">
        <v>15.289324139470295</v>
      </c>
      <c r="D391">
        <v>2.7651585910695733</v>
      </c>
      <c r="F391">
        <v>72.233201581027672</v>
      </c>
      <c r="G391">
        <v>24.6</v>
      </c>
    </row>
    <row r="392" spans="1:7" x14ac:dyDescent="0.3">
      <c r="A392">
        <v>367</v>
      </c>
      <c r="B392">
        <v>14.934143274969943</v>
      </c>
      <c r="C392">
        <v>6.965856725030056</v>
      </c>
      <c r="D392">
        <v>1.2598136053412201</v>
      </c>
      <c r="F392">
        <v>72.430830039525688</v>
      </c>
      <c r="G392">
        <v>24.6</v>
      </c>
    </row>
    <row r="393" spans="1:7" x14ac:dyDescent="0.3">
      <c r="A393">
        <v>368</v>
      </c>
      <c r="B393">
        <v>9.760256576143302</v>
      </c>
      <c r="C393">
        <v>13.339743423856699</v>
      </c>
      <c r="D393">
        <v>2.412566166735683</v>
      </c>
      <c r="F393">
        <v>72.628458498023718</v>
      </c>
      <c r="G393">
        <v>24.7</v>
      </c>
    </row>
    <row r="394" spans="1:7" x14ac:dyDescent="0.3">
      <c r="A394">
        <v>369</v>
      </c>
      <c r="B394">
        <v>21.868735300642243</v>
      </c>
      <c r="C394">
        <v>28.131264699357757</v>
      </c>
      <c r="D394">
        <v>5.087694364479364</v>
      </c>
      <c r="F394">
        <v>72.826086956521735</v>
      </c>
      <c r="G394">
        <v>24.7</v>
      </c>
    </row>
    <row r="395" spans="1:7" x14ac:dyDescent="0.3">
      <c r="A395">
        <v>370</v>
      </c>
      <c r="B395">
        <v>30.294198700716013</v>
      </c>
      <c r="C395">
        <v>19.705801299283987</v>
      </c>
      <c r="D395">
        <v>3.5639028422425016</v>
      </c>
      <c r="F395">
        <v>73.023715415019765</v>
      </c>
      <c r="G395">
        <v>24.7</v>
      </c>
    </row>
    <row r="396" spans="1:7" x14ac:dyDescent="0.3">
      <c r="A396">
        <v>371</v>
      </c>
      <c r="B396">
        <v>32.485379016868066</v>
      </c>
      <c r="C396">
        <v>17.514620983131934</v>
      </c>
      <c r="D396">
        <v>3.1676157977322195</v>
      </c>
      <c r="F396">
        <v>73.221343873517796</v>
      </c>
      <c r="G396">
        <v>24.8</v>
      </c>
    </row>
    <row r="397" spans="1:7" x14ac:dyDescent="0.3">
      <c r="A397">
        <v>372</v>
      </c>
      <c r="B397">
        <v>24.189254373414897</v>
      </c>
      <c r="C397">
        <v>25.810745626585103</v>
      </c>
      <c r="D397">
        <v>4.668015692532494</v>
      </c>
      <c r="F397">
        <v>73.418972332015812</v>
      </c>
      <c r="G397">
        <v>24.8</v>
      </c>
    </row>
    <row r="398" spans="1:7" x14ac:dyDescent="0.3">
      <c r="A398">
        <v>373</v>
      </c>
      <c r="B398">
        <v>22.869464588014814</v>
      </c>
      <c r="C398">
        <v>27.130535411985186</v>
      </c>
      <c r="D398">
        <v>4.906706953847551</v>
      </c>
      <c r="F398">
        <v>73.616600790513843</v>
      </c>
      <c r="G398">
        <v>24.8</v>
      </c>
    </row>
    <row r="399" spans="1:7" x14ac:dyDescent="0.3">
      <c r="A399">
        <v>374</v>
      </c>
      <c r="B399">
        <v>1.3019577576121968</v>
      </c>
      <c r="C399">
        <v>12.498042242387804</v>
      </c>
      <c r="D399">
        <v>2.2603398660947209</v>
      </c>
      <c r="F399">
        <v>73.814229249011859</v>
      </c>
      <c r="G399">
        <v>24.8</v>
      </c>
    </row>
    <row r="400" spans="1:7" x14ac:dyDescent="0.3">
      <c r="A400">
        <v>375</v>
      </c>
      <c r="B400">
        <v>-4.6663860839394822</v>
      </c>
      <c r="C400">
        <v>18.466386083939483</v>
      </c>
      <c r="D400">
        <v>3.3397477651868237</v>
      </c>
      <c r="F400">
        <v>74.01185770750989</v>
      </c>
      <c r="G400">
        <v>25</v>
      </c>
    </row>
    <row r="401" spans="1:7" x14ac:dyDescent="0.3">
      <c r="A401">
        <v>376</v>
      </c>
      <c r="B401">
        <v>27.266615705337546</v>
      </c>
      <c r="C401">
        <v>-12.266615705337546</v>
      </c>
      <c r="D401">
        <v>-2.2184851005544979</v>
      </c>
      <c r="F401">
        <v>74.209486166007906</v>
      </c>
      <c r="G401">
        <v>25</v>
      </c>
    </row>
    <row r="402" spans="1:7" x14ac:dyDescent="0.3">
      <c r="A402">
        <v>377</v>
      </c>
      <c r="B402">
        <v>17.58856480814562</v>
      </c>
      <c r="C402">
        <v>-3.6885648081456193</v>
      </c>
      <c r="D402">
        <v>-0.66709728794552958</v>
      </c>
      <c r="F402">
        <v>74.407114624505937</v>
      </c>
      <c r="G402">
        <v>25</v>
      </c>
    </row>
    <row r="403" spans="1:7" x14ac:dyDescent="0.3">
      <c r="A403">
        <v>378</v>
      </c>
      <c r="B403">
        <v>19.612025734362675</v>
      </c>
      <c r="C403">
        <v>-6.312025734362674</v>
      </c>
      <c r="D403">
        <v>-1.1415646648086482</v>
      </c>
      <c r="F403">
        <v>74.604743083003953</v>
      </c>
      <c r="G403">
        <v>25</v>
      </c>
    </row>
    <row r="404" spans="1:7" x14ac:dyDescent="0.3">
      <c r="A404">
        <v>379</v>
      </c>
      <c r="B404">
        <v>15.929005589949226</v>
      </c>
      <c r="C404">
        <v>-2.8290055899492259</v>
      </c>
      <c r="D404">
        <v>-0.51164126287553269</v>
      </c>
      <c r="F404">
        <v>74.802371541501984</v>
      </c>
      <c r="G404">
        <v>25</v>
      </c>
    </row>
    <row r="405" spans="1:7" x14ac:dyDescent="0.3">
      <c r="A405">
        <v>380</v>
      </c>
      <c r="B405">
        <v>16.356028294814671</v>
      </c>
      <c r="C405">
        <v>-6.1560282948146714</v>
      </c>
      <c r="D405">
        <v>-1.1133516675423112</v>
      </c>
      <c r="F405">
        <v>75</v>
      </c>
      <c r="G405">
        <v>25</v>
      </c>
    </row>
    <row r="406" spans="1:7" x14ac:dyDescent="0.3">
      <c r="A406">
        <v>381</v>
      </c>
      <c r="B406">
        <v>23.087222930641076</v>
      </c>
      <c r="C406">
        <v>-12.687222930641076</v>
      </c>
      <c r="D406">
        <v>-2.2945542368946397</v>
      </c>
      <c r="F406">
        <v>75.197628458498031</v>
      </c>
      <c r="G406">
        <v>25</v>
      </c>
    </row>
    <row r="407" spans="1:7" x14ac:dyDescent="0.3">
      <c r="A407">
        <v>382</v>
      </c>
      <c r="B407">
        <v>18.446200859741936</v>
      </c>
      <c r="C407">
        <v>-7.5462008597419352</v>
      </c>
      <c r="D407">
        <v>-1.364772042695076</v>
      </c>
      <c r="F407">
        <v>75.395256916996047</v>
      </c>
      <c r="G407">
        <v>25</v>
      </c>
    </row>
    <row r="408" spans="1:7" x14ac:dyDescent="0.3">
      <c r="A408">
        <v>383</v>
      </c>
      <c r="B408">
        <v>11.686816781251148</v>
      </c>
      <c r="C408">
        <v>-0.38681678125114694</v>
      </c>
      <c r="D408">
        <v>-6.9957948179359214E-2</v>
      </c>
      <c r="F408">
        <v>75.592885375494077</v>
      </c>
      <c r="G408">
        <v>25.1</v>
      </c>
    </row>
    <row r="409" spans="1:7" x14ac:dyDescent="0.3">
      <c r="A409">
        <v>384</v>
      </c>
      <c r="B409">
        <v>10.9886361726274</v>
      </c>
      <c r="C409">
        <v>1.3113638273726007</v>
      </c>
      <c r="D409">
        <v>0.2371673803367251</v>
      </c>
      <c r="F409">
        <v>75.790513833992094</v>
      </c>
      <c r="G409">
        <v>25.2</v>
      </c>
    </row>
    <row r="410" spans="1:7" x14ac:dyDescent="0.3">
      <c r="A410">
        <v>385</v>
      </c>
      <c r="B410">
        <v>1.2203253258098314</v>
      </c>
      <c r="C410">
        <v>7.5796746741901693</v>
      </c>
      <c r="D410">
        <v>1.3708259666457401</v>
      </c>
      <c r="F410">
        <v>75.988142292490124</v>
      </c>
      <c r="G410">
        <v>25.3</v>
      </c>
    </row>
    <row r="411" spans="1:7" x14ac:dyDescent="0.3">
      <c r="A411">
        <v>386</v>
      </c>
      <c r="B411">
        <v>5.7358631034078122</v>
      </c>
      <c r="C411">
        <v>1.4641368965921879</v>
      </c>
      <c r="D411">
        <v>0.26479723244680298</v>
      </c>
      <c r="F411">
        <v>76.185770750988141</v>
      </c>
      <c r="G411">
        <v>26.2</v>
      </c>
    </row>
    <row r="412" spans="1:7" x14ac:dyDescent="0.3">
      <c r="A412">
        <v>387</v>
      </c>
      <c r="B412">
        <v>4.1767871988351111</v>
      </c>
      <c r="C412">
        <v>6.3232128011648889</v>
      </c>
      <c r="D412">
        <v>1.1435879075363731</v>
      </c>
      <c r="F412">
        <v>76.383399209486171</v>
      </c>
      <c r="G412">
        <v>26.4</v>
      </c>
    </row>
    <row r="413" spans="1:7" x14ac:dyDescent="0.3">
      <c r="A413">
        <v>388</v>
      </c>
      <c r="B413">
        <v>3.5666239973385174</v>
      </c>
      <c r="C413">
        <v>3.8333760026614829</v>
      </c>
      <c r="D413">
        <v>0.69328719110579184</v>
      </c>
      <c r="F413">
        <v>76.581027667984188</v>
      </c>
      <c r="G413">
        <v>26.4</v>
      </c>
    </row>
    <row r="414" spans="1:7" x14ac:dyDescent="0.3">
      <c r="A414">
        <v>389</v>
      </c>
      <c r="B414">
        <v>3.8352803571325822</v>
      </c>
      <c r="C414">
        <v>6.3647196428674171</v>
      </c>
      <c r="D414">
        <v>1.1510946487680289</v>
      </c>
      <c r="F414">
        <v>76.778656126482218</v>
      </c>
      <c r="G414">
        <v>26.5</v>
      </c>
    </row>
    <row r="415" spans="1:7" x14ac:dyDescent="0.3">
      <c r="A415">
        <v>390</v>
      </c>
      <c r="B415">
        <v>12.709463154709363</v>
      </c>
      <c r="C415">
        <v>-1.2094631547093631</v>
      </c>
      <c r="D415">
        <v>-0.21873808170454356</v>
      </c>
      <c r="F415">
        <v>76.976284584980235</v>
      </c>
      <c r="G415">
        <v>26.6</v>
      </c>
    </row>
    <row r="416" spans="1:7" x14ac:dyDescent="0.3">
      <c r="A416">
        <v>391</v>
      </c>
      <c r="B416">
        <v>16.757499843723117</v>
      </c>
      <c r="C416">
        <v>-1.6574998437231176</v>
      </c>
      <c r="D416">
        <v>-0.29976798782985592</v>
      </c>
      <c r="F416">
        <v>77.173913043478265</v>
      </c>
      <c r="G416">
        <v>26.6</v>
      </c>
    </row>
    <row r="417" spans="1:7" x14ac:dyDescent="0.3">
      <c r="A417">
        <v>392</v>
      </c>
      <c r="B417">
        <v>17.419646930926056</v>
      </c>
      <c r="C417">
        <v>5.7803530690739429</v>
      </c>
      <c r="D417">
        <v>1.0454087311225613</v>
      </c>
      <c r="F417">
        <v>77.371541501976282</v>
      </c>
      <c r="G417">
        <v>26.6</v>
      </c>
    </row>
    <row r="418" spans="1:7" x14ac:dyDescent="0.3">
      <c r="A418">
        <v>393</v>
      </c>
      <c r="B418">
        <v>7.8033174538550831</v>
      </c>
      <c r="C418">
        <v>1.8966825461449162</v>
      </c>
      <c r="D418">
        <v>0.34302549865268467</v>
      </c>
      <c r="F418">
        <v>77.569169960474312</v>
      </c>
      <c r="G418">
        <v>26.7</v>
      </c>
    </row>
    <row r="419" spans="1:7" x14ac:dyDescent="0.3">
      <c r="A419">
        <v>394</v>
      </c>
      <c r="B419">
        <v>20.449173244638267</v>
      </c>
      <c r="C419">
        <v>-6.6491732446382663</v>
      </c>
      <c r="D419">
        <v>-1.2025396514066213</v>
      </c>
      <c r="F419">
        <v>77.766798418972328</v>
      </c>
      <c r="G419">
        <v>27</v>
      </c>
    </row>
    <row r="420" spans="1:7" x14ac:dyDescent="0.3">
      <c r="A420">
        <v>395</v>
      </c>
      <c r="B420">
        <v>18.132185287023212</v>
      </c>
      <c r="C420">
        <v>-5.4321852870232128</v>
      </c>
      <c r="D420">
        <v>-0.98244066759738247</v>
      </c>
      <c r="F420">
        <v>77.964426877470359</v>
      </c>
      <c r="G420">
        <v>27.1</v>
      </c>
    </row>
    <row r="421" spans="1:7" x14ac:dyDescent="0.3">
      <c r="A421">
        <v>396</v>
      </c>
      <c r="B421">
        <v>20.612925552507779</v>
      </c>
      <c r="C421">
        <v>-7.5129255525077792</v>
      </c>
      <c r="D421">
        <v>-1.3587540198688433</v>
      </c>
      <c r="F421">
        <v>78.162055335968375</v>
      </c>
      <c r="G421">
        <v>27.1</v>
      </c>
    </row>
    <row r="422" spans="1:7" x14ac:dyDescent="0.3">
      <c r="A422">
        <v>397</v>
      </c>
      <c r="B422">
        <v>18.831363293492281</v>
      </c>
      <c r="C422">
        <v>-6.3313632934922808</v>
      </c>
      <c r="D422">
        <v>-1.1450619690236532</v>
      </c>
      <c r="F422">
        <v>78.359683794466406</v>
      </c>
      <c r="G422">
        <v>27.5</v>
      </c>
    </row>
    <row r="423" spans="1:7" x14ac:dyDescent="0.3">
      <c r="A423">
        <v>398</v>
      </c>
      <c r="B423">
        <v>15.125695715964556</v>
      </c>
      <c r="C423">
        <v>-6.6256957159645555</v>
      </c>
      <c r="D423">
        <v>-1.1982936108676809</v>
      </c>
      <c r="F423">
        <v>78.557312252964422</v>
      </c>
      <c r="G423">
        <v>27.5</v>
      </c>
    </row>
    <row r="424" spans="1:7" x14ac:dyDescent="0.3">
      <c r="A424">
        <v>399</v>
      </c>
      <c r="B424">
        <v>6.7738646221847532</v>
      </c>
      <c r="C424">
        <v>-1.7738646221847532</v>
      </c>
      <c r="D424">
        <v>-0.32081319976505446</v>
      </c>
      <c r="F424">
        <v>78.754940711462453</v>
      </c>
      <c r="G424">
        <v>27.5</v>
      </c>
    </row>
    <row r="425" spans="1:7" x14ac:dyDescent="0.3">
      <c r="A425">
        <v>400</v>
      </c>
      <c r="B425">
        <v>9.204947195166401</v>
      </c>
      <c r="C425">
        <v>-2.9049471951664012</v>
      </c>
      <c r="D425">
        <v>-0.52537572099613605</v>
      </c>
      <c r="F425">
        <v>78.952569169960483</v>
      </c>
      <c r="G425">
        <v>27.5</v>
      </c>
    </row>
    <row r="426" spans="1:7" x14ac:dyDescent="0.3">
      <c r="A426">
        <v>401</v>
      </c>
      <c r="B426">
        <v>11.948290242633043</v>
      </c>
      <c r="C426">
        <v>-6.348290242633043</v>
      </c>
      <c r="D426">
        <v>-1.1481233011276895</v>
      </c>
      <c r="F426">
        <v>79.1501976284585</v>
      </c>
      <c r="G426">
        <v>27.9</v>
      </c>
    </row>
    <row r="427" spans="1:7" x14ac:dyDescent="0.3">
      <c r="A427">
        <v>402</v>
      </c>
      <c r="B427">
        <v>17.905246020931486</v>
      </c>
      <c r="C427">
        <v>-10.705246020931487</v>
      </c>
      <c r="D427">
        <v>-1.9361027821938521</v>
      </c>
      <c r="F427">
        <v>79.34782608695653</v>
      </c>
      <c r="G427">
        <v>27.9</v>
      </c>
    </row>
    <row r="428" spans="1:7" x14ac:dyDescent="0.3">
      <c r="A428">
        <v>403</v>
      </c>
      <c r="B428">
        <v>18.22245167131846</v>
      </c>
      <c r="C428">
        <v>-6.1224516713184602</v>
      </c>
      <c r="D428">
        <v>-1.1072791500083299</v>
      </c>
      <c r="F428">
        <v>79.545454545454547</v>
      </c>
      <c r="G428">
        <v>28</v>
      </c>
    </row>
    <row r="429" spans="1:7" x14ac:dyDescent="0.3">
      <c r="A429">
        <v>404</v>
      </c>
      <c r="B429">
        <v>13.194323848335227</v>
      </c>
      <c r="C429">
        <v>-4.894323848335226</v>
      </c>
      <c r="D429">
        <v>-0.88516546011102626</v>
      </c>
      <c r="F429">
        <v>79.743083003952577</v>
      </c>
      <c r="G429">
        <v>28.1</v>
      </c>
    </row>
    <row r="430" spans="1:7" x14ac:dyDescent="0.3">
      <c r="A430">
        <v>405</v>
      </c>
      <c r="B430">
        <v>9.2332283378866542</v>
      </c>
      <c r="C430">
        <v>-0.7332283378866542</v>
      </c>
      <c r="D430">
        <v>-0.13260838865263203</v>
      </c>
      <c r="F430">
        <v>79.940711462450594</v>
      </c>
      <c r="G430">
        <v>28.2</v>
      </c>
    </row>
    <row r="431" spans="1:7" x14ac:dyDescent="0.3">
      <c r="A431">
        <v>406</v>
      </c>
      <c r="B431">
        <v>12.834012782179979</v>
      </c>
      <c r="C431">
        <v>-7.834012782179979</v>
      </c>
      <c r="D431">
        <v>-1.4168244161474306</v>
      </c>
      <c r="F431">
        <v>80.138339920948624</v>
      </c>
      <c r="G431">
        <v>28.4</v>
      </c>
    </row>
    <row r="432" spans="1:7" x14ac:dyDescent="0.3">
      <c r="A432">
        <v>407</v>
      </c>
      <c r="B432">
        <v>4.7313163460521235</v>
      </c>
      <c r="C432">
        <v>7.1686836539478769</v>
      </c>
      <c r="D432">
        <v>1.2964959740241828</v>
      </c>
      <c r="F432">
        <v>80.335968379446641</v>
      </c>
      <c r="G432">
        <v>28.4</v>
      </c>
    </row>
    <row r="433" spans="1:7" x14ac:dyDescent="0.3">
      <c r="A433">
        <v>408</v>
      </c>
      <c r="B433">
        <v>19.421491609903537</v>
      </c>
      <c r="C433">
        <v>8.4785083900964615</v>
      </c>
      <c r="D433">
        <v>1.5333850012249741</v>
      </c>
      <c r="F433">
        <v>80.533596837944671</v>
      </c>
      <c r="G433">
        <v>28.5</v>
      </c>
    </row>
    <row r="434" spans="1:7" x14ac:dyDescent="0.3">
      <c r="A434">
        <v>409</v>
      </c>
      <c r="B434">
        <v>10.300891272098848</v>
      </c>
      <c r="C434">
        <v>6.8991087279011509</v>
      </c>
      <c r="D434">
        <v>1.247741861946023</v>
      </c>
      <c r="F434">
        <v>80.731225296442688</v>
      </c>
      <c r="G434">
        <v>28.6</v>
      </c>
    </row>
    <row r="435" spans="1:7" x14ac:dyDescent="0.3">
      <c r="A435">
        <v>410</v>
      </c>
      <c r="B435">
        <v>20.845366605450621</v>
      </c>
      <c r="C435">
        <v>6.6546333945493785</v>
      </c>
      <c r="D435">
        <v>1.2035271496307098</v>
      </c>
      <c r="F435">
        <v>80.928853754940718</v>
      </c>
      <c r="G435">
        <v>28.7</v>
      </c>
    </row>
    <row r="436" spans="1:7" x14ac:dyDescent="0.3">
      <c r="A436">
        <v>411</v>
      </c>
      <c r="B436">
        <v>21.478178854742822</v>
      </c>
      <c r="C436">
        <v>-6.4781788547428221</v>
      </c>
      <c r="D436">
        <v>-1.1716143729619413</v>
      </c>
      <c r="F436">
        <v>81.126482213438734</v>
      </c>
      <c r="G436">
        <v>28.7</v>
      </c>
    </row>
    <row r="437" spans="1:7" x14ac:dyDescent="0.3">
      <c r="A437">
        <v>412</v>
      </c>
      <c r="B437">
        <v>18.926886947193449</v>
      </c>
      <c r="C437">
        <v>-1.7268869471934494</v>
      </c>
      <c r="D437">
        <v>-0.31231702816154111</v>
      </c>
      <c r="F437">
        <v>81.324110671936765</v>
      </c>
      <c r="G437">
        <v>28.7</v>
      </c>
    </row>
    <row r="438" spans="1:7" x14ac:dyDescent="0.3">
      <c r="A438">
        <v>413</v>
      </c>
      <c r="B438">
        <v>0.14255003166429603</v>
      </c>
      <c r="C438">
        <v>17.757449968335703</v>
      </c>
      <c r="D438">
        <v>3.211532758905375</v>
      </c>
      <c r="F438">
        <v>81.521739130434781</v>
      </c>
      <c r="G438">
        <v>29</v>
      </c>
    </row>
    <row r="439" spans="1:7" x14ac:dyDescent="0.3">
      <c r="A439">
        <v>414</v>
      </c>
      <c r="B439">
        <v>12.00680389575826</v>
      </c>
      <c r="C439">
        <v>4.2931961042417406</v>
      </c>
      <c r="D439">
        <v>0.77644819237914076</v>
      </c>
      <c r="F439">
        <v>81.719367588932812</v>
      </c>
      <c r="G439">
        <v>29</v>
      </c>
    </row>
    <row r="440" spans="1:7" x14ac:dyDescent="0.3">
      <c r="A440">
        <v>415</v>
      </c>
      <c r="B440">
        <v>-2.0893371110055661</v>
      </c>
      <c r="C440">
        <v>9.0893371110055661</v>
      </c>
      <c r="D440">
        <v>1.6438567441147398</v>
      </c>
      <c r="F440">
        <v>81.916996047430828</v>
      </c>
      <c r="G440">
        <v>29.1</v>
      </c>
    </row>
    <row r="441" spans="1:7" x14ac:dyDescent="0.3">
      <c r="A441">
        <v>416</v>
      </c>
      <c r="B441">
        <v>12.761083469554869</v>
      </c>
      <c r="C441">
        <v>-5.5610834695548688</v>
      </c>
      <c r="D441">
        <v>-1.0057526147802232</v>
      </c>
      <c r="F441">
        <v>82.114624505928859</v>
      </c>
      <c r="G441">
        <v>29.1</v>
      </c>
    </row>
    <row r="442" spans="1:7" x14ac:dyDescent="0.3">
      <c r="A442">
        <v>417</v>
      </c>
      <c r="B442">
        <v>16.628157857739851</v>
      </c>
      <c r="C442">
        <v>-9.1281578577398506</v>
      </c>
      <c r="D442">
        <v>-1.6508776902576059</v>
      </c>
      <c r="F442">
        <v>82.312252964426875</v>
      </c>
      <c r="G442">
        <v>29.4</v>
      </c>
    </row>
    <row r="443" spans="1:7" x14ac:dyDescent="0.3">
      <c r="A443">
        <v>418</v>
      </c>
      <c r="B443">
        <v>8.5520566327829179</v>
      </c>
      <c r="C443">
        <v>1.8479433672170824</v>
      </c>
      <c r="D443">
        <v>0.33421074934757605</v>
      </c>
      <c r="F443">
        <v>82.509881422924906</v>
      </c>
      <c r="G443">
        <v>29.6</v>
      </c>
    </row>
    <row r="444" spans="1:7" x14ac:dyDescent="0.3">
      <c r="A444">
        <v>419</v>
      </c>
      <c r="B444">
        <v>15.745950358704338</v>
      </c>
      <c r="C444">
        <v>-6.9459503587043372</v>
      </c>
      <c r="D444">
        <v>-1.2562134292078331</v>
      </c>
      <c r="F444">
        <v>82.707509881422922</v>
      </c>
      <c r="G444">
        <v>29.6</v>
      </c>
    </row>
    <row r="445" spans="1:7" x14ac:dyDescent="0.3">
      <c r="A445">
        <v>420</v>
      </c>
      <c r="B445">
        <v>18.801331872526578</v>
      </c>
      <c r="C445">
        <v>-10.401331872526578</v>
      </c>
      <c r="D445">
        <v>-1.8811382323717996</v>
      </c>
      <c r="F445">
        <v>82.905138339920953</v>
      </c>
      <c r="G445">
        <v>29.8</v>
      </c>
    </row>
    <row r="446" spans="1:7" x14ac:dyDescent="0.3">
      <c r="A446">
        <v>421</v>
      </c>
      <c r="B446">
        <v>21.656190775360258</v>
      </c>
      <c r="C446">
        <v>-4.956190775360259</v>
      </c>
      <c r="D446">
        <v>-0.89635443505889278</v>
      </c>
      <c r="F446">
        <v>83.102766798418969</v>
      </c>
      <c r="G446">
        <v>29.8</v>
      </c>
    </row>
    <row r="447" spans="1:7" x14ac:dyDescent="0.3">
      <c r="A447">
        <v>422</v>
      </c>
      <c r="B447">
        <v>19.155997974417946</v>
      </c>
      <c r="C447">
        <v>-4.9559979744179472</v>
      </c>
      <c r="D447">
        <v>-0.89631956594518081</v>
      </c>
      <c r="F447">
        <v>83.300395256917</v>
      </c>
      <c r="G447">
        <v>29.9</v>
      </c>
    </row>
    <row r="448" spans="1:7" x14ac:dyDescent="0.3">
      <c r="A448">
        <v>423</v>
      </c>
      <c r="B448">
        <v>18.359837210816067</v>
      </c>
      <c r="C448">
        <v>2.4401627891839333</v>
      </c>
      <c r="D448">
        <v>0.44131689789356593</v>
      </c>
      <c r="F448">
        <v>83.498023715415016</v>
      </c>
      <c r="G448">
        <v>30.1</v>
      </c>
    </row>
    <row r="449" spans="1:7" x14ac:dyDescent="0.3">
      <c r="A449">
        <v>424</v>
      </c>
      <c r="B449">
        <v>14.774692651985653</v>
      </c>
      <c r="C449">
        <v>-1.3746926519856526</v>
      </c>
      <c r="D449">
        <v>-0.24862074752573321</v>
      </c>
      <c r="F449">
        <v>83.695652173913047</v>
      </c>
      <c r="G449">
        <v>30.1</v>
      </c>
    </row>
    <row r="450" spans="1:7" x14ac:dyDescent="0.3">
      <c r="A450">
        <v>425</v>
      </c>
      <c r="B450">
        <v>15.971353305329101</v>
      </c>
      <c r="C450">
        <v>-4.271353305329102</v>
      </c>
      <c r="D450">
        <v>-0.77249780173300586</v>
      </c>
      <c r="F450">
        <v>83.893280632411063</v>
      </c>
      <c r="G450">
        <v>30.1</v>
      </c>
    </row>
    <row r="451" spans="1:7" x14ac:dyDescent="0.3">
      <c r="A451">
        <v>426</v>
      </c>
      <c r="B451">
        <v>13.013477371559445</v>
      </c>
      <c r="C451">
        <v>-4.7134773715594438</v>
      </c>
      <c r="D451">
        <v>-0.8524583774198915</v>
      </c>
      <c r="F451">
        <v>84.090909090909093</v>
      </c>
      <c r="G451">
        <v>30.3</v>
      </c>
    </row>
    <row r="452" spans="1:7" x14ac:dyDescent="0.3">
      <c r="A452">
        <v>427</v>
      </c>
      <c r="B452">
        <v>18.30140238840751</v>
      </c>
      <c r="C452">
        <v>-8.1014023884075108</v>
      </c>
      <c r="D452">
        <v>-1.4651833010842756</v>
      </c>
      <c r="F452">
        <v>84.28853754940711</v>
      </c>
      <c r="G452">
        <v>30.5</v>
      </c>
    </row>
    <row r="453" spans="1:7" x14ac:dyDescent="0.3">
      <c r="A453">
        <v>428</v>
      </c>
      <c r="B453">
        <v>20.91255925375598</v>
      </c>
      <c r="C453">
        <v>-10.012559253755979</v>
      </c>
      <c r="D453">
        <v>-1.8108265601906262</v>
      </c>
      <c r="F453">
        <v>84.48616600790514</v>
      </c>
      <c r="G453">
        <v>30.7</v>
      </c>
    </row>
    <row r="454" spans="1:7" x14ac:dyDescent="0.3">
      <c r="A454">
        <v>429</v>
      </c>
      <c r="B454">
        <v>16.370197822188047</v>
      </c>
      <c r="C454">
        <v>-5.3701978221880466</v>
      </c>
      <c r="D454">
        <v>-0.97122989272178872</v>
      </c>
      <c r="F454">
        <v>84.683794466403171</v>
      </c>
      <c r="G454">
        <v>30.8</v>
      </c>
    </row>
    <row r="455" spans="1:7" x14ac:dyDescent="0.3">
      <c r="A455">
        <v>430</v>
      </c>
      <c r="B455">
        <v>15.678485839594018</v>
      </c>
      <c r="C455">
        <v>-6.1784858395940176</v>
      </c>
      <c r="D455">
        <v>-1.1174132383687565</v>
      </c>
      <c r="F455">
        <v>84.881422924901187</v>
      </c>
      <c r="G455">
        <v>31</v>
      </c>
    </row>
    <row r="456" spans="1:7" x14ac:dyDescent="0.3">
      <c r="A456">
        <v>431</v>
      </c>
      <c r="B456">
        <v>19.652240296627436</v>
      </c>
      <c r="C456">
        <v>-5.1522402966274363</v>
      </c>
      <c r="D456">
        <v>-0.93181107219091153</v>
      </c>
      <c r="F456">
        <v>85.079051383399218</v>
      </c>
      <c r="G456">
        <v>31.1</v>
      </c>
    </row>
    <row r="457" spans="1:7" x14ac:dyDescent="0.3">
      <c r="A457">
        <v>432</v>
      </c>
      <c r="B457">
        <v>20.806377883830201</v>
      </c>
      <c r="C457">
        <v>-6.7063778838302017</v>
      </c>
      <c r="D457">
        <v>-1.2128854258874087</v>
      </c>
      <c r="F457">
        <v>85.276679841897234</v>
      </c>
      <c r="G457">
        <v>31.2</v>
      </c>
    </row>
    <row r="458" spans="1:7" x14ac:dyDescent="0.3">
      <c r="A458">
        <v>433</v>
      </c>
      <c r="B458">
        <v>23.648169226530914</v>
      </c>
      <c r="C458">
        <v>-7.5481692265309128</v>
      </c>
      <c r="D458">
        <v>-1.3651280326843829</v>
      </c>
      <c r="F458">
        <v>85.474308300395265</v>
      </c>
      <c r="G458">
        <v>31.5</v>
      </c>
    </row>
    <row r="459" spans="1:7" x14ac:dyDescent="0.3">
      <c r="A459">
        <v>434</v>
      </c>
      <c r="B459">
        <v>21.012730473875717</v>
      </c>
      <c r="C459">
        <v>-6.7127304738757161</v>
      </c>
      <c r="D459">
        <v>-1.2140343268316007</v>
      </c>
      <c r="F459">
        <v>85.671936758893281</v>
      </c>
      <c r="G459">
        <v>31.5</v>
      </c>
    </row>
    <row r="460" spans="1:7" x14ac:dyDescent="0.3">
      <c r="A460">
        <v>435</v>
      </c>
      <c r="B460">
        <v>20.525595064403319</v>
      </c>
      <c r="C460">
        <v>-8.8255950644033199</v>
      </c>
      <c r="D460">
        <v>-1.5961575404523771</v>
      </c>
      <c r="F460">
        <v>85.869565217391312</v>
      </c>
      <c r="G460">
        <v>31.6</v>
      </c>
    </row>
    <row r="461" spans="1:7" x14ac:dyDescent="0.3">
      <c r="A461">
        <v>436</v>
      </c>
      <c r="B461">
        <v>17.467398298431561</v>
      </c>
      <c r="C461">
        <v>-4.0673982984315611</v>
      </c>
      <c r="D461">
        <v>-0.73561141392607376</v>
      </c>
      <c r="F461">
        <v>86.067193675889328</v>
      </c>
      <c r="G461">
        <v>31.6</v>
      </c>
    </row>
    <row r="462" spans="1:7" x14ac:dyDescent="0.3">
      <c r="A462">
        <v>437</v>
      </c>
      <c r="B462">
        <v>19.964584421817378</v>
      </c>
      <c r="C462">
        <v>-10.364584421817378</v>
      </c>
      <c r="D462">
        <v>-1.8744922532492738</v>
      </c>
      <c r="F462">
        <v>86.264822134387359</v>
      </c>
      <c r="G462">
        <v>31.7</v>
      </c>
    </row>
    <row r="463" spans="1:7" x14ac:dyDescent="0.3">
      <c r="A463">
        <v>438</v>
      </c>
      <c r="B463">
        <v>12.994484927006699</v>
      </c>
      <c r="C463">
        <v>-4.2944849270066996</v>
      </c>
      <c r="D463">
        <v>-0.77668128308402629</v>
      </c>
      <c r="F463">
        <v>86.462450592885375</v>
      </c>
      <c r="G463">
        <v>32</v>
      </c>
    </row>
    <row r="464" spans="1:7" x14ac:dyDescent="0.3">
      <c r="A464">
        <v>439</v>
      </c>
      <c r="B464">
        <v>7.0262633441776039</v>
      </c>
      <c r="C464">
        <v>1.3737366558223965</v>
      </c>
      <c r="D464">
        <v>0.24844785034730049</v>
      </c>
      <c r="F464">
        <v>86.660079051383406</v>
      </c>
      <c r="G464">
        <v>32</v>
      </c>
    </row>
    <row r="465" spans="1:7" x14ac:dyDescent="0.3">
      <c r="A465">
        <v>440</v>
      </c>
      <c r="B465">
        <v>12.612940488481547</v>
      </c>
      <c r="C465">
        <v>0.1870595115184539</v>
      </c>
      <c r="D465">
        <v>3.3830744289161947E-2</v>
      </c>
      <c r="F465">
        <v>86.857707509881422</v>
      </c>
      <c r="G465">
        <v>32.200000000000003</v>
      </c>
    </row>
    <row r="466" spans="1:7" x14ac:dyDescent="0.3">
      <c r="A466">
        <v>441</v>
      </c>
      <c r="B466">
        <v>14.080660910857805</v>
      </c>
      <c r="C466">
        <v>-3.5806609108578051</v>
      </c>
      <c r="D466">
        <v>-0.64758227303227878</v>
      </c>
      <c r="F466">
        <v>87.055335968379453</v>
      </c>
      <c r="G466">
        <v>32.4</v>
      </c>
    </row>
    <row r="467" spans="1:7" x14ac:dyDescent="0.3">
      <c r="A467">
        <v>442</v>
      </c>
      <c r="B467">
        <v>18.740104331339992</v>
      </c>
      <c r="C467">
        <v>-1.640104331339991</v>
      </c>
      <c r="D467">
        <v>-0.29662191347931721</v>
      </c>
      <c r="F467">
        <v>87.252964426877469</v>
      </c>
      <c r="G467">
        <v>32.5</v>
      </c>
    </row>
    <row r="468" spans="1:7" x14ac:dyDescent="0.3">
      <c r="A468">
        <v>443</v>
      </c>
      <c r="B468">
        <v>19.669488897604356</v>
      </c>
      <c r="C468">
        <v>-1.2694888976043579</v>
      </c>
      <c r="D468">
        <v>-0.22959406834838345</v>
      </c>
      <c r="F468">
        <v>87.450592885375499</v>
      </c>
      <c r="G468">
        <v>32.700000000000003</v>
      </c>
    </row>
    <row r="469" spans="1:7" x14ac:dyDescent="0.3">
      <c r="A469">
        <v>444</v>
      </c>
      <c r="B469">
        <v>19.572972666046148</v>
      </c>
      <c r="C469">
        <v>-4.1729726660461477</v>
      </c>
      <c r="D469">
        <v>-0.75470512055059202</v>
      </c>
      <c r="F469">
        <v>87.648221343873516</v>
      </c>
      <c r="G469">
        <v>32.9</v>
      </c>
    </row>
    <row r="470" spans="1:7" x14ac:dyDescent="0.3">
      <c r="A470">
        <v>445</v>
      </c>
      <c r="B470">
        <v>13.184911276763788</v>
      </c>
      <c r="C470">
        <v>-2.3849112767637877</v>
      </c>
      <c r="D470">
        <v>-0.43132435716092854</v>
      </c>
      <c r="F470">
        <v>87.845849802371546</v>
      </c>
      <c r="G470">
        <v>33</v>
      </c>
    </row>
    <row r="471" spans="1:7" x14ac:dyDescent="0.3">
      <c r="A471">
        <v>446</v>
      </c>
      <c r="B471">
        <v>16.145209923781017</v>
      </c>
      <c r="C471">
        <v>-4.3452099237810167</v>
      </c>
      <c r="D471">
        <v>-0.78585517849843389</v>
      </c>
      <c r="F471">
        <v>88.043478260869563</v>
      </c>
      <c r="G471">
        <v>33.1</v>
      </c>
    </row>
    <row r="472" spans="1:7" x14ac:dyDescent="0.3">
      <c r="A472">
        <v>447</v>
      </c>
      <c r="B472">
        <v>19.520223030600462</v>
      </c>
      <c r="C472">
        <v>-4.6202230306004619</v>
      </c>
      <c r="D472">
        <v>-0.8355928155608443</v>
      </c>
      <c r="F472">
        <v>88.241106719367593</v>
      </c>
      <c r="G472">
        <v>33.1</v>
      </c>
    </row>
    <row r="473" spans="1:7" x14ac:dyDescent="0.3">
      <c r="A473">
        <v>448</v>
      </c>
      <c r="B473">
        <v>19.928875863239746</v>
      </c>
      <c r="C473">
        <v>-7.3288758632397464</v>
      </c>
      <c r="D473">
        <v>-1.3254676185328049</v>
      </c>
      <c r="F473">
        <v>88.43873517786561</v>
      </c>
      <c r="G473">
        <v>33.200000000000003</v>
      </c>
    </row>
    <row r="474" spans="1:7" x14ac:dyDescent="0.3">
      <c r="A474">
        <v>449</v>
      </c>
      <c r="B474">
        <v>18.507034271400954</v>
      </c>
      <c r="C474">
        <v>-4.4070342714009545</v>
      </c>
      <c r="D474">
        <v>-0.79703645272606405</v>
      </c>
      <c r="F474">
        <v>88.63636363636364</v>
      </c>
      <c r="G474">
        <v>33.200000000000003</v>
      </c>
    </row>
    <row r="475" spans="1:7" x14ac:dyDescent="0.3">
      <c r="A475">
        <v>450</v>
      </c>
      <c r="B475">
        <v>18.931042249358967</v>
      </c>
      <c r="C475">
        <v>-5.931042249358967</v>
      </c>
      <c r="D475">
        <v>-1.0726617004262</v>
      </c>
      <c r="F475">
        <v>88.833992094861657</v>
      </c>
      <c r="G475">
        <v>33.299999999999997</v>
      </c>
    </row>
    <row r="476" spans="1:7" x14ac:dyDescent="0.3">
      <c r="A476">
        <v>451</v>
      </c>
      <c r="B476">
        <v>21.823721945195214</v>
      </c>
      <c r="C476">
        <v>-8.4237219451952132</v>
      </c>
      <c r="D476">
        <v>-1.5234765705179714</v>
      </c>
      <c r="F476">
        <v>89.031620553359687</v>
      </c>
      <c r="G476">
        <v>33.4</v>
      </c>
    </row>
    <row r="477" spans="1:7" x14ac:dyDescent="0.3">
      <c r="A477">
        <v>452</v>
      </c>
      <c r="B477">
        <v>21.158527957736784</v>
      </c>
      <c r="C477">
        <v>-5.9585279577367842</v>
      </c>
      <c r="D477">
        <v>-1.0776326423696931</v>
      </c>
      <c r="F477">
        <v>89.229249011857704</v>
      </c>
      <c r="G477">
        <v>33.4</v>
      </c>
    </row>
    <row r="478" spans="1:7" x14ac:dyDescent="0.3">
      <c r="A478">
        <v>453</v>
      </c>
      <c r="B478">
        <v>19.6300786930966</v>
      </c>
      <c r="C478">
        <v>-3.5300786930965984</v>
      </c>
      <c r="D478">
        <v>-0.63843419998981665</v>
      </c>
      <c r="F478">
        <v>89.426877470355734</v>
      </c>
      <c r="G478">
        <v>33.799999999999997</v>
      </c>
    </row>
    <row r="479" spans="1:7" x14ac:dyDescent="0.3">
      <c r="A479">
        <v>454</v>
      </c>
      <c r="B479">
        <v>25.554416241078851</v>
      </c>
      <c r="C479">
        <v>-7.7544162410788502</v>
      </c>
      <c r="D479">
        <v>-1.402428942715285</v>
      </c>
      <c r="F479">
        <v>89.62450592885375</v>
      </c>
      <c r="G479">
        <v>34.6</v>
      </c>
    </row>
    <row r="480" spans="1:7" x14ac:dyDescent="0.3">
      <c r="A480">
        <v>455</v>
      </c>
      <c r="B480">
        <v>20.900936313034101</v>
      </c>
      <c r="C480">
        <v>-6.0009363130341011</v>
      </c>
      <c r="D480">
        <v>-1.0853024273068035</v>
      </c>
      <c r="F480">
        <v>89.822134387351781</v>
      </c>
      <c r="G480">
        <v>34.700000000000003</v>
      </c>
    </row>
    <row r="481" spans="1:7" x14ac:dyDescent="0.3">
      <c r="A481">
        <v>456</v>
      </c>
      <c r="B481">
        <v>20.239262186075379</v>
      </c>
      <c r="C481">
        <v>-6.1392621860753795</v>
      </c>
      <c r="D481">
        <v>-1.1103194243119137</v>
      </c>
      <c r="F481">
        <v>90.019762845849797</v>
      </c>
      <c r="G481">
        <v>34.9</v>
      </c>
    </row>
    <row r="482" spans="1:7" x14ac:dyDescent="0.3">
      <c r="A482">
        <v>457</v>
      </c>
      <c r="B482">
        <v>16.876948248539783</v>
      </c>
      <c r="C482">
        <v>-4.1769482485397837</v>
      </c>
      <c r="D482">
        <v>-0.7554241265698578</v>
      </c>
      <c r="F482">
        <v>90.217391304347828</v>
      </c>
      <c r="G482">
        <v>34.9</v>
      </c>
    </row>
    <row r="483" spans="1:7" x14ac:dyDescent="0.3">
      <c r="A483">
        <v>458</v>
      </c>
      <c r="B483">
        <v>18.002838481051665</v>
      </c>
      <c r="C483">
        <v>-4.5028384810516648</v>
      </c>
      <c r="D483">
        <v>-0.81436317240050682</v>
      </c>
      <c r="F483">
        <v>90.415019762845859</v>
      </c>
      <c r="G483">
        <v>34.9</v>
      </c>
    </row>
    <row r="484" spans="1:7" x14ac:dyDescent="0.3">
      <c r="A484">
        <v>459</v>
      </c>
      <c r="B484">
        <v>20.31851051264784</v>
      </c>
      <c r="C484">
        <v>-5.4185105126478401</v>
      </c>
      <c r="D484">
        <v>-0.97996750923537324</v>
      </c>
      <c r="F484">
        <v>90.612648221343875</v>
      </c>
      <c r="G484">
        <v>35.1</v>
      </c>
    </row>
    <row r="485" spans="1:7" x14ac:dyDescent="0.3">
      <c r="A485">
        <v>460</v>
      </c>
      <c r="B485">
        <v>20.180465407487318</v>
      </c>
      <c r="C485">
        <v>-0.18046540748731843</v>
      </c>
      <c r="D485">
        <v>-3.2638164208723383E-2</v>
      </c>
      <c r="F485">
        <v>90.810276679841905</v>
      </c>
      <c r="G485">
        <v>35.200000000000003</v>
      </c>
    </row>
    <row r="486" spans="1:7" x14ac:dyDescent="0.3">
      <c r="A486">
        <v>461</v>
      </c>
      <c r="B486">
        <v>22.234377622876075</v>
      </c>
      <c r="C486">
        <v>-5.834377622876076</v>
      </c>
      <c r="D486">
        <v>-1.0551793696224685</v>
      </c>
      <c r="F486">
        <v>91.007905138339922</v>
      </c>
      <c r="G486">
        <v>35.4</v>
      </c>
    </row>
    <row r="487" spans="1:7" x14ac:dyDescent="0.3">
      <c r="A487">
        <v>462</v>
      </c>
      <c r="B487">
        <v>21.715545779578804</v>
      </c>
      <c r="C487">
        <v>-4.0155457795788045</v>
      </c>
      <c r="D487">
        <v>-0.72623359992550907</v>
      </c>
      <c r="F487">
        <v>91.205533596837952</v>
      </c>
      <c r="G487">
        <v>35.4</v>
      </c>
    </row>
    <row r="488" spans="1:7" x14ac:dyDescent="0.3">
      <c r="A488">
        <v>463</v>
      </c>
      <c r="B488">
        <v>21.838909789104076</v>
      </c>
      <c r="C488">
        <v>-2.3389097891040755</v>
      </c>
      <c r="D488">
        <v>-0.42300473441999548</v>
      </c>
      <c r="F488">
        <v>91.403162055335969</v>
      </c>
      <c r="G488">
        <v>36</v>
      </c>
    </row>
    <row r="489" spans="1:7" x14ac:dyDescent="0.3">
      <c r="A489">
        <v>464</v>
      </c>
      <c r="B489">
        <v>25.214214070737313</v>
      </c>
      <c r="C489">
        <v>-5.0142140707373137</v>
      </c>
      <c r="D489">
        <v>-0.90684826802563823</v>
      </c>
      <c r="F489">
        <v>91.600790513833999</v>
      </c>
      <c r="G489">
        <v>36.1</v>
      </c>
    </row>
    <row r="490" spans="1:7" x14ac:dyDescent="0.3">
      <c r="A490">
        <v>465</v>
      </c>
      <c r="B490">
        <v>21.783288604163701</v>
      </c>
      <c r="C490">
        <v>-0.38328860416370247</v>
      </c>
      <c r="D490">
        <v>-6.9319857895238909E-2</v>
      </c>
      <c r="F490">
        <v>91.798418972332016</v>
      </c>
      <c r="G490">
        <v>36.200000000000003</v>
      </c>
    </row>
    <row r="491" spans="1:7" x14ac:dyDescent="0.3">
      <c r="A491">
        <v>466</v>
      </c>
      <c r="B491">
        <v>18.906087927050102</v>
      </c>
      <c r="C491">
        <v>0.9939120729498967</v>
      </c>
      <c r="D491">
        <v>0.17975447980661308</v>
      </c>
      <c r="F491">
        <v>91.996047430830046</v>
      </c>
      <c r="G491">
        <v>36.200000000000003</v>
      </c>
    </row>
    <row r="492" spans="1:7" x14ac:dyDescent="0.3">
      <c r="A492">
        <v>467</v>
      </c>
      <c r="B492">
        <v>17.949459838609783</v>
      </c>
      <c r="C492">
        <v>1.0505401613902166</v>
      </c>
      <c r="D492">
        <v>0.18999598190429987</v>
      </c>
      <c r="F492">
        <v>92.193675889328063</v>
      </c>
      <c r="G492">
        <v>36.4</v>
      </c>
    </row>
    <row r="493" spans="1:7" x14ac:dyDescent="0.3">
      <c r="A493">
        <v>468</v>
      </c>
      <c r="B493">
        <v>15.530659772012932</v>
      </c>
      <c r="C493">
        <v>3.5693402279870696</v>
      </c>
      <c r="D493">
        <v>0.64553486510167069</v>
      </c>
      <c r="F493">
        <v>92.391304347826093</v>
      </c>
      <c r="G493">
        <v>36.5</v>
      </c>
    </row>
    <row r="494" spans="1:7" x14ac:dyDescent="0.3">
      <c r="A494">
        <v>469</v>
      </c>
      <c r="B494">
        <v>17.187484183457791</v>
      </c>
      <c r="C494">
        <v>1.9125158165422107</v>
      </c>
      <c r="D494">
        <v>0.34588903292433909</v>
      </c>
      <c r="F494">
        <v>92.588932806324109</v>
      </c>
      <c r="G494">
        <v>37</v>
      </c>
    </row>
    <row r="495" spans="1:7" x14ac:dyDescent="0.3">
      <c r="A495">
        <v>470</v>
      </c>
      <c r="B495">
        <v>18.267041929196822</v>
      </c>
      <c r="C495">
        <v>1.8329580708031799</v>
      </c>
      <c r="D495">
        <v>0.33150057584738479</v>
      </c>
      <c r="F495">
        <v>92.78656126482214</v>
      </c>
      <c r="G495">
        <v>37.200000000000003</v>
      </c>
    </row>
    <row r="496" spans="1:7" x14ac:dyDescent="0.3">
      <c r="A496">
        <v>471</v>
      </c>
      <c r="B496">
        <v>19.597267422692092</v>
      </c>
      <c r="C496">
        <v>0.30273257730790704</v>
      </c>
      <c r="D496">
        <v>5.4750856172808872E-2</v>
      </c>
      <c r="F496">
        <v>92.984189723320156</v>
      </c>
      <c r="G496">
        <v>37.299999999999997</v>
      </c>
    </row>
    <row r="497" spans="1:7" x14ac:dyDescent="0.3">
      <c r="A497">
        <v>472</v>
      </c>
      <c r="B497">
        <v>22.110009780835881</v>
      </c>
      <c r="C497">
        <v>-2.5100097808358797</v>
      </c>
      <c r="D497">
        <v>-0.45394911153917417</v>
      </c>
      <c r="F497">
        <v>93.181818181818187</v>
      </c>
      <c r="G497">
        <v>37.6</v>
      </c>
    </row>
    <row r="498" spans="1:7" x14ac:dyDescent="0.3">
      <c r="A498">
        <v>473</v>
      </c>
      <c r="B498">
        <v>22.212611763554136</v>
      </c>
      <c r="C498">
        <v>0.98738823644586304</v>
      </c>
      <c r="D498">
        <v>0.17857460799597549</v>
      </c>
      <c r="F498">
        <v>93.379446640316203</v>
      </c>
      <c r="G498">
        <v>37.9</v>
      </c>
    </row>
    <row r="499" spans="1:7" x14ac:dyDescent="0.3">
      <c r="A499">
        <v>474</v>
      </c>
      <c r="B499">
        <v>26.713449141508029</v>
      </c>
      <c r="C499">
        <v>3.0865508584919716</v>
      </c>
      <c r="D499">
        <v>0.55821974505067518</v>
      </c>
      <c r="F499">
        <v>93.577075098814234</v>
      </c>
      <c r="G499">
        <v>38.700000000000003</v>
      </c>
    </row>
    <row r="500" spans="1:7" x14ac:dyDescent="0.3">
      <c r="A500">
        <v>475</v>
      </c>
      <c r="B500">
        <v>14.638761395931407</v>
      </c>
      <c r="C500">
        <v>-0.83876139593140664</v>
      </c>
      <c r="D500">
        <v>-0.15169462421362401</v>
      </c>
      <c r="F500">
        <v>93.77470355731225</v>
      </c>
      <c r="G500">
        <v>39.799999999999997</v>
      </c>
    </row>
    <row r="501" spans="1:7" x14ac:dyDescent="0.3">
      <c r="A501">
        <v>476</v>
      </c>
      <c r="B501">
        <v>14.554974892323765</v>
      </c>
      <c r="C501">
        <v>-1.254974892323764</v>
      </c>
      <c r="D501">
        <v>-0.22696913044881625</v>
      </c>
      <c r="F501">
        <v>93.972332015810281</v>
      </c>
      <c r="G501">
        <v>41.3</v>
      </c>
    </row>
    <row r="502" spans="1:7" x14ac:dyDescent="0.3">
      <c r="A502">
        <v>477</v>
      </c>
      <c r="B502">
        <v>19.677078794883315</v>
      </c>
      <c r="C502">
        <v>-2.9770787948833153</v>
      </c>
      <c r="D502">
        <v>-0.53842111860988084</v>
      </c>
      <c r="F502">
        <v>94.169960474308297</v>
      </c>
      <c r="G502">
        <v>41.7</v>
      </c>
    </row>
    <row r="503" spans="1:7" x14ac:dyDescent="0.3">
      <c r="A503">
        <v>478</v>
      </c>
      <c r="B503">
        <v>9.6633365510252602</v>
      </c>
      <c r="C503">
        <v>2.3366634489747398</v>
      </c>
      <c r="D503">
        <v>0.4225984714190652</v>
      </c>
      <c r="F503">
        <v>94.367588932806328</v>
      </c>
      <c r="G503">
        <v>42.3</v>
      </c>
    </row>
    <row r="504" spans="1:7" x14ac:dyDescent="0.3">
      <c r="A504">
        <v>479</v>
      </c>
      <c r="B504">
        <v>18.571270104825366</v>
      </c>
      <c r="C504">
        <v>-3.9712701048253667</v>
      </c>
      <c r="D504">
        <v>-0.71822609996651399</v>
      </c>
      <c r="F504">
        <v>94.565217391304344</v>
      </c>
      <c r="G504">
        <v>42.8</v>
      </c>
    </row>
    <row r="505" spans="1:7" x14ac:dyDescent="0.3">
      <c r="A505">
        <v>480</v>
      </c>
      <c r="B505">
        <v>21.955843780617293</v>
      </c>
      <c r="C505">
        <v>-0.55584378061729467</v>
      </c>
      <c r="D505">
        <v>-0.10052741319667995</v>
      </c>
      <c r="F505">
        <v>94.762845849802375</v>
      </c>
      <c r="G505">
        <v>43.1</v>
      </c>
    </row>
    <row r="506" spans="1:7" x14ac:dyDescent="0.3">
      <c r="A506">
        <v>481</v>
      </c>
      <c r="B506">
        <v>23.544465276572254</v>
      </c>
      <c r="C506">
        <v>-0.54446527657225374</v>
      </c>
      <c r="D506">
        <v>-9.8469547987815667E-2</v>
      </c>
      <c r="F506">
        <v>94.960474308300391</v>
      </c>
      <c r="G506">
        <v>43.5</v>
      </c>
    </row>
    <row r="507" spans="1:7" x14ac:dyDescent="0.3">
      <c r="A507">
        <v>482</v>
      </c>
      <c r="B507">
        <v>28.059692575347604</v>
      </c>
      <c r="C507">
        <v>-4.359692575347605</v>
      </c>
      <c r="D507">
        <v>-0.78847444590590787</v>
      </c>
      <c r="F507">
        <v>95.158102766798422</v>
      </c>
      <c r="G507">
        <v>43.8</v>
      </c>
    </row>
    <row r="508" spans="1:7" x14ac:dyDescent="0.3">
      <c r="A508">
        <v>483</v>
      </c>
      <c r="B508">
        <v>30.11309322247449</v>
      </c>
      <c r="C508">
        <v>-5.1130932224744896</v>
      </c>
      <c r="D508">
        <v>-0.92473110793468849</v>
      </c>
      <c r="F508">
        <v>95.355731225296438</v>
      </c>
      <c r="G508">
        <v>44</v>
      </c>
    </row>
    <row r="509" spans="1:7" x14ac:dyDescent="0.3">
      <c r="A509">
        <v>484</v>
      </c>
      <c r="B509">
        <v>21.304521711048825</v>
      </c>
      <c r="C509">
        <v>0.49547828895117618</v>
      </c>
      <c r="D509">
        <v>8.9609981113871792E-2</v>
      </c>
      <c r="F509">
        <v>95.553359683794469</v>
      </c>
      <c r="G509">
        <v>44.8</v>
      </c>
    </row>
    <row r="510" spans="1:7" x14ac:dyDescent="0.3">
      <c r="A510">
        <v>485</v>
      </c>
      <c r="B510">
        <v>19.98416726534866</v>
      </c>
      <c r="C510">
        <v>0.6158327346513417</v>
      </c>
      <c r="D510">
        <v>0.11137674637212729</v>
      </c>
      <c r="F510">
        <v>95.750988142292499</v>
      </c>
      <c r="G510">
        <v>45.4</v>
      </c>
    </row>
    <row r="511" spans="1:7" x14ac:dyDescent="0.3">
      <c r="A511">
        <v>486</v>
      </c>
      <c r="B511">
        <v>24.003877768954872</v>
      </c>
      <c r="C511">
        <v>-2.8038777689548731</v>
      </c>
      <c r="D511">
        <v>-0.50709675786906083</v>
      </c>
      <c r="F511">
        <v>95.948616600790515</v>
      </c>
      <c r="G511">
        <v>46</v>
      </c>
    </row>
    <row r="512" spans="1:7" x14ac:dyDescent="0.3">
      <c r="A512">
        <v>487</v>
      </c>
      <c r="B512">
        <v>20.168733077382065</v>
      </c>
      <c r="C512">
        <v>-1.0687330773820634</v>
      </c>
      <c r="D512">
        <v>-0.19328627109514732</v>
      </c>
      <c r="F512">
        <v>96.146245059288546</v>
      </c>
      <c r="G512">
        <v>46.7</v>
      </c>
    </row>
    <row r="513" spans="1:7" x14ac:dyDescent="0.3">
      <c r="A513">
        <v>488</v>
      </c>
      <c r="B513">
        <v>21.371447308537505</v>
      </c>
      <c r="C513">
        <v>-0.77144730853750332</v>
      </c>
      <c r="D513">
        <v>-0.13952050027202065</v>
      </c>
      <c r="F513">
        <v>96.343873517786562</v>
      </c>
      <c r="G513">
        <v>48.3</v>
      </c>
    </row>
    <row r="514" spans="1:7" x14ac:dyDescent="0.3">
      <c r="A514">
        <v>489</v>
      </c>
      <c r="B514">
        <v>14.827709338248024</v>
      </c>
      <c r="C514">
        <v>0.37229066175197545</v>
      </c>
      <c r="D514">
        <v>6.7330819356552468E-2</v>
      </c>
      <c r="F514">
        <v>96.541501976284593</v>
      </c>
      <c r="G514">
        <v>48.5</v>
      </c>
    </row>
    <row r="515" spans="1:7" x14ac:dyDescent="0.3">
      <c r="A515">
        <v>490</v>
      </c>
      <c r="B515">
        <v>10.827580063491762</v>
      </c>
      <c r="C515">
        <v>-3.8275800634917623</v>
      </c>
      <c r="D515">
        <v>-0.6922389635424101</v>
      </c>
      <c r="F515">
        <v>96.739130434782609</v>
      </c>
      <c r="G515">
        <v>48.8</v>
      </c>
    </row>
    <row r="516" spans="1:7" x14ac:dyDescent="0.3">
      <c r="A516">
        <v>491</v>
      </c>
      <c r="B516">
        <v>5.5242870319857538</v>
      </c>
      <c r="C516">
        <v>2.5757129680142459</v>
      </c>
      <c r="D516">
        <v>0.46583189529270153</v>
      </c>
      <c r="F516">
        <v>96.93675889328064</v>
      </c>
      <c r="G516">
        <v>50</v>
      </c>
    </row>
    <row r="517" spans="1:7" x14ac:dyDescent="0.3">
      <c r="A517">
        <v>492</v>
      </c>
      <c r="B517">
        <v>17.516428598619616</v>
      </c>
      <c r="C517">
        <v>-3.9164285986196159</v>
      </c>
      <c r="D517">
        <v>-0.70830771111892943</v>
      </c>
      <c r="F517">
        <v>97.134387351778656</v>
      </c>
      <c r="G517">
        <v>50</v>
      </c>
    </row>
    <row r="518" spans="1:7" x14ac:dyDescent="0.3">
      <c r="A518">
        <v>493</v>
      </c>
      <c r="B518">
        <v>20.548359936251906</v>
      </c>
      <c r="C518">
        <v>-0.4483599362519044</v>
      </c>
      <c r="D518">
        <v>-8.1088367171036541E-2</v>
      </c>
      <c r="F518">
        <v>97.332015810276687</v>
      </c>
      <c r="G518">
        <v>50</v>
      </c>
    </row>
    <row r="519" spans="1:7" x14ac:dyDescent="0.3">
      <c r="A519">
        <v>494</v>
      </c>
      <c r="B519">
        <v>20.002958620462152</v>
      </c>
      <c r="C519">
        <v>1.7970413795378484</v>
      </c>
      <c r="D519">
        <v>0.32500484415191133</v>
      </c>
      <c r="F519">
        <v>97.529644268774703</v>
      </c>
      <c r="G519">
        <v>50</v>
      </c>
    </row>
    <row r="520" spans="1:7" x14ac:dyDescent="0.3">
      <c r="A520">
        <v>495</v>
      </c>
      <c r="B520">
        <v>20.103791020926135</v>
      </c>
      <c r="C520">
        <v>4.3962089790738652</v>
      </c>
      <c r="D520">
        <v>0.79507863890734765</v>
      </c>
      <c r="F520">
        <v>97.727272727272734</v>
      </c>
      <c r="G520">
        <v>50</v>
      </c>
    </row>
    <row r="521" spans="1:7" x14ac:dyDescent="0.3">
      <c r="A521">
        <v>496</v>
      </c>
      <c r="B521">
        <v>16.223668376617017</v>
      </c>
      <c r="C521">
        <v>6.8763316233829848</v>
      </c>
      <c r="D521">
        <v>1.2436224969784437</v>
      </c>
      <c r="F521">
        <v>97.92490118577075</v>
      </c>
      <c r="G521">
        <v>50</v>
      </c>
    </row>
    <row r="522" spans="1:7" x14ac:dyDescent="0.3">
      <c r="A522">
        <v>497</v>
      </c>
      <c r="B522">
        <v>12.523179237778567</v>
      </c>
      <c r="C522">
        <v>7.1768207622214319</v>
      </c>
      <c r="D522">
        <v>1.2979676149315136</v>
      </c>
      <c r="F522">
        <v>98.122529644268781</v>
      </c>
      <c r="G522">
        <v>50</v>
      </c>
    </row>
    <row r="523" spans="1:7" x14ac:dyDescent="0.3">
      <c r="A523">
        <v>498</v>
      </c>
      <c r="B523">
        <v>19.103676256529205</v>
      </c>
      <c r="C523">
        <v>-0.80367625652920438</v>
      </c>
      <c r="D523">
        <v>-0.14534928325859639</v>
      </c>
      <c r="F523">
        <v>98.320158102766797</v>
      </c>
      <c r="G523">
        <v>50</v>
      </c>
    </row>
    <row r="524" spans="1:7" x14ac:dyDescent="0.3">
      <c r="A524">
        <v>499</v>
      </c>
      <c r="B524">
        <v>21.007986387412998</v>
      </c>
      <c r="C524">
        <v>0.19201361258700089</v>
      </c>
      <c r="D524">
        <v>3.472672078921895E-2</v>
      </c>
      <c r="F524">
        <v>98.517786561264828</v>
      </c>
      <c r="G524">
        <v>50</v>
      </c>
    </row>
    <row r="525" spans="1:7" x14ac:dyDescent="0.3">
      <c r="A525">
        <v>500</v>
      </c>
      <c r="B525">
        <v>17.314990625809351</v>
      </c>
      <c r="C525">
        <v>0.18500937419064911</v>
      </c>
      <c r="D525">
        <v>3.3459965646944721E-2</v>
      </c>
      <c r="F525">
        <v>98.715415019762844</v>
      </c>
      <c r="G525">
        <v>50</v>
      </c>
    </row>
    <row r="526" spans="1:7" x14ac:dyDescent="0.3">
      <c r="A526">
        <v>501</v>
      </c>
      <c r="B526">
        <v>20.143019440003471</v>
      </c>
      <c r="C526">
        <v>-3.3430194400034701</v>
      </c>
      <c r="D526">
        <v>-0.60460350243830008</v>
      </c>
      <c r="F526">
        <v>98.913043478260875</v>
      </c>
      <c r="G526">
        <v>50</v>
      </c>
    </row>
    <row r="527" spans="1:7" x14ac:dyDescent="0.3">
      <c r="A527">
        <v>502</v>
      </c>
      <c r="B527">
        <v>26.020059276715596</v>
      </c>
      <c r="C527">
        <v>-3.6200592767155975</v>
      </c>
      <c r="D527">
        <v>-0.65470768477919405</v>
      </c>
      <c r="F527">
        <v>99.110671936758891</v>
      </c>
      <c r="G527">
        <v>50</v>
      </c>
    </row>
    <row r="528" spans="1:7" x14ac:dyDescent="0.3">
      <c r="A528">
        <v>503</v>
      </c>
      <c r="B528">
        <v>23.989215977328445</v>
      </c>
      <c r="C528">
        <v>-3.389215977328444</v>
      </c>
      <c r="D528">
        <v>-0.61295840098689236</v>
      </c>
      <c r="F528">
        <v>99.308300395256921</v>
      </c>
      <c r="G528">
        <v>50</v>
      </c>
    </row>
    <row r="529" spans="1:7" x14ac:dyDescent="0.3">
      <c r="A529">
        <v>504</v>
      </c>
      <c r="B529">
        <v>30.560067161720333</v>
      </c>
      <c r="C529">
        <v>-6.6600671617203346</v>
      </c>
      <c r="D529">
        <v>-1.2045098763907407</v>
      </c>
      <c r="F529">
        <v>99.505928853754938</v>
      </c>
      <c r="G529">
        <v>50</v>
      </c>
    </row>
    <row r="530" spans="1:7" x14ac:dyDescent="0.3">
      <c r="A530">
        <v>505</v>
      </c>
      <c r="B530">
        <v>29.093234747806015</v>
      </c>
      <c r="C530">
        <v>-7.0932347478060152</v>
      </c>
      <c r="D530">
        <v>-1.2828506232485795</v>
      </c>
      <c r="F530">
        <v>99.703557312252968</v>
      </c>
      <c r="G530">
        <v>50</v>
      </c>
    </row>
    <row r="531" spans="1:7" ht="15" thickBot="1" x14ac:dyDescent="0.35">
      <c r="A531" s="15">
        <v>506</v>
      </c>
      <c r="B531" s="15">
        <v>24.301515059831114</v>
      </c>
      <c r="C531" s="15">
        <v>-12.401515059831114</v>
      </c>
      <c r="D531" s="15">
        <v>-2.2428823927830446</v>
      </c>
      <c r="F531" s="15">
        <v>99.901185770750985</v>
      </c>
      <c r="G531" s="15">
        <v>50</v>
      </c>
    </row>
  </sheetData>
  <sortState xmlns:xlrd2="http://schemas.microsoft.com/office/spreadsheetml/2017/richdata2" ref="G26:G531">
    <sortCondition ref="G26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770A-A2DE-4D5A-AABB-E975B03DC0E6}">
  <dimension ref="A1:I538"/>
  <sheetViews>
    <sheetView zoomScale="85" zoomScaleNormal="85" workbookViewId="0">
      <selection activeCell="B6" sqref="B6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7" t="s">
        <v>24</v>
      </c>
      <c r="B3" s="17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15" t="s">
        <v>28</v>
      </c>
      <c r="B8" s="15">
        <v>506</v>
      </c>
    </row>
    <row r="10" spans="1:9" ht="15" thickBot="1" x14ac:dyDescent="0.35">
      <c r="A10" t="s">
        <v>29</v>
      </c>
    </row>
    <row r="11" spans="1:9" x14ac:dyDescent="0.3">
      <c r="A11" s="16"/>
      <c r="B11" s="16" t="s">
        <v>34</v>
      </c>
      <c r="C11" s="16" t="s">
        <v>35</v>
      </c>
      <c r="D11" s="16" t="s">
        <v>36</v>
      </c>
      <c r="E11" s="16" t="s">
        <v>37</v>
      </c>
      <c r="F11" s="16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15" t="s">
        <v>32</v>
      </c>
      <c r="B14" s="15">
        <v>505</v>
      </c>
      <c r="C14" s="15">
        <v>42716.295415019791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39</v>
      </c>
      <c r="C16" s="16" t="s">
        <v>11</v>
      </c>
      <c r="D16" s="16" t="s">
        <v>40</v>
      </c>
      <c r="E16" s="16" t="s">
        <v>41</v>
      </c>
      <c r="F16" s="16" t="s">
        <v>42</v>
      </c>
      <c r="G16" s="16" t="s">
        <v>43</v>
      </c>
      <c r="H16" s="16" t="s">
        <v>44</v>
      </c>
      <c r="I16" s="16" t="s">
        <v>45</v>
      </c>
    </row>
    <row r="17" spans="1:9" x14ac:dyDescent="0.3">
      <c r="A17" s="59" t="s">
        <v>5</v>
      </c>
      <c r="B17" s="59">
        <v>-0.60348658908834441</v>
      </c>
      <c r="C17" s="59">
        <v>5.3081161221286026E-2</v>
      </c>
      <c r="D17" s="59">
        <v>-11.369129371011967</v>
      </c>
      <c r="E17" s="59">
        <v>8.9107126714390647E-27</v>
      </c>
      <c r="F17" s="59">
        <v>-0.70777824028170644</v>
      </c>
      <c r="G17" s="59">
        <v>-0.49919493789498237</v>
      </c>
      <c r="H17" s="59">
        <v>-0.70777824028170644</v>
      </c>
      <c r="I17" s="59">
        <v>-0.49919493789498237</v>
      </c>
    </row>
    <row r="18" spans="1:9" x14ac:dyDescent="0.3">
      <c r="A18" t="s">
        <v>8</v>
      </c>
      <c r="B18">
        <v>4.125409151515619</v>
      </c>
      <c r="C18">
        <v>0.44275899858963497</v>
      </c>
      <c r="D18">
        <v>9.3175049285428457</v>
      </c>
      <c r="E18">
        <v>3.8928698157969983E-19</v>
      </c>
      <c r="F18">
        <v>3.2554947415589002</v>
      </c>
      <c r="G18">
        <v>4.9953235614723379</v>
      </c>
      <c r="H18">
        <v>3.2554947415589002</v>
      </c>
      <c r="I18">
        <v>4.9953235614723379</v>
      </c>
    </row>
    <row r="19" spans="1:9" x14ac:dyDescent="0.3">
      <c r="A19" t="s">
        <v>4</v>
      </c>
      <c r="B19">
        <v>-1.0743053484081106</v>
      </c>
      <c r="C19">
        <v>0.13360172188542851</v>
      </c>
      <c r="D19">
        <v>-8.0411040609895128</v>
      </c>
      <c r="E19">
        <v>6.5864159823552438E-15</v>
      </c>
      <c r="F19">
        <v>-1.3368004381372365</v>
      </c>
      <c r="G19">
        <v>-0.81181025867898482</v>
      </c>
      <c r="H19">
        <v>-1.3368004381372365</v>
      </c>
      <c r="I19">
        <v>-0.81181025867898482</v>
      </c>
    </row>
    <row r="20" spans="1:9" x14ac:dyDescent="0.3">
      <c r="A20" t="s">
        <v>33</v>
      </c>
      <c r="B20">
        <v>29.241315256500638</v>
      </c>
      <c r="C20">
        <v>4.8171255960748303</v>
      </c>
      <c r="D20">
        <v>6.0702829256367172</v>
      </c>
      <c r="E20">
        <v>2.5397764635999616E-9</v>
      </c>
      <c r="F20">
        <v>19.776827840219489</v>
      </c>
      <c r="G20">
        <v>38.705802672781786</v>
      </c>
      <c r="H20">
        <v>19.776827840219489</v>
      </c>
      <c r="I20">
        <v>38.705802672781786</v>
      </c>
    </row>
    <row r="21" spans="1:9" x14ac:dyDescent="0.3">
      <c r="A21" t="s">
        <v>7</v>
      </c>
      <c r="B21">
        <v>0.26109357493488072</v>
      </c>
      <c r="C21">
        <v>6.7947067063959851E-2</v>
      </c>
      <c r="D21">
        <v>3.8426025760480349</v>
      </c>
      <c r="E21">
        <v>1.3754633918280917E-4</v>
      </c>
      <c r="F21">
        <v>0.12759401209930349</v>
      </c>
      <c r="G21">
        <v>0.39459313777045796</v>
      </c>
      <c r="H21">
        <v>0.12759401209930349</v>
      </c>
      <c r="I21">
        <v>0.39459313777045796</v>
      </c>
    </row>
    <row r="22" spans="1:9" x14ac:dyDescent="0.3">
      <c r="A22" t="s">
        <v>3</v>
      </c>
      <c r="B22">
        <v>-1.4401190390365847E-2</v>
      </c>
      <c r="C22">
        <v>3.9051575661650153E-3</v>
      </c>
      <c r="D22">
        <v>-3.6877360634921215</v>
      </c>
      <c r="E22">
        <v>2.5124706023866796E-4</v>
      </c>
      <c r="F22">
        <v>-2.2073881065834328E-2</v>
      </c>
      <c r="G22">
        <v>-6.7284997148973659E-3</v>
      </c>
      <c r="H22">
        <v>-2.2073881065834328E-2</v>
      </c>
      <c r="I22">
        <v>-6.7284997148973659E-3</v>
      </c>
    </row>
    <row r="23" spans="1:9" x14ac:dyDescent="0.3">
      <c r="A23" t="s">
        <v>2</v>
      </c>
      <c r="B23">
        <v>-10.321182797844266</v>
      </c>
      <c r="C23">
        <v>3.8940362560021162</v>
      </c>
      <c r="D23">
        <v>-2.6505101954137165</v>
      </c>
      <c r="E23">
        <v>8.2938593414937645E-3</v>
      </c>
      <c r="F23">
        <v>-17.972022787049742</v>
      </c>
      <c r="G23">
        <v>-2.6703428086387886</v>
      </c>
      <c r="H23">
        <v>-17.972022787049742</v>
      </c>
      <c r="I23">
        <v>-2.6703428086387886</v>
      </c>
    </row>
    <row r="24" spans="1:9" x14ac:dyDescent="0.3">
      <c r="A24" t="s">
        <v>0</v>
      </c>
      <c r="B24">
        <v>3.2770688956176526E-2</v>
      </c>
      <c r="C24">
        <v>1.3097814009855432E-2</v>
      </c>
      <c r="D24">
        <v>2.501996816531237</v>
      </c>
      <c r="E24">
        <v>1.2670436901406405E-2</v>
      </c>
      <c r="F24">
        <v>7.0366503880150248E-3</v>
      </c>
      <c r="G24">
        <v>5.8504727524338024E-2</v>
      </c>
      <c r="H24">
        <v>7.0366503880150248E-3</v>
      </c>
      <c r="I24">
        <v>5.8504727524338024E-2</v>
      </c>
    </row>
    <row r="25" spans="1:9" x14ac:dyDescent="0.3">
      <c r="A25" t="s">
        <v>1</v>
      </c>
      <c r="B25">
        <v>0.13055139892954534</v>
      </c>
      <c r="C25">
        <v>6.3117333907091122E-2</v>
      </c>
      <c r="D25">
        <v>2.0683921650068005</v>
      </c>
      <c r="E25">
        <v>3.9120860042193055E-2</v>
      </c>
      <c r="F25">
        <v>6.5410943197504873E-3</v>
      </c>
      <c r="G25">
        <v>0.25456170353934021</v>
      </c>
      <c r="H25">
        <v>6.5410943197504873E-3</v>
      </c>
      <c r="I25">
        <v>0.25456170353934021</v>
      </c>
    </row>
    <row r="26" spans="1:9" ht="15" thickBot="1" x14ac:dyDescent="0.35">
      <c r="A26" s="15" t="s">
        <v>6</v>
      </c>
      <c r="B26" s="15">
        <v>4.8725141318604101E-2</v>
      </c>
      <c r="C26" s="15">
        <v>7.8418646579864776E-2</v>
      </c>
      <c r="D26" s="15">
        <v>0.62134636905497231</v>
      </c>
      <c r="E26" s="15">
        <v>0.53465720116696813</v>
      </c>
      <c r="F26" s="15">
        <v>-0.10534854410942256</v>
      </c>
      <c r="G26" s="15">
        <v>0.20279882674663074</v>
      </c>
      <c r="H26" s="15">
        <v>-0.10534854410942256</v>
      </c>
      <c r="I26" s="15">
        <v>0.20279882674663074</v>
      </c>
    </row>
    <row r="30" spans="1:9" x14ac:dyDescent="0.3">
      <c r="A30" t="s">
        <v>46</v>
      </c>
    </row>
    <row r="31" spans="1:9" ht="15" thickBot="1" x14ac:dyDescent="0.35">
      <c r="G31" t="s">
        <v>126</v>
      </c>
      <c r="H31" t="s">
        <v>127</v>
      </c>
    </row>
    <row r="32" spans="1:9" x14ac:dyDescent="0.3">
      <c r="A32" s="16" t="s">
        <v>47</v>
      </c>
      <c r="B32" s="16" t="s">
        <v>48</v>
      </c>
      <c r="C32" s="16" t="s">
        <v>49</v>
      </c>
      <c r="G32" s="60" t="s">
        <v>5</v>
      </c>
      <c r="H32" s="61">
        <v>8.9107100000000003E-27</v>
      </c>
    </row>
    <row r="33" spans="1:8" x14ac:dyDescent="0.3">
      <c r="A33">
        <v>1</v>
      </c>
      <c r="B33">
        <v>30.115355802161694</v>
      </c>
      <c r="C33">
        <v>-6.1153558021616945</v>
      </c>
      <c r="G33" s="60" t="s">
        <v>8</v>
      </c>
      <c r="H33" s="61">
        <v>3.8928700000000001E-19</v>
      </c>
    </row>
    <row r="34" spans="1:8" x14ac:dyDescent="0.3">
      <c r="A34">
        <v>2</v>
      </c>
      <c r="B34">
        <v>27.00714024382026</v>
      </c>
      <c r="C34">
        <v>-5.4071402438202583</v>
      </c>
      <c r="G34" s="60" t="s">
        <v>4</v>
      </c>
      <c r="H34" s="61">
        <v>6.5864200000000002E-15</v>
      </c>
    </row>
    <row r="35" spans="1:8" x14ac:dyDescent="0.3">
      <c r="A35">
        <v>3</v>
      </c>
      <c r="B35">
        <v>32.832912545493912</v>
      </c>
      <c r="C35">
        <v>1.8670874545060911</v>
      </c>
      <c r="G35" s="60" t="s">
        <v>7</v>
      </c>
      <c r="H35" s="62">
        <v>1.37546E-4</v>
      </c>
    </row>
    <row r="36" spans="1:8" x14ac:dyDescent="0.3">
      <c r="A36">
        <v>4</v>
      </c>
      <c r="B36">
        <v>31.20703391657695</v>
      </c>
      <c r="C36">
        <v>2.1929660834230482</v>
      </c>
      <c r="G36" s="60" t="s">
        <v>3</v>
      </c>
      <c r="H36" s="62">
        <v>2.5124700000000002E-4</v>
      </c>
    </row>
    <row r="37" spans="1:8" x14ac:dyDescent="0.3">
      <c r="A37">
        <v>5</v>
      </c>
      <c r="B37">
        <v>30.594728795641636</v>
      </c>
      <c r="C37">
        <v>5.6052712043583668</v>
      </c>
      <c r="G37" s="60" t="s">
        <v>2</v>
      </c>
      <c r="H37" s="62">
        <v>8.2938590000000006E-3</v>
      </c>
    </row>
    <row r="38" spans="1:8" x14ac:dyDescent="0.3">
      <c r="A38">
        <v>6</v>
      </c>
      <c r="B38">
        <v>28.076447312345238</v>
      </c>
      <c r="C38">
        <v>0.62355268765476168</v>
      </c>
      <c r="G38" s="60" t="s">
        <v>0</v>
      </c>
      <c r="H38" s="62">
        <v>1.2670437E-2</v>
      </c>
    </row>
    <row r="39" spans="1:8" x14ac:dyDescent="0.3">
      <c r="A39">
        <v>7</v>
      </c>
      <c r="B39">
        <v>25.299851579719494</v>
      </c>
      <c r="C39">
        <v>-2.3998515797194955</v>
      </c>
      <c r="G39" s="60" t="s">
        <v>1</v>
      </c>
      <c r="H39" s="62">
        <v>3.912086E-2</v>
      </c>
    </row>
    <row r="40" spans="1:8" x14ac:dyDescent="0.3">
      <c r="A40">
        <v>8</v>
      </c>
      <c r="B40">
        <v>22.546713048313627</v>
      </c>
      <c r="C40">
        <v>4.5532869516863741</v>
      </c>
      <c r="G40" s="63" t="s">
        <v>6</v>
      </c>
      <c r="H40" s="64">
        <v>0.53465720100000003</v>
      </c>
    </row>
    <row r="41" spans="1:8" x14ac:dyDescent="0.3">
      <c r="A41">
        <v>9</v>
      </c>
      <c r="B41">
        <v>14.175840146361576</v>
      </c>
      <c r="C41">
        <v>2.3241598536384238</v>
      </c>
    </row>
    <row r="42" spans="1:8" x14ac:dyDescent="0.3">
      <c r="A42">
        <v>10</v>
      </c>
      <c r="B42">
        <v>22.676621559374603</v>
      </c>
      <c r="C42">
        <v>-3.776621559374604</v>
      </c>
    </row>
    <row r="43" spans="1:8" x14ac:dyDescent="0.3">
      <c r="A43">
        <v>11</v>
      </c>
      <c r="B43">
        <v>22.780833791114919</v>
      </c>
      <c r="C43">
        <v>-7.7808337911149188</v>
      </c>
    </row>
    <row r="44" spans="1:8" x14ac:dyDescent="0.3">
      <c r="A44">
        <v>12</v>
      </c>
      <c r="B44">
        <v>24.931241985238998</v>
      </c>
      <c r="C44">
        <v>-6.0312419852389993</v>
      </c>
    </row>
    <row r="45" spans="1:8" x14ac:dyDescent="0.3">
      <c r="A45">
        <v>13</v>
      </c>
      <c r="B45">
        <v>21.629811418340424</v>
      </c>
      <c r="C45">
        <v>7.0188581659575533E-2</v>
      </c>
    </row>
    <row r="46" spans="1:8" x14ac:dyDescent="0.3">
      <c r="A46">
        <v>14</v>
      </c>
      <c r="B46">
        <v>20.744389734877039</v>
      </c>
      <c r="C46">
        <v>-0.34438973487704061</v>
      </c>
    </row>
    <row r="47" spans="1:8" x14ac:dyDescent="0.3">
      <c r="A47">
        <v>15</v>
      </c>
      <c r="B47">
        <v>20.550081111940429</v>
      </c>
      <c r="C47">
        <v>-2.3500811119404297</v>
      </c>
    </row>
    <row r="48" spans="1:8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15">
        <v>506</v>
      </c>
      <c r="B538" s="15">
        <v>21.887364361821604</v>
      </c>
      <c r="C538" s="15">
        <v>-9.9873643618216033</v>
      </c>
    </row>
  </sheetData>
  <sortState xmlns:xlrd2="http://schemas.microsoft.com/office/spreadsheetml/2017/richdata2" ref="A17:I26">
    <sortCondition ref="E17:E26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021C-86B5-4572-AA60-7A6417A73965}">
  <dimension ref="A1:I537"/>
  <sheetViews>
    <sheetView tabSelected="1" zoomScale="70" zoomScaleNormal="70" workbookViewId="0">
      <selection activeCell="H32" sqref="H32"/>
    </sheetView>
  </sheetViews>
  <sheetFormatPr defaultColWidth="13.44140625" defaultRowHeight="14.4" x14ac:dyDescent="0.3"/>
  <cols>
    <col min="1" max="1" width="15.77734375" customWidth="1"/>
  </cols>
  <sheetData>
    <row r="1" spans="1:9" x14ac:dyDescent="0.3">
      <c r="A1" t="s">
        <v>23</v>
      </c>
    </row>
    <row r="2" spans="1:9" ht="15" thickBot="1" x14ac:dyDescent="0.35">
      <c r="D2" t="s">
        <v>66</v>
      </c>
    </row>
    <row r="3" spans="1:9" x14ac:dyDescent="0.3">
      <c r="A3" s="17" t="s">
        <v>24</v>
      </c>
      <c r="B3" s="17"/>
    </row>
    <row r="4" spans="1:9" x14ac:dyDescent="0.3">
      <c r="A4" t="s">
        <v>25</v>
      </c>
      <c r="B4">
        <v>0.83283577344273507</v>
      </c>
    </row>
    <row r="5" spans="1:9" x14ac:dyDescent="0.3">
      <c r="A5" t="s">
        <v>26</v>
      </c>
      <c r="B5">
        <v>0.69361542552595867</v>
      </c>
    </row>
    <row r="6" spans="1:9" x14ac:dyDescent="0.3">
      <c r="A6" t="s">
        <v>27</v>
      </c>
      <c r="B6">
        <v>0.68868368187245299</v>
      </c>
      <c r="C6">
        <v>0.68829864685574926</v>
      </c>
      <c r="D6">
        <f>B6-C6</f>
        <v>3.8503501670372753E-4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15" t="s">
        <v>28</v>
      </c>
      <c r="B8" s="15">
        <v>506</v>
      </c>
    </row>
    <row r="10" spans="1:9" ht="15" thickBot="1" x14ac:dyDescent="0.35">
      <c r="A10" t="s">
        <v>29</v>
      </c>
    </row>
    <row r="11" spans="1:9" x14ac:dyDescent="0.3">
      <c r="A11" s="16"/>
      <c r="B11" s="16" t="s">
        <v>34</v>
      </c>
      <c r="C11" s="16" t="s">
        <v>35</v>
      </c>
      <c r="D11" s="16" t="s">
        <v>36</v>
      </c>
      <c r="E11" s="16" t="s">
        <v>37</v>
      </c>
      <c r="F11" s="16" t="s">
        <v>38</v>
      </c>
    </row>
    <row r="12" spans="1:9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15" t="s">
        <v>32</v>
      </c>
      <c r="B14" s="15">
        <v>505</v>
      </c>
      <c r="C14" s="15">
        <v>42716.295415019791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39</v>
      </c>
      <c r="C16" s="16" t="s">
        <v>11</v>
      </c>
      <c r="D16" s="16" t="s">
        <v>40</v>
      </c>
      <c r="E16" s="16" t="s">
        <v>41</v>
      </c>
      <c r="F16" s="16" t="s">
        <v>42</v>
      </c>
      <c r="G16" s="16" t="s">
        <v>43</v>
      </c>
      <c r="H16" s="16" t="s">
        <v>44</v>
      </c>
      <c r="I16" s="16" t="s">
        <v>45</v>
      </c>
    </row>
    <row r="17" spans="1:9" x14ac:dyDescent="0.3">
      <c r="A17" s="59" t="s">
        <v>2</v>
      </c>
      <c r="B17" s="59">
        <v>-10.272705081509379</v>
      </c>
      <c r="C17" s="59">
        <v>3.8908492221425823</v>
      </c>
      <c r="D17" s="59">
        <v>-2.6402218371886654</v>
      </c>
      <c r="E17" s="59">
        <v>8.5457182892120023E-3</v>
      </c>
      <c r="F17" s="59">
        <v>-17.917245696591941</v>
      </c>
      <c r="G17" s="59">
        <v>-2.6281644664268171</v>
      </c>
      <c r="H17" s="59">
        <v>-17.917245696591941</v>
      </c>
      <c r="I17" s="59">
        <v>-2.6281644664268171</v>
      </c>
    </row>
    <row r="18" spans="1:9" x14ac:dyDescent="0.3">
      <c r="A18" t="s">
        <v>4</v>
      </c>
      <c r="B18">
        <v>-1.071702472694493</v>
      </c>
      <c r="C18">
        <v>0.13345352921377152</v>
      </c>
      <c r="D18">
        <v>-8.0305292711876852</v>
      </c>
      <c r="E18">
        <v>7.0825099064793248E-15</v>
      </c>
      <c r="F18">
        <v>-1.3339051092024667</v>
      </c>
      <c r="G18">
        <v>-0.80949983618651933</v>
      </c>
      <c r="H18">
        <v>-1.3339051092024667</v>
      </c>
      <c r="I18">
        <v>-0.80949983618651933</v>
      </c>
    </row>
    <row r="19" spans="1:9" x14ac:dyDescent="0.3">
      <c r="A19" t="s">
        <v>5</v>
      </c>
      <c r="B19">
        <v>-0.60515928203540559</v>
      </c>
      <c r="C19">
        <v>5.298010014826459E-2</v>
      </c>
      <c r="D19">
        <v>-11.422388412665697</v>
      </c>
      <c r="E19">
        <v>5.4184429851613701E-27</v>
      </c>
      <c r="F19">
        <v>-0.70925186035215759</v>
      </c>
      <c r="G19">
        <v>-0.50106670371865358</v>
      </c>
      <c r="H19">
        <v>-0.70925186035215759</v>
      </c>
      <c r="I19">
        <v>-0.50106670371865358</v>
      </c>
    </row>
    <row r="20" spans="1:9" x14ac:dyDescent="0.3">
      <c r="A20" t="s">
        <v>3</v>
      </c>
      <c r="B20">
        <v>-1.4452345036481897E-2</v>
      </c>
      <c r="C20">
        <v>3.9018774717523206E-3</v>
      </c>
      <c r="D20">
        <v>-3.7039464055726476</v>
      </c>
      <c r="E20">
        <v>2.360718130931446E-4</v>
      </c>
      <c r="F20">
        <v>-2.2118553389696056E-2</v>
      </c>
      <c r="G20">
        <v>-6.7861366832677383E-3</v>
      </c>
      <c r="H20">
        <v>-2.2118553389696056E-2</v>
      </c>
      <c r="I20">
        <v>-6.7861366832677383E-3</v>
      </c>
    </row>
    <row r="21" spans="1:9" x14ac:dyDescent="0.3">
      <c r="A21" t="s">
        <v>0</v>
      </c>
      <c r="B21">
        <v>3.2934960428630297E-2</v>
      </c>
      <c r="C21">
        <v>1.3087054966333991E-2</v>
      </c>
      <c r="D21">
        <v>2.5166059524739812</v>
      </c>
      <c r="E21">
        <v>1.2162875189714347E-2</v>
      </c>
      <c r="F21">
        <v>7.2221873269097403E-3</v>
      </c>
      <c r="G21">
        <v>5.8647733530350854E-2</v>
      </c>
      <c r="H21">
        <v>7.2221873269097403E-3</v>
      </c>
      <c r="I21">
        <v>5.8647733530350854E-2</v>
      </c>
    </row>
    <row r="22" spans="1:9" x14ac:dyDescent="0.3">
      <c r="A22" t="s">
        <v>1</v>
      </c>
      <c r="B22">
        <v>0.13071000668218175</v>
      </c>
      <c r="C22">
        <v>6.3077822553176593E-2</v>
      </c>
      <c r="D22">
        <v>2.0722022636718171</v>
      </c>
      <c r="E22">
        <v>3.8761668701978176E-2</v>
      </c>
      <c r="F22">
        <v>6.7779422694686092E-3</v>
      </c>
      <c r="G22">
        <v>0.2546420710948949</v>
      </c>
      <c r="H22">
        <v>6.7779422694686092E-3</v>
      </c>
      <c r="I22">
        <v>0.2546420710948949</v>
      </c>
    </row>
    <row r="23" spans="1:9" x14ac:dyDescent="0.3">
      <c r="A23" t="s">
        <v>7</v>
      </c>
      <c r="B23">
        <v>0.26150642300181948</v>
      </c>
      <c r="C23">
        <v>6.7901840853028084E-2</v>
      </c>
      <c r="D23">
        <v>3.8512420240247081</v>
      </c>
      <c r="E23">
        <v>1.3288674405347533E-4</v>
      </c>
      <c r="F23">
        <v>0.12809637532230453</v>
      </c>
      <c r="G23">
        <v>0.3949164706813344</v>
      </c>
      <c r="H23">
        <v>0.12809637532230453</v>
      </c>
      <c r="I23">
        <v>0.3949164706813344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15" t="s">
        <v>33</v>
      </c>
      <c r="B25" s="15">
        <v>29.428473493945788</v>
      </c>
      <c r="C25" s="15">
        <v>4.8047286243169038</v>
      </c>
      <c r="D25" s="15">
        <v>6.1248981565800049</v>
      </c>
      <c r="E25" s="15">
        <v>1.8459738422387624E-9</v>
      </c>
      <c r="F25" s="15">
        <v>19.988389590408097</v>
      </c>
      <c r="G25" s="15">
        <v>38.868557397483478</v>
      </c>
      <c r="H25" s="15">
        <v>19.988389590408097</v>
      </c>
      <c r="I25" s="15">
        <v>38.868557397483478</v>
      </c>
    </row>
    <row r="29" spans="1:9" x14ac:dyDescent="0.3">
      <c r="A29" t="s">
        <v>46</v>
      </c>
    </row>
    <row r="30" spans="1:9" ht="15" thickBot="1" x14ac:dyDescent="0.35"/>
    <row r="31" spans="1:9" x14ac:dyDescent="0.3">
      <c r="A31" s="16" t="s">
        <v>47</v>
      </c>
      <c r="B31" s="16" t="s">
        <v>48</v>
      </c>
      <c r="C31" s="16" t="s">
        <v>49</v>
      </c>
    </row>
    <row r="32" spans="1:9" x14ac:dyDescent="0.3">
      <c r="A32">
        <v>1</v>
      </c>
      <c r="B32">
        <v>30.048887336899554</v>
      </c>
      <c r="C32">
        <v>-6.0488873368995542</v>
      </c>
    </row>
    <row r="33" spans="1:3" x14ac:dyDescent="0.3">
      <c r="A33">
        <v>2</v>
      </c>
      <c r="B33">
        <v>27.040984617472393</v>
      </c>
      <c r="C33">
        <v>-5.4409846174723917</v>
      </c>
    </row>
    <row r="34" spans="1:3" x14ac:dyDescent="0.3">
      <c r="A34">
        <v>3</v>
      </c>
      <c r="B34">
        <v>32.698964537784434</v>
      </c>
      <c r="C34">
        <v>2.0010354622155688</v>
      </c>
    </row>
    <row r="35" spans="1:3" x14ac:dyDescent="0.3">
      <c r="A35">
        <v>4</v>
      </c>
      <c r="B35">
        <v>31.143069486823286</v>
      </c>
      <c r="C35">
        <v>2.2569305131767123</v>
      </c>
    </row>
    <row r="36" spans="1:3" x14ac:dyDescent="0.3">
      <c r="A36">
        <v>5</v>
      </c>
      <c r="B36">
        <v>30.588087345262785</v>
      </c>
      <c r="C36">
        <v>5.6119126547372176</v>
      </c>
    </row>
    <row r="37" spans="1:3" x14ac:dyDescent="0.3">
      <c r="A37">
        <v>6</v>
      </c>
      <c r="B37">
        <v>27.850952537372113</v>
      </c>
      <c r="C37">
        <v>0.84904746262788677</v>
      </c>
    </row>
    <row r="38" spans="1:3" x14ac:dyDescent="0.3">
      <c r="A38">
        <v>7</v>
      </c>
      <c r="B38">
        <v>25.070896878394716</v>
      </c>
      <c r="C38">
        <v>-2.1708968783947178</v>
      </c>
    </row>
    <row r="39" spans="1:3" x14ac:dyDescent="0.3">
      <c r="A39">
        <v>8</v>
      </c>
      <c r="B39">
        <v>22.635882869214946</v>
      </c>
      <c r="C39">
        <v>4.4641171307850556</v>
      </c>
    </row>
    <row r="40" spans="1:3" x14ac:dyDescent="0.3">
      <c r="A40">
        <v>9</v>
      </c>
      <c r="B40">
        <v>14.00883344768009</v>
      </c>
      <c r="C40">
        <v>2.4911665523199105</v>
      </c>
    </row>
    <row r="41" spans="1:3" x14ac:dyDescent="0.3">
      <c r="A41">
        <v>10</v>
      </c>
      <c r="B41">
        <v>22.847444015889259</v>
      </c>
      <c r="C41">
        <v>-3.9474440158892605</v>
      </c>
    </row>
    <row r="42" spans="1:3" x14ac:dyDescent="0.3">
      <c r="A42">
        <v>11</v>
      </c>
      <c r="B42">
        <v>22.635614010409761</v>
      </c>
      <c r="C42">
        <v>-7.6356140104097605</v>
      </c>
    </row>
    <row r="43" spans="1:3" x14ac:dyDescent="0.3">
      <c r="A43">
        <v>12</v>
      </c>
      <c r="B43">
        <v>25.087026529594404</v>
      </c>
      <c r="C43">
        <v>-6.1870265295944051</v>
      </c>
    </row>
    <row r="44" spans="1:3" x14ac:dyDescent="0.3">
      <c r="A44">
        <v>13</v>
      </c>
      <c r="B44">
        <v>21.669536843520969</v>
      </c>
      <c r="C44">
        <v>3.0463156479029863E-2</v>
      </c>
    </row>
    <row r="45" spans="1:3" x14ac:dyDescent="0.3">
      <c r="A45">
        <v>14</v>
      </c>
      <c r="B45">
        <v>20.648321176181696</v>
      </c>
      <c r="C45">
        <v>-0.24832117618169747</v>
      </c>
    </row>
    <row r="46" spans="1:3" x14ac:dyDescent="0.3">
      <c r="A46">
        <v>15</v>
      </c>
      <c r="B46">
        <v>20.792070150826252</v>
      </c>
      <c r="C46">
        <v>-2.5920701508262525</v>
      </c>
    </row>
    <row r="47" spans="1:3" x14ac:dyDescent="0.3">
      <c r="A47">
        <v>16</v>
      </c>
      <c r="B47">
        <v>19.872253506387779</v>
      </c>
      <c r="C47">
        <v>2.7746493612220036E-2</v>
      </c>
    </row>
    <row r="48" spans="1:3" x14ac:dyDescent="0.3">
      <c r="A48">
        <v>17</v>
      </c>
      <c r="B48">
        <v>20.53684599064351</v>
      </c>
      <c r="C48">
        <v>2.5631540093564915</v>
      </c>
    </row>
    <row r="49" spans="1:3" x14ac:dyDescent="0.3">
      <c r="A49">
        <v>18</v>
      </c>
      <c r="B49">
        <v>17.593800118186962</v>
      </c>
      <c r="C49">
        <v>-9.3800118186962322E-2</v>
      </c>
    </row>
    <row r="50" spans="1:3" x14ac:dyDescent="0.3">
      <c r="A50">
        <v>19</v>
      </c>
      <c r="B50">
        <v>15.708807639169999</v>
      </c>
      <c r="C50">
        <v>4.4911923608300004</v>
      </c>
    </row>
    <row r="51" spans="1:3" x14ac:dyDescent="0.3">
      <c r="A51">
        <v>20</v>
      </c>
      <c r="B51">
        <v>18.158485230818417</v>
      </c>
      <c r="C51">
        <v>4.1514769181581812E-2</v>
      </c>
    </row>
    <row r="52" spans="1:3" x14ac:dyDescent="0.3">
      <c r="A52">
        <v>21</v>
      </c>
      <c r="B52">
        <v>12.558475065476085</v>
      </c>
      <c r="C52">
        <v>1.041524934523915</v>
      </c>
    </row>
    <row r="53" spans="1:3" x14ac:dyDescent="0.3">
      <c r="A53">
        <v>22</v>
      </c>
      <c r="B53">
        <v>18.246009394334308</v>
      </c>
      <c r="C53">
        <v>1.3539906056656932</v>
      </c>
    </row>
    <row r="54" spans="1:3" x14ac:dyDescent="0.3">
      <c r="A54">
        <v>23</v>
      </c>
      <c r="B54">
        <v>16.099325912010755</v>
      </c>
      <c r="C54">
        <v>-0.89932591201075596</v>
      </c>
    </row>
    <row r="55" spans="1:3" x14ac:dyDescent="0.3">
      <c r="A55">
        <v>24</v>
      </c>
      <c r="B55">
        <v>14.313422028868432</v>
      </c>
      <c r="C55">
        <v>0.18657797113156782</v>
      </c>
    </row>
    <row r="56" spans="1:3" x14ac:dyDescent="0.3">
      <c r="A56">
        <v>25</v>
      </c>
      <c r="B56">
        <v>16.743503046484676</v>
      </c>
      <c r="C56">
        <v>-1.1435030464846765</v>
      </c>
    </row>
    <row r="57" spans="1:3" x14ac:dyDescent="0.3">
      <c r="A57">
        <v>26</v>
      </c>
      <c r="B57">
        <v>14.998988517954206</v>
      </c>
      <c r="C57">
        <v>-1.098988517954206</v>
      </c>
    </row>
    <row r="58" spans="1:3" x14ac:dyDescent="0.3">
      <c r="A58">
        <v>27</v>
      </c>
      <c r="B58">
        <v>17.062110472630224</v>
      </c>
      <c r="C58">
        <v>-0.46211047263022209</v>
      </c>
    </row>
    <row r="59" spans="1:3" x14ac:dyDescent="0.3">
      <c r="A59">
        <v>28</v>
      </c>
      <c r="B59">
        <v>16.483324341785661</v>
      </c>
      <c r="C59">
        <v>-1.68332434178566</v>
      </c>
    </row>
    <row r="60" spans="1:3" x14ac:dyDescent="0.3">
      <c r="A60">
        <v>29</v>
      </c>
      <c r="B60">
        <v>21.227083797374569</v>
      </c>
      <c r="C60">
        <v>-2.8270837973745699</v>
      </c>
    </row>
    <row r="61" spans="1:3" x14ac:dyDescent="0.3">
      <c r="A61">
        <v>30</v>
      </c>
      <c r="B61">
        <v>22.2279351332765</v>
      </c>
      <c r="C61">
        <v>-1.2279351332764996</v>
      </c>
    </row>
    <row r="62" spans="1:3" x14ac:dyDescent="0.3">
      <c r="A62">
        <v>31</v>
      </c>
      <c r="B62">
        <v>12.06052561929474</v>
      </c>
      <c r="C62">
        <v>0.63947438070525919</v>
      </c>
    </row>
    <row r="63" spans="1:3" x14ac:dyDescent="0.3">
      <c r="A63">
        <v>32</v>
      </c>
      <c r="B63">
        <v>19.521207978393555</v>
      </c>
      <c r="C63">
        <v>-5.021207978393555</v>
      </c>
    </row>
    <row r="64" spans="1:3" x14ac:dyDescent="0.3">
      <c r="A64">
        <v>33</v>
      </c>
      <c r="B64">
        <v>9.5473848102104775</v>
      </c>
      <c r="C64">
        <v>3.6526151897895218</v>
      </c>
    </row>
    <row r="65" spans="1:3" x14ac:dyDescent="0.3">
      <c r="A65">
        <v>34</v>
      </c>
      <c r="B65">
        <v>14.612588404821965</v>
      </c>
      <c r="C65">
        <v>-1.5125884048219653</v>
      </c>
    </row>
    <row r="66" spans="1:3" x14ac:dyDescent="0.3">
      <c r="A66">
        <v>35</v>
      </c>
      <c r="B66">
        <v>15.100458097224376</v>
      </c>
      <c r="C66">
        <v>-1.6004580972243758</v>
      </c>
    </row>
    <row r="67" spans="1:3" x14ac:dyDescent="0.3">
      <c r="A67">
        <v>36</v>
      </c>
      <c r="B67">
        <v>22.644695457574411</v>
      </c>
      <c r="C67">
        <v>-3.7446954575744122</v>
      </c>
    </row>
    <row r="68" spans="1:3" x14ac:dyDescent="0.3">
      <c r="A68">
        <v>37</v>
      </c>
      <c r="B68">
        <v>20.994269024502675</v>
      </c>
      <c r="C68">
        <v>-0.99426902450267463</v>
      </c>
    </row>
    <row r="69" spans="1:3" x14ac:dyDescent="0.3">
      <c r="A69">
        <v>38</v>
      </c>
      <c r="B69">
        <v>21.973613037178161</v>
      </c>
      <c r="C69">
        <v>-0.97361303717816128</v>
      </c>
    </row>
    <row r="70" spans="1:3" x14ac:dyDescent="0.3">
      <c r="A70">
        <v>39</v>
      </c>
      <c r="B70">
        <v>21.256985760020324</v>
      </c>
      <c r="C70">
        <v>3.443014239979675</v>
      </c>
    </row>
    <row r="71" spans="1:3" x14ac:dyDescent="0.3">
      <c r="A71">
        <v>40</v>
      </c>
      <c r="B71">
        <v>28.258885132390052</v>
      </c>
      <c r="C71">
        <v>2.5411148676099486</v>
      </c>
    </row>
    <row r="72" spans="1:3" x14ac:dyDescent="0.3">
      <c r="A72">
        <v>41</v>
      </c>
      <c r="B72">
        <v>31.24717427322847</v>
      </c>
      <c r="C72">
        <v>3.6528257267715283</v>
      </c>
    </row>
    <row r="73" spans="1:3" x14ac:dyDescent="0.3">
      <c r="A73">
        <v>42</v>
      </c>
      <c r="B73">
        <v>29.059121691072562</v>
      </c>
      <c r="C73">
        <v>-2.4591216910725606</v>
      </c>
    </row>
    <row r="74" spans="1:3" x14ac:dyDescent="0.3">
      <c r="A74">
        <v>43</v>
      </c>
      <c r="B74">
        <v>26.114569696674224</v>
      </c>
      <c r="C74">
        <v>-0.81456969667422285</v>
      </c>
    </row>
    <row r="75" spans="1:3" x14ac:dyDescent="0.3">
      <c r="A75">
        <v>44</v>
      </c>
      <c r="B75">
        <v>25.298136267195208</v>
      </c>
      <c r="C75">
        <v>-0.5981362671952084</v>
      </c>
    </row>
    <row r="76" spans="1:3" x14ac:dyDescent="0.3">
      <c r="A76">
        <v>45</v>
      </c>
      <c r="B76">
        <v>24.538754764269584</v>
      </c>
      <c r="C76">
        <v>-3.3387547642695843</v>
      </c>
    </row>
    <row r="77" spans="1:3" x14ac:dyDescent="0.3">
      <c r="A77">
        <v>46</v>
      </c>
      <c r="B77">
        <v>22.338596396302915</v>
      </c>
      <c r="C77">
        <v>-3.0385963963029141</v>
      </c>
    </row>
    <row r="78" spans="1:3" x14ac:dyDescent="0.3">
      <c r="A78">
        <v>47</v>
      </c>
      <c r="B78">
        <v>20.366850116613911</v>
      </c>
      <c r="C78">
        <v>-0.36685011661391087</v>
      </c>
    </row>
    <row r="79" spans="1:3" x14ac:dyDescent="0.3">
      <c r="A79">
        <v>48</v>
      </c>
      <c r="B79">
        <v>20.278678815540459</v>
      </c>
      <c r="C79">
        <v>-3.6786788155404579</v>
      </c>
    </row>
    <row r="80" spans="1:3" x14ac:dyDescent="0.3">
      <c r="A80">
        <v>49</v>
      </c>
      <c r="B80">
        <v>10.730307537313344</v>
      </c>
      <c r="C80">
        <v>3.6696924626866565</v>
      </c>
    </row>
    <row r="81" spans="1:3" x14ac:dyDescent="0.3">
      <c r="A81">
        <v>50</v>
      </c>
      <c r="B81">
        <v>19.312420664271436</v>
      </c>
      <c r="C81">
        <v>8.7579335728563024E-2</v>
      </c>
    </row>
    <row r="82" spans="1:3" x14ac:dyDescent="0.3">
      <c r="A82">
        <v>51</v>
      </c>
      <c r="B82">
        <v>23.151371458959872</v>
      </c>
      <c r="C82">
        <v>-3.4513714589598727</v>
      </c>
    </row>
    <row r="83" spans="1:3" x14ac:dyDescent="0.3">
      <c r="A83">
        <v>52</v>
      </c>
      <c r="B83">
        <v>26.780957869938383</v>
      </c>
      <c r="C83">
        <v>-6.2809578699383835</v>
      </c>
    </row>
    <row r="84" spans="1:3" x14ac:dyDescent="0.3">
      <c r="A84">
        <v>53</v>
      </c>
      <c r="B84">
        <v>29.546079756223264</v>
      </c>
      <c r="C84">
        <v>-4.5460797562232642</v>
      </c>
    </row>
    <row r="85" spans="1:3" x14ac:dyDescent="0.3">
      <c r="A85">
        <v>54</v>
      </c>
      <c r="B85">
        <v>25.533342929929859</v>
      </c>
      <c r="C85">
        <v>-2.1333429299298601</v>
      </c>
    </row>
    <row r="86" spans="1:3" x14ac:dyDescent="0.3">
      <c r="A86">
        <v>55</v>
      </c>
      <c r="B86">
        <v>14.035059683667054</v>
      </c>
      <c r="C86">
        <v>4.8649403163329445</v>
      </c>
    </row>
    <row r="87" spans="1:3" x14ac:dyDescent="0.3">
      <c r="A87">
        <v>56</v>
      </c>
      <c r="B87">
        <v>32.021851400984509</v>
      </c>
      <c r="C87">
        <v>3.3781485990154891</v>
      </c>
    </row>
    <row r="88" spans="1:3" x14ac:dyDescent="0.3">
      <c r="A88">
        <v>57</v>
      </c>
      <c r="B88">
        <v>26.789243283237532</v>
      </c>
      <c r="C88">
        <v>-2.0892432832375327</v>
      </c>
    </row>
    <row r="89" spans="1:3" x14ac:dyDescent="0.3">
      <c r="A89">
        <v>58</v>
      </c>
      <c r="B89">
        <v>33.866636520690058</v>
      </c>
      <c r="C89">
        <v>-2.2666365206900565</v>
      </c>
    </row>
    <row r="90" spans="1:3" x14ac:dyDescent="0.3">
      <c r="A90">
        <v>59</v>
      </c>
      <c r="B90">
        <v>24.481842031202664</v>
      </c>
      <c r="C90">
        <v>-1.1818420312026632</v>
      </c>
    </row>
    <row r="91" spans="1:3" x14ac:dyDescent="0.3">
      <c r="A91">
        <v>60</v>
      </c>
      <c r="B91">
        <v>22.747143180233973</v>
      </c>
      <c r="C91">
        <v>-3.1471431802339715</v>
      </c>
    </row>
    <row r="92" spans="1:3" x14ac:dyDescent="0.3">
      <c r="A92">
        <v>61</v>
      </c>
      <c r="B92">
        <v>20.227294223589048</v>
      </c>
      <c r="C92">
        <v>-1.527294223589049</v>
      </c>
    </row>
    <row r="93" spans="1:3" x14ac:dyDescent="0.3">
      <c r="A93">
        <v>62</v>
      </c>
      <c r="B93">
        <v>21.270700189216193</v>
      </c>
      <c r="C93">
        <v>-5.2707001892161927</v>
      </c>
    </row>
    <row r="94" spans="1:3" x14ac:dyDescent="0.3">
      <c r="A94">
        <v>63</v>
      </c>
      <c r="B94">
        <v>27.114823056687754</v>
      </c>
      <c r="C94">
        <v>-4.9148230566877551</v>
      </c>
    </row>
    <row r="95" spans="1:3" x14ac:dyDescent="0.3">
      <c r="A95">
        <v>64</v>
      </c>
      <c r="B95">
        <v>25.897312312471023</v>
      </c>
      <c r="C95">
        <v>-0.89731231247102272</v>
      </c>
    </row>
    <row r="96" spans="1:3" x14ac:dyDescent="0.3">
      <c r="A96">
        <v>65</v>
      </c>
      <c r="B96">
        <v>29.458956878215425</v>
      </c>
      <c r="C96">
        <v>3.5410431217845755</v>
      </c>
    </row>
    <row r="97" spans="1:3" x14ac:dyDescent="0.3">
      <c r="A97">
        <v>66</v>
      </c>
      <c r="B97">
        <v>28.410953399522835</v>
      </c>
      <c r="C97">
        <v>-4.9109533995228354</v>
      </c>
    </row>
    <row r="98" spans="1:3" x14ac:dyDescent="0.3">
      <c r="A98">
        <v>67</v>
      </c>
      <c r="B98">
        <v>23.40314028586678</v>
      </c>
      <c r="C98">
        <v>-4.0031402858667811</v>
      </c>
    </row>
    <row r="99" spans="1:3" x14ac:dyDescent="0.3">
      <c r="A99">
        <v>68</v>
      </c>
      <c r="B99">
        <v>21.877661286850397</v>
      </c>
      <c r="C99">
        <v>0.12233871314960254</v>
      </c>
    </row>
    <row r="100" spans="1:3" x14ac:dyDescent="0.3">
      <c r="A100">
        <v>69</v>
      </c>
      <c r="B100">
        <v>18.193481675714565</v>
      </c>
      <c r="C100">
        <v>-0.79348167571456685</v>
      </c>
    </row>
    <row r="101" spans="1:3" x14ac:dyDescent="0.3">
      <c r="A101">
        <v>70</v>
      </c>
      <c r="B101">
        <v>21.871025205931673</v>
      </c>
      <c r="C101">
        <v>-0.97102520593167441</v>
      </c>
    </row>
    <row r="102" spans="1:3" x14ac:dyDescent="0.3">
      <c r="A102">
        <v>71</v>
      </c>
      <c r="B102">
        <v>25.284029121660641</v>
      </c>
      <c r="C102">
        <v>-1.0840291216606417</v>
      </c>
    </row>
    <row r="103" spans="1:3" x14ac:dyDescent="0.3">
      <c r="A103">
        <v>72</v>
      </c>
      <c r="B103">
        <v>21.849503013758188</v>
      </c>
      <c r="C103">
        <v>-0.14950301375818853</v>
      </c>
    </row>
    <row r="104" spans="1:3" x14ac:dyDescent="0.3">
      <c r="A104">
        <v>73</v>
      </c>
      <c r="B104">
        <v>24.597577139019659</v>
      </c>
      <c r="C104">
        <v>-1.7975771390196584</v>
      </c>
    </row>
    <row r="105" spans="1:3" x14ac:dyDescent="0.3">
      <c r="A105">
        <v>74</v>
      </c>
      <c r="B105">
        <v>24.065043865257586</v>
      </c>
      <c r="C105">
        <v>-0.66504386525758719</v>
      </c>
    </row>
    <row r="106" spans="1:3" x14ac:dyDescent="0.3">
      <c r="A106">
        <v>75</v>
      </c>
      <c r="B106">
        <v>24.104669920871167</v>
      </c>
      <c r="C106">
        <v>-4.6699208711658002E-3</v>
      </c>
    </row>
    <row r="107" spans="1:3" x14ac:dyDescent="0.3">
      <c r="A107">
        <v>76</v>
      </c>
      <c r="B107">
        <v>24.135620424859376</v>
      </c>
      <c r="C107">
        <v>-2.735620424859377</v>
      </c>
    </row>
    <row r="108" spans="1:3" x14ac:dyDescent="0.3">
      <c r="A108">
        <v>77</v>
      </c>
      <c r="B108">
        <v>23.24469085022309</v>
      </c>
      <c r="C108">
        <v>-3.2446908502230905</v>
      </c>
    </row>
    <row r="109" spans="1:3" x14ac:dyDescent="0.3">
      <c r="A109">
        <v>78</v>
      </c>
      <c r="B109">
        <v>22.754788080068817</v>
      </c>
      <c r="C109">
        <v>-1.9547880800688162</v>
      </c>
    </row>
    <row r="110" spans="1:3" x14ac:dyDescent="0.3">
      <c r="A110">
        <v>79</v>
      </c>
      <c r="B110">
        <v>22.141837697877499</v>
      </c>
      <c r="C110">
        <v>-0.94183769787749938</v>
      </c>
    </row>
    <row r="111" spans="1:3" x14ac:dyDescent="0.3">
      <c r="A111">
        <v>80</v>
      </c>
      <c r="B111">
        <v>22.062448060990295</v>
      </c>
      <c r="C111">
        <v>-1.7624480609902946</v>
      </c>
    </row>
    <row r="112" spans="1:3" x14ac:dyDescent="0.3">
      <c r="A112">
        <v>81</v>
      </c>
      <c r="B112">
        <v>27.964179777413552</v>
      </c>
      <c r="C112">
        <v>3.5820222586448125E-2</v>
      </c>
    </row>
    <row r="113" spans="1:3" x14ac:dyDescent="0.3">
      <c r="A113">
        <v>82</v>
      </c>
      <c r="B113">
        <v>27.565971755320522</v>
      </c>
      <c r="C113">
        <v>-3.6659717553205233</v>
      </c>
    </row>
    <row r="114" spans="1:3" x14ac:dyDescent="0.3">
      <c r="A114">
        <v>83</v>
      </c>
      <c r="B114">
        <v>25.302662247934684</v>
      </c>
      <c r="C114">
        <v>-0.50266224793468339</v>
      </c>
    </row>
    <row r="115" spans="1:3" x14ac:dyDescent="0.3">
      <c r="A115">
        <v>84</v>
      </c>
      <c r="B115">
        <v>24.745205031865417</v>
      </c>
      <c r="C115">
        <v>-1.8452050318654187</v>
      </c>
    </row>
    <row r="116" spans="1:3" x14ac:dyDescent="0.3">
      <c r="A116">
        <v>85</v>
      </c>
      <c r="B116">
        <v>24.908078129483432</v>
      </c>
      <c r="C116">
        <v>-1.0080781294834331</v>
      </c>
    </row>
    <row r="117" spans="1:3" x14ac:dyDescent="0.3">
      <c r="A117">
        <v>86</v>
      </c>
      <c r="B117">
        <v>28.039031509584163</v>
      </c>
      <c r="C117">
        <v>-1.4390315095841615</v>
      </c>
    </row>
    <row r="118" spans="1:3" x14ac:dyDescent="0.3">
      <c r="A118">
        <v>87</v>
      </c>
      <c r="B118">
        <v>21.308925279747999</v>
      </c>
      <c r="C118">
        <v>1.1910747202520007</v>
      </c>
    </row>
    <row r="119" spans="1:3" x14ac:dyDescent="0.3">
      <c r="A119">
        <v>88</v>
      </c>
      <c r="B119">
        <v>24.80636805302245</v>
      </c>
      <c r="C119">
        <v>-2.6063680530224502</v>
      </c>
    </row>
    <row r="120" spans="1:3" x14ac:dyDescent="0.3">
      <c r="A120">
        <v>89</v>
      </c>
      <c r="B120">
        <v>30.816489534168319</v>
      </c>
      <c r="C120">
        <v>-7.2164895341683177</v>
      </c>
    </row>
    <row r="121" spans="1:3" x14ac:dyDescent="0.3">
      <c r="A121">
        <v>90</v>
      </c>
      <c r="B121">
        <v>30.228400360871117</v>
      </c>
      <c r="C121">
        <v>-1.5284003608711174</v>
      </c>
    </row>
    <row r="122" spans="1:3" x14ac:dyDescent="0.3">
      <c r="A122">
        <v>91</v>
      </c>
      <c r="B122">
        <v>25.714099424112799</v>
      </c>
      <c r="C122">
        <v>-3.1140994241127977</v>
      </c>
    </row>
    <row r="123" spans="1:3" x14ac:dyDescent="0.3">
      <c r="A123">
        <v>92</v>
      </c>
      <c r="B123">
        <v>26.290633649988703</v>
      </c>
      <c r="C123">
        <v>-4.2906336499887026</v>
      </c>
    </row>
    <row r="124" spans="1:3" x14ac:dyDescent="0.3">
      <c r="A124">
        <v>93</v>
      </c>
      <c r="B124">
        <v>27.670209537732401</v>
      </c>
      <c r="C124">
        <v>-4.7702095377324021</v>
      </c>
    </row>
    <row r="125" spans="1:3" x14ac:dyDescent="0.3">
      <c r="A125">
        <v>94</v>
      </c>
      <c r="B125">
        <v>27.083793285565697</v>
      </c>
      <c r="C125">
        <v>-2.0837932855656973</v>
      </c>
    </row>
    <row r="126" spans="1:3" x14ac:dyDescent="0.3">
      <c r="A126">
        <v>95</v>
      </c>
      <c r="B126">
        <v>26.184015535441549</v>
      </c>
      <c r="C126">
        <v>-5.5840155354415479</v>
      </c>
    </row>
    <row r="127" spans="1:3" x14ac:dyDescent="0.3">
      <c r="A127">
        <v>96</v>
      </c>
      <c r="B127">
        <v>27.68895610059516</v>
      </c>
      <c r="C127">
        <v>0.7110438994048387</v>
      </c>
    </row>
    <row r="128" spans="1:3" x14ac:dyDescent="0.3">
      <c r="A128">
        <v>97</v>
      </c>
      <c r="B128">
        <v>23.333424941809795</v>
      </c>
      <c r="C128">
        <v>-1.9334249418097968</v>
      </c>
    </row>
    <row r="129" spans="1:3" x14ac:dyDescent="0.3">
      <c r="A129">
        <v>98</v>
      </c>
      <c r="B129">
        <v>35.722138205480988</v>
      </c>
      <c r="C129">
        <v>2.9778617945190149</v>
      </c>
    </row>
    <row r="130" spans="1:3" x14ac:dyDescent="0.3">
      <c r="A130">
        <v>99</v>
      </c>
      <c r="B130">
        <v>33.794441422412106</v>
      </c>
      <c r="C130">
        <v>10.005558577587891</v>
      </c>
    </row>
    <row r="131" spans="1:3" x14ac:dyDescent="0.3">
      <c r="A131">
        <v>100</v>
      </c>
      <c r="B131">
        <v>31.385369630982041</v>
      </c>
      <c r="C131">
        <v>1.8146303690179622</v>
      </c>
    </row>
    <row r="132" spans="1:3" x14ac:dyDescent="0.3">
      <c r="A132">
        <v>101</v>
      </c>
      <c r="B132">
        <v>23.247727039682619</v>
      </c>
      <c r="C132">
        <v>4.2522729603173808</v>
      </c>
    </row>
    <row r="133" spans="1:3" x14ac:dyDescent="0.3">
      <c r="A133">
        <v>102</v>
      </c>
      <c r="B133">
        <v>24.246290447348933</v>
      </c>
      <c r="C133">
        <v>2.2537095526510669</v>
      </c>
    </row>
    <row r="134" spans="1:3" x14ac:dyDescent="0.3">
      <c r="A134">
        <v>103</v>
      </c>
      <c r="B134">
        <v>21.368225585951954</v>
      </c>
      <c r="C134">
        <v>-2.7682255859519529</v>
      </c>
    </row>
    <row r="135" spans="1:3" x14ac:dyDescent="0.3">
      <c r="A135">
        <v>104</v>
      </c>
      <c r="B135">
        <v>18.627972243255016</v>
      </c>
      <c r="C135">
        <v>0.67202775674498483</v>
      </c>
    </row>
    <row r="136" spans="1:3" x14ac:dyDescent="0.3">
      <c r="A136">
        <v>105</v>
      </c>
      <c r="B136">
        <v>19.509094012201295</v>
      </c>
      <c r="C136">
        <v>0.59090598779870618</v>
      </c>
    </row>
    <row r="137" spans="1:3" x14ac:dyDescent="0.3">
      <c r="A137">
        <v>106</v>
      </c>
      <c r="B137">
        <v>15.920750628375769</v>
      </c>
      <c r="C137">
        <v>3.5792493716242308</v>
      </c>
    </row>
    <row r="138" spans="1:3" x14ac:dyDescent="0.3">
      <c r="A138">
        <v>107</v>
      </c>
      <c r="B138">
        <v>14.375481956274527</v>
      </c>
      <c r="C138">
        <v>5.1245180437254731</v>
      </c>
    </row>
    <row r="139" spans="1:3" x14ac:dyDescent="0.3">
      <c r="A139">
        <v>108</v>
      </c>
      <c r="B139">
        <v>18.120907107398171</v>
      </c>
      <c r="C139">
        <v>2.2790928926018275</v>
      </c>
    </row>
    <row r="140" spans="1:3" x14ac:dyDescent="0.3">
      <c r="A140">
        <v>109</v>
      </c>
      <c r="B140">
        <v>21.045760758605716</v>
      </c>
      <c r="C140">
        <v>-1.2457607586057158</v>
      </c>
    </row>
    <row r="141" spans="1:3" x14ac:dyDescent="0.3">
      <c r="A141">
        <v>110</v>
      </c>
      <c r="B141">
        <v>17.855782152024901</v>
      </c>
      <c r="C141">
        <v>1.5442178479750979</v>
      </c>
    </row>
    <row r="142" spans="1:3" x14ac:dyDescent="0.3">
      <c r="A142">
        <v>111</v>
      </c>
      <c r="B142">
        <v>18.046665832832712</v>
      </c>
      <c r="C142">
        <v>3.6533341671672872</v>
      </c>
    </row>
    <row r="143" spans="1:3" x14ac:dyDescent="0.3">
      <c r="A143">
        <v>112</v>
      </c>
      <c r="B143">
        <v>25.608630975288101</v>
      </c>
      <c r="C143">
        <v>-2.8086309752881</v>
      </c>
    </row>
    <row r="144" spans="1:3" x14ac:dyDescent="0.3">
      <c r="A144">
        <v>113</v>
      </c>
      <c r="B144">
        <v>19.010956266631457</v>
      </c>
      <c r="C144">
        <v>-0.21095626663145595</v>
      </c>
    </row>
    <row r="145" spans="1:3" x14ac:dyDescent="0.3">
      <c r="A145">
        <v>114</v>
      </c>
      <c r="B145">
        <v>19.29921244318804</v>
      </c>
      <c r="C145">
        <v>-0.59921244318804057</v>
      </c>
    </row>
    <row r="146" spans="1:3" x14ac:dyDescent="0.3">
      <c r="A146">
        <v>115</v>
      </c>
      <c r="B146">
        <v>23.616924490474197</v>
      </c>
      <c r="C146">
        <v>-5.1169244904741973</v>
      </c>
    </row>
    <row r="147" spans="1:3" x14ac:dyDescent="0.3">
      <c r="A147">
        <v>116</v>
      </c>
      <c r="B147">
        <v>19.190365663919103</v>
      </c>
      <c r="C147">
        <v>-0.89036566391910199</v>
      </c>
    </row>
    <row r="148" spans="1:3" x14ac:dyDescent="0.3">
      <c r="A148">
        <v>117</v>
      </c>
      <c r="B148">
        <v>21.947595616214326</v>
      </c>
      <c r="C148">
        <v>-0.74759561621432624</v>
      </c>
    </row>
    <row r="149" spans="1:3" x14ac:dyDescent="0.3">
      <c r="A149">
        <v>118</v>
      </c>
      <c r="B149">
        <v>22.693768178626961</v>
      </c>
      <c r="C149">
        <v>-3.4937681786269614</v>
      </c>
    </row>
    <row r="150" spans="1:3" x14ac:dyDescent="0.3">
      <c r="A150">
        <v>119</v>
      </c>
      <c r="B150">
        <v>18.698033619731838</v>
      </c>
      <c r="C150">
        <v>1.7019663802681606</v>
      </c>
    </row>
    <row r="151" spans="1:3" x14ac:dyDescent="0.3">
      <c r="A151">
        <v>120</v>
      </c>
      <c r="B151">
        <v>18.921236645497025</v>
      </c>
      <c r="C151">
        <v>0.3787633545029756</v>
      </c>
    </row>
    <row r="152" spans="1:3" x14ac:dyDescent="0.3">
      <c r="A152">
        <v>121</v>
      </c>
      <c r="B152">
        <v>21.965128912521195</v>
      </c>
      <c r="C152">
        <v>3.4871087478805407E-2</v>
      </c>
    </row>
    <row r="153" spans="1:3" x14ac:dyDescent="0.3">
      <c r="A153">
        <v>122</v>
      </c>
      <c r="B153">
        <v>23.052721111414364</v>
      </c>
      <c r="C153">
        <v>-2.7527211114143633</v>
      </c>
    </row>
    <row r="154" spans="1:3" x14ac:dyDescent="0.3">
      <c r="A154">
        <v>123</v>
      </c>
      <c r="B154">
        <v>20.950270625696085</v>
      </c>
      <c r="C154">
        <v>-0.45027062569608489</v>
      </c>
    </row>
    <row r="155" spans="1:3" x14ac:dyDescent="0.3">
      <c r="A155">
        <v>124</v>
      </c>
      <c r="B155">
        <v>16.125538293124738</v>
      </c>
      <c r="C155">
        <v>1.1744617068752632</v>
      </c>
    </row>
    <row r="156" spans="1:3" x14ac:dyDescent="0.3">
      <c r="A156">
        <v>125</v>
      </c>
      <c r="B156">
        <v>20.919299305006557</v>
      </c>
      <c r="C156">
        <v>-2.1192993050065567</v>
      </c>
    </row>
    <row r="157" spans="1:3" x14ac:dyDescent="0.3">
      <c r="A157">
        <v>126</v>
      </c>
      <c r="B157">
        <v>22.793296987694831</v>
      </c>
      <c r="C157">
        <v>-1.393296987694832</v>
      </c>
    </row>
    <row r="158" spans="1:3" x14ac:dyDescent="0.3">
      <c r="A158">
        <v>127</v>
      </c>
      <c r="B158">
        <v>13.957395719701559</v>
      </c>
      <c r="C158">
        <v>1.7426042802984405</v>
      </c>
    </row>
    <row r="159" spans="1:3" x14ac:dyDescent="0.3">
      <c r="A159">
        <v>128</v>
      </c>
      <c r="B159">
        <v>14.135168986327628</v>
      </c>
      <c r="C159">
        <v>2.0648310136723715</v>
      </c>
    </row>
    <row r="160" spans="1:3" x14ac:dyDescent="0.3">
      <c r="A160">
        <v>129</v>
      </c>
      <c r="B160">
        <v>18.361269674996063</v>
      </c>
      <c r="C160">
        <v>-0.36126967499606266</v>
      </c>
    </row>
    <row r="161" spans="1:3" x14ac:dyDescent="0.3">
      <c r="A161">
        <v>130</v>
      </c>
      <c r="B161">
        <v>13.165394101720947</v>
      </c>
      <c r="C161">
        <v>1.1346058982790534</v>
      </c>
    </row>
    <row r="162" spans="1:3" x14ac:dyDescent="0.3">
      <c r="A162">
        <v>131</v>
      </c>
      <c r="B162">
        <v>20.164345229812998</v>
      </c>
      <c r="C162">
        <v>-0.96434522981299864</v>
      </c>
    </row>
    <row r="163" spans="1:3" x14ac:dyDescent="0.3">
      <c r="A163">
        <v>132</v>
      </c>
      <c r="B163">
        <v>19.786015530591492</v>
      </c>
      <c r="C163">
        <v>-0.18601553059149012</v>
      </c>
    </row>
    <row r="164" spans="1:3" x14ac:dyDescent="0.3">
      <c r="A164">
        <v>133</v>
      </c>
      <c r="B164">
        <v>20.672255676315483</v>
      </c>
      <c r="C164">
        <v>2.3277443236845166</v>
      </c>
    </row>
    <row r="165" spans="1:3" x14ac:dyDescent="0.3">
      <c r="A165">
        <v>134</v>
      </c>
      <c r="B165">
        <v>15.954737554988863</v>
      </c>
      <c r="C165">
        <v>2.4452624450111351</v>
      </c>
    </row>
    <row r="166" spans="1:3" x14ac:dyDescent="0.3">
      <c r="A166">
        <v>135</v>
      </c>
      <c r="B166">
        <v>14.405623790893518</v>
      </c>
      <c r="C166">
        <v>1.1943762091064816</v>
      </c>
    </row>
    <row r="167" spans="1:3" x14ac:dyDescent="0.3">
      <c r="A167">
        <v>136</v>
      </c>
      <c r="B167">
        <v>16.995363605871169</v>
      </c>
      <c r="C167">
        <v>1.104636394128832</v>
      </c>
    </row>
    <row r="168" spans="1:3" x14ac:dyDescent="0.3">
      <c r="A168">
        <v>137</v>
      </c>
      <c r="B168">
        <v>15.255569547858425</v>
      </c>
      <c r="C168">
        <v>2.1444304521415738</v>
      </c>
    </row>
    <row r="169" spans="1:3" x14ac:dyDescent="0.3">
      <c r="A169">
        <v>138</v>
      </c>
      <c r="B169">
        <v>18.927108902511883</v>
      </c>
      <c r="C169">
        <v>-1.8271089025118812</v>
      </c>
    </row>
    <row r="170" spans="1:3" x14ac:dyDescent="0.3">
      <c r="A170">
        <v>139</v>
      </c>
      <c r="B170">
        <v>12.384894973754292</v>
      </c>
      <c r="C170">
        <v>0.91510502624570833</v>
      </c>
    </row>
    <row r="171" spans="1:3" x14ac:dyDescent="0.3">
      <c r="A171">
        <v>140</v>
      </c>
      <c r="B171">
        <v>15.318657906217878</v>
      </c>
      <c r="C171">
        <v>2.4813420937821231</v>
      </c>
    </row>
    <row r="172" spans="1:3" x14ac:dyDescent="0.3">
      <c r="A172">
        <v>141</v>
      </c>
      <c r="B172">
        <v>11.822515454831901</v>
      </c>
      <c r="C172">
        <v>2.1774845451680989</v>
      </c>
    </row>
    <row r="173" spans="1:3" x14ac:dyDescent="0.3">
      <c r="A173">
        <v>142</v>
      </c>
      <c r="B173">
        <v>1.0654999129693579</v>
      </c>
      <c r="C173">
        <v>13.334500087030642</v>
      </c>
    </row>
    <row r="174" spans="1:3" x14ac:dyDescent="0.3">
      <c r="A174">
        <v>143</v>
      </c>
      <c r="B174">
        <v>12.122492900094372</v>
      </c>
      <c r="C174">
        <v>1.2775070999056286</v>
      </c>
    </row>
    <row r="175" spans="1:3" x14ac:dyDescent="0.3">
      <c r="A175">
        <v>144</v>
      </c>
      <c r="B175">
        <v>12.632712095249044</v>
      </c>
      <c r="C175">
        <v>2.9672879047509557</v>
      </c>
    </row>
    <row r="176" spans="1:3" x14ac:dyDescent="0.3">
      <c r="A176">
        <v>145</v>
      </c>
      <c r="B176">
        <v>8.4925580809815671</v>
      </c>
      <c r="C176">
        <v>3.3074419190184337</v>
      </c>
    </row>
    <row r="177" spans="1:3" x14ac:dyDescent="0.3">
      <c r="A177">
        <v>146</v>
      </c>
      <c r="B177">
        <v>14.528652736954278</v>
      </c>
      <c r="C177">
        <v>-0.72865273695427746</v>
      </c>
    </row>
    <row r="178" spans="1:3" x14ac:dyDescent="0.3">
      <c r="A178">
        <v>147</v>
      </c>
      <c r="B178">
        <v>19.205193314188516</v>
      </c>
      <c r="C178">
        <v>-3.6051933141885169</v>
      </c>
    </row>
    <row r="179" spans="1:3" x14ac:dyDescent="0.3">
      <c r="A179">
        <v>148</v>
      </c>
      <c r="B179">
        <v>8.3730422224518968</v>
      </c>
      <c r="C179">
        <v>6.2269577775481029</v>
      </c>
    </row>
    <row r="180" spans="1:3" x14ac:dyDescent="0.3">
      <c r="A180">
        <v>149</v>
      </c>
      <c r="B180">
        <v>10.11533045826237</v>
      </c>
      <c r="C180">
        <v>7.6846695417376303</v>
      </c>
    </row>
    <row r="181" spans="1:3" x14ac:dyDescent="0.3">
      <c r="A181">
        <v>150</v>
      </c>
      <c r="B181">
        <v>16.004570924500932</v>
      </c>
      <c r="C181">
        <v>-0.60457092450093164</v>
      </c>
    </row>
    <row r="182" spans="1:3" x14ac:dyDescent="0.3">
      <c r="A182">
        <v>151</v>
      </c>
      <c r="B182">
        <v>22.697406756009364</v>
      </c>
      <c r="C182">
        <v>-1.1974067560093644</v>
      </c>
    </row>
    <row r="183" spans="1:3" x14ac:dyDescent="0.3">
      <c r="A183">
        <v>152</v>
      </c>
      <c r="B183">
        <v>20.320475047812845</v>
      </c>
      <c r="C183">
        <v>-0.72047504781284388</v>
      </c>
    </row>
    <row r="184" spans="1:3" x14ac:dyDescent="0.3">
      <c r="A184">
        <v>153</v>
      </c>
      <c r="B184">
        <v>19.010056457869144</v>
      </c>
      <c r="C184">
        <v>-3.7100564578691433</v>
      </c>
    </row>
    <row r="185" spans="1:3" x14ac:dyDescent="0.3">
      <c r="A185">
        <v>154</v>
      </c>
      <c r="B185">
        <v>20.010390841781881</v>
      </c>
      <c r="C185">
        <v>-0.61039084178188219</v>
      </c>
    </row>
    <row r="186" spans="1:3" x14ac:dyDescent="0.3">
      <c r="A186">
        <v>155</v>
      </c>
      <c r="B186">
        <v>22.066207122489622</v>
      </c>
      <c r="C186">
        <v>-5.0662071224896223</v>
      </c>
    </row>
    <row r="187" spans="1:3" x14ac:dyDescent="0.3">
      <c r="A187">
        <v>156</v>
      </c>
      <c r="B187">
        <v>21.780280367008459</v>
      </c>
      <c r="C187">
        <v>-6.180280367008459</v>
      </c>
    </row>
    <row r="188" spans="1:3" x14ac:dyDescent="0.3">
      <c r="A188">
        <v>157</v>
      </c>
      <c r="B188">
        <v>17.84754783602062</v>
      </c>
      <c r="C188">
        <v>-4.7475478360206207</v>
      </c>
    </row>
    <row r="189" spans="1:3" x14ac:dyDescent="0.3">
      <c r="A189">
        <v>158</v>
      </c>
      <c r="B189">
        <v>34.575314591298998</v>
      </c>
      <c r="C189">
        <v>6.7246854087009993</v>
      </c>
    </row>
    <row r="190" spans="1:3" x14ac:dyDescent="0.3">
      <c r="A190">
        <v>159</v>
      </c>
      <c r="B190">
        <v>29.929416132350973</v>
      </c>
      <c r="C190">
        <v>-5.6294161323509719</v>
      </c>
    </row>
    <row r="191" spans="1:3" x14ac:dyDescent="0.3">
      <c r="A191">
        <v>160</v>
      </c>
      <c r="B191">
        <v>28.447631887749107</v>
      </c>
      <c r="C191">
        <v>-5.1476318877491067</v>
      </c>
    </row>
    <row r="192" spans="1:3" x14ac:dyDescent="0.3">
      <c r="A192">
        <v>161</v>
      </c>
      <c r="B192">
        <v>31.007581845943633</v>
      </c>
      <c r="C192">
        <v>-4.0075818459436334</v>
      </c>
    </row>
    <row r="193" spans="1:3" x14ac:dyDescent="0.3">
      <c r="A193">
        <v>162</v>
      </c>
      <c r="B193">
        <v>38.341205450751566</v>
      </c>
      <c r="C193">
        <v>11.658794549248434</v>
      </c>
    </row>
    <row r="194" spans="1:3" x14ac:dyDescent="0.3">
      <c r="A194">
        <v>163</v>
      </c>
      <c r="B194">
        <v>39.761215678530228</v>
      </c>
      <c r="C194">
        <v>10.238784321469772</v>
      </c>
    </row>
    <row r="195" spans="1:3" x14ac:dyDescent="0.3">
      <c r="A195">
        <v>164</v>
      </c>
      <c r="B195">
        <v>41.136266067393102</v>
      </c>
      <c r="C195">
        <v>8.8637339326068982</v>
      </c>
    </row>
    <row r="196" spans="1:3" x14ac:dyDescent="0.3">
      <c r="A196">
        <v>165</v>
      </c>
      <c r="B196">
        <v>25.631870178105785</v>
      </c>
      <c r="C196">
        <v>-2.9318701781057861</v>
      </c>
    </row>
    <row r="197" spans="1:3" x14ac:dyDescent="0.3">
      <c r="A197">
        <v>166</v>
      </c>
      <c r="B197">
        <v>27.79782444963886</v>
      </c>
      <c r="C197">
        <v>-2.7978244496388598</v>
      </c>
    </row>
    <row r="198" spans="1:3" x14ac:dyDescent="0.3">
      <c r="A198">
        <v>167</v>
      </c>
      <c r="B198">
        <v>39.14209679345371</v>
      </c>
      <c r="C198">
        <v>10.85790320654629</v>
      </c>
    </row>
    <row r="199" spans="1:3" x14ac:dyDescent="0.3">
      <c r="A199">
        <v>168</v>
      </c>
      <c r="B199">
        <v>25.009195821746285</v>
      </c>
      <c r="C199">
        <v>-1.2091958217462846</v>
      </c>
    </row>
    <row r="200" spans="1:3" x14ac:dyDescent="0.3">
      <c r="A200">
        <v>169</v>
      </c>
      <c r="B200">
        <v>28.01861958622241</v>
      </c>
      <c r="C200">
        <v>-4.2186195862224096</v>
      </c>
    </row>
    <row r="201" spans="1:3" x14ac:dyDescent="0.3">
      <c r="A201">
        <v>170</v>
      </c>
      <c r="B201">
        <v>28.198257003392886</v>
      </c>
      <c r="C201">
        <v>-5.8982570033928852</v>
      </c>
    </row>
    <row r="202" spans="1:3" x14ac:dyDescent="0.3">
      <c r="A202">
        <v>171</v>
      </c>
      <c r="B202">
        <v>24.122328518567944</v>
      </c>
      <c r="C202">
        <v>-6.7223285185679451</v>
      </c>
    </row>
    <row r="203" spans="1:3" x14ac:dyDescent="0.3">
      <c r="A203">
        <v>172</v>
      </c>
      <c r="B203">
        <v>25.684262533405636</v>
      </c>
      <c r="C203">
        <v>-6.5842625334056351</v>
      </c>
    </row>
    <row r="204" spans="1:3" x14ac:dyDescent="0.3">
      <c r="A204">
        <v>173</v>
      </c>
      <c r="B204">
        <v>20.970213551774556</v>
      </c>
      <c r="C204">
        <v>2.1297864482254454</v>
      </c>
    </row>
    <row r="205" spans="1:3" x14ac:dyDescent="0.3">
      <c r="A205">
        <v>174</v>
      </c>
      <c r="B205">
        <v>27.726345470856138</v>
      </c>
      <c r="C205">
        <v>-4.1263454708561369</v>
      </c>
    </row>
    <row r="206" spans="1:3" x14ac:dyDescent="0.3">
      <c r="A206">
        <v>175</v>
      </c>
      <c r="B206">
        <v>24.558165300823788</v>
      </c>
      <c r="C206">
        <v>-1.9581653008237865</v>
      </c>
    </row>
    <row r="207" spans="1:3" x14ac:dyDescent="0.3">
      <c r="A207">
        <v>176</v>
      </c>
      <c r="B207">
        <v>28.828114390028368</v>
      </c>
      <c r="C207">
        <v>0.57188560997163052</v>
      </c>
    </row>
    <row r="208" spans="1:3" x14ac:dyDescent="0.3">
      <c r="A208">
        <v>177</v>
      </c>
      <c r="B208">
        <v>24.229839291464238</v>
      </c>
      <c r="C208">
        <v>-1.0298392914642385</v>
      </c>
    </row>
    <row r="209" spans="1:3" x14ac:dyDescent="0.3">
      <c r="A209">
        <v>178</v>
      </c>
      <c r="B209">
        <v>28.621457054999606</v>
      </c>
      <c r="C209">
        <v>-4.0214570549996047</v>
      </c>
    </row>
    <row r="210" spans="1:3" x14ac:dyDescent="0.3">
      <c r="A210">
        <v>179</v>
      </c>
      <c r="B210">
        <v>30.521522250447106</v>
      </c>
      <c r="C210">
        <v>-0.62152225044710718</v>
      </c>
    </row>
    <row r="211" spans="1:3" x14ac:dyDescent="0.3">
      <c r="A211">
        <v>180</v>
      </c>
      <c r="B211">
        <v>31.325024935594897</v>
      </c>
      <c r="C211">
        <v>5.8749750644051062</v>
      </c>
    </row>
    <row r="212" spans="1:3" x14ac:dyDescent="0.3">
      <c r="A212">
        <v>181</v>
      </c>
      <c r="B212">
        <v>33.858597192420085</v>
      </c>
      <c r="C212">
        <v>5.9414028075799123</v>
      </c>
    </row>
    <row r="213" spans="1:3" x14ac:dyDescent="0.3">
      <c r="A213">
        <v>182</v>
      </c>
      <c r="B213">
        <v>25.33253330165271</v>
      </c>
      <c r="C213">
        <v>10.867466698347293</v>
      </c>
    </row>
    <row r="214" spans="1:3" x14ac:dyDescent="0.3">
      <c r="A214">
        <v>183</v>
      </c>
      <c r="B214">
        <v>33.293318707970222</v>
      </c>
      <c r="C214">
        <v>4.6066812920297764</v>
      </c>
    </row>
    <row r="215" spans="1:3" x14ac:dyDescent="0.3">
      <c r="A215">
        <v>184</v>
      </c>
      <c r="B215">
        <v>30.442582967098943</v>
      </c>
      <c r="C215">
        <v>2.057417032901057</v>
      </c>
    </row>
    <row r="216" spans="1:3" x14ac:dyDescent="0.3">
      <c r="A216">
        <v>185</v>
      </c>
      <c r="B216">
        <v>21.272413423956763</v>
      </c>
      <c r="C216">
        <v>5.1275865760432353</v>
      </c>
    </row>
    <row r="217" spans="1:3" x14ac:dyDescent="0.3">
      <c r="A217">
        <v>186</v>
      </c>
      <c r="B217">
        <v>23.34794391758243</v>
      </c>
      <c r="C217">
        <v>6.252056082417571</v>
      </c>
    </row>
    <row r="218" spans="1:3" x14ac:dyDescent="0.3">
      <c r="A218">
        <v>187</v>
      </c>
      <c r="B218">
        <v>35.034755186119469</v>
      </c>
      <c r="C218">
        <v>14.965244813880531</v>
      </c>
    </row>
    <row r="219" spans="1:3" x14ac:dyDescent="0.3">
      <c r="A219">
        <v>188</v>
      </c>
      <c r="B219">
        <v>29.944658351978802</v>
      </c>
      <c r="C219">
        <v>2.0553416480211979</v>
      </c>
    </row>
    <row r="220" spans="1:3" x14ac:dyDescent="0.3">
      <c r="A220">
        <v>189</v>
      </c>
      <c r="B220">
        <v>29.900020519997149</v>
      </c>
      <c r="C220">
        <v>-0.10002051999714823</v>
      </c>
    </row>
    <row r="221" spans="1:3" x14ac:dyDescent="0.3">
      <c r="A221">
        <v>190</v>
      </c>
      <c r="B221">
        <v>32.31542090337264</v>
      </c>
      <c r="C221">
        <v>2.5845790966273583</v>
      </c>
    </row>
    <row r="222" spans="1:3" x14ac:dyDescent="0.3">
      <c r="A222">
        <v>191</v>
      </c>
      <c r="B222">
        <v>30.952489047278906</v>
      </c>
      <c r="C222">
        <v>6.047510952721094</v>
      </c>
    </row>
    <row r="223" spans="1:3" x14ac:dyDescent="0.3">
      <c r="A223">
        <v>192</v>
      </c>
      <c r="B223">
        <v>30.63230006557373</v>
      </c>
      <c r="C223">
        <v>-0.13230006557373031</v>
      </c>
    </row>
    <row r="224" spans="1:3" x14ac:dyDescent="0.3">
      <c r="A224">
        <v>193</v>
      </c>
      <c r="B224">
        <v>33.396563509987523</v>
      </c>
      <c r="C224">
        <v>3.0034364900124757</v>
      </c>
    </row>
    <row r="225" spans="1:3" x14ac:dyDescent="0.3">
      <c r="A225">
        <v>194</v>
      </c>
      <c r="B225">
        <v>30.74046933152092</v>
      </c>
      <c r="C225">
        <v>0.35953066847908133</v>
      </c>
    </row>
    <row r="226" spans="1:3" x14ac:dyDescent="0.3">
      <c r="A226">
        <v>195</v>
      </c>
      <c r="B226">
        <v>30.618352096678144</v>
      </c>
      <c r="C226">
        <v>-1.518352096678143</v>
      </c>
    </row>
    <row r="227" spans="1:3" x14ac:dyDescent="0.3">
      <c r="A227">
        <v>196</v>
      </c>
      <c r="B227">
        <v>38.82634437238967</v>
      </c>
      <c r="C227">
        <v>11.17365562761033</v>
      </c>
    </row>
    <row r="228" spans="1:3" x14ac:dyDescent="0.3">
      <c r="A228">
        <v>197</v>
      </c>
      <c r="B228">
        <v>36.458044608985738</v>
      </c>
      <c r="C228">
        <v>-3.1580446089857404</v>
      </c>
    </row>
    <row r="229" spans="1:3" x14ac:dyDescent="0.3">
      <c r="A229">
        <v>198</v>
      </c>
      <c r="B229">
        <v>33.056426049801665</v>
      </c>
      <c r="C229">
        <v>-2.7564260498016644</v>
      </c>
    </row>
    <row r="230" spans="1:3" x14ac:dyDescent="0.3">
      <c r="A230">
        <v>199</v>
      </c>
      <c r="B230">
        <v>35.005635769947943</v>
      </c>
      <c r="C230">
        <v>-0.40563576994794204</v>
      </c>
    </row>
    <row r="231" spans="1:3" x14ac:dyDescent="0.3">
      <c r="A231">
        <v>200</v>
      </c>
      <c r="B231">
        <v>28.75597614254632</v>
      </c>
      <c r="C231">
        <v>6.1440238574536785</v>
      </c>
    </row>
    <row r="232" spans="1:3" x14ac:dyDescent="0.3">
      <c r="A232">
        <v>201</v>
      </c>
      <c r="B232">
        <v>29.436509752423692</v>
      </c>
      <c r="C232">
        <v>3.4634902475763063</v>
      </c>
    </row>
    <row r="233" spans="1:3" x14ac:dyDescent="0.3">
      <c r="A233">
        <v>202</v>
      </c>
      <c r="B233">
        <v>27.359721364199615</v>
      </c>
      <c r="C233">
        <v>-3.2597213641996134</v>
      </c>
    </row>
    <row r="234" spans="1:3" x14ac:dyDescent="0.3">
      <c r="A234">
        <v>203</v>
      </c>
      <c r="B234">
        <v>35.200064913617368</v>
      </c>
      <c r="C234">
        <v>7.0999350863826294</v>
      </c>
    </row>
    <row r="235" spans="1:3" x14ac:dyDescent="0.3">
      <c r="A235">
        <v>204</v>
      </c>
      <c r="B235">
        <v>38.744069340032354</v>
      </c>
      <c r="C235">
        <v>9.7559306599676461</v>
      </c>
    </row>
    <row r="236" spans="1:3" x14ac:dyDescent="0.3">
      <c r="A236">
        <v>205</v>
      </c>
      <c r="B236">
        <v>40.010761905362408</v>
      </c>
      <c r="C236">
        <v>9.9892380946375923</v>
      </c>
    </row>
    <row r="237" spans="1:3" x14ac:dyDescent="0.3">
      <c r="A237">
        <v>206</v>
      </c>
      <c r="B237">
        <v>21.357905664438018</v>
      </c>
      <c r="C237">
        <v>1.2420943355619833</v>
      </c>
    </row>
    <row r="238" spans="1:3" x14ac:dyDescent="0.3">
      <c r="A238">
        <v>207</v>
      </c>
      <c r="B238">
        <v>24.086604538380975</v>
      </c>
      <c r="C238">
        <v>0.31339546161902376</v>
      </c>
    </row>
    <row r="239" spans="1:3" x14ac:dyDescent="0.3">
      <c r="A239">
        <v>208</v>
      </c>
      <c r="B239">
        <v>18.221181784625273</v>
      </c>
      <c r="C239">
        <v>4.2788182153747272</v>
      </c>
    </row>
    <row r="240" spans="1:3" x14ac:dyDescent="0.3">
      <c r="A240">
        <v>209</v>
      </c>
      <c r="B240">
        <v>20.990064659219087</v>
      </c>
      <c r="C240">
        <v>3.4099353407809119</v>
      </c>
    </row>
    <row r="241" spans="1:3" x14ac:dyDescent="0.3">
      <c r="A241">
        <v>210</v>
      </c>
      <c r="B241">
        <v>14.265274142650583</v>
      </c>
      <c r="C241">
        <v>5.7347258573494173</v>
      </c>
    </row>
    <row r="242" spans="1:3" x14ac:dyDescent="0.3">
      <c r="A242">
        <v>211</v>
      </c>
      <c r="B242">
        <v>20.068403855506666</v>
      </c>
      <c r="C242">
        <v>1.6315961444933329</v>
      </c>
    </row>
    <row r="243" spans="1:3" x14ac:dyDescent="0.3">
      <c r="A243">
        <v>212</v>
      </c>
      <c r="B243">
        <v>13.598751970297767</v>
      </c>
      <c r="C243">
        <v>5.7012480297022332</v>
      </c>
    </row>
    <row r="244" spans="1:3" x14ac:dyDescent="0.3">
      <c r="A244">
        <v>213</v>
      </c>
      <c r="B244">
        <v>18.926195630074062</v>
      </c>
      <c r="C244">
        <v>3.4738043699259364</v>
      </c>
    </row>
    <row r="245" spans="1:3" x14ac:dyDescent="0.3">
      <c r="A245">
        <v>214</v>
      </c>
      <c r="B245">
        <v>24.585669575154093</v>
      </c>
      <c r="C245">
        <v>3.5143304248459089</v>
      </c>
    </row>
    <row r="246" spans="1:3" x14ac:dyDescent="0.3">
      <c r="A246">
        <v>215</v>
      </c>
      <c r="B246">
        <v>7.6657436392571761</v>
      </c>
      <c r="C246">
        <v>16.034256360742823</v>
      </c>
    </row>
    <row r="247" spans="1:3" x14ac:dyDescent="0.3">
      <c r="A247">
        <v>216</v>
      </c>
      <c r="B247">
        <v>24.067632830996718</v>
      </c>
      <c r="C247">
        <v>0.93236716900328176</v>
      </c>
    </row>
    <row r="248" spans="1:3" x14ac:dyDescent="0.3">
      <c r="A248">
        <v>217</v>
      </c>
      <c r="B248">
        <v>23.296229139477447</v>
      </c>
      <c r="C248">
        <v>3.7708605225539316E-3</v>
      </c>
    </row>
    <row r="249" spans="1:3" x14ac:dyDescent="0.3">
      <c r="A249">
        <v>218</v>
      </c>
      <c r="B249">
        <v>29.676948540475728</v>
      </c>
      <c r="C249">
        <v>-0.97694854047572832</v>
      </c>
    </row>
    <row r="250" spans="1:3" x14ac:dyDescent="0.3">
      <c r="A250">
        <v>219</v>
      </c>
      <c r="B250">
        <v>22.13232275432587</v>
      </c>
      <c r="C250">
        <v>-0.6323227543258696</v>
      </c>
    </row>
    <row r="251" spans="1:3" x14ac:dyDescent="0.3">
      <c r="A251">
        <v>220</v>
      </c>
      <c r="B251">
        <v>28.317443583162259</v>
      </c>
      <c r="C251">
        <v>-5.3174435831622588</v>
      </c>
    </row>
    <row r="252" spans="1:3" x14ac:dyDescent="0.3">
      <c r="A252">
        <v>221</v>
      </c>
      <c r="B252">
        <v>29.752954595948513</v>
      </c>
      <c r="C252">
        <v>-3.0529545959485134</v>
      </c>
    </row>
    <row r="253" spans="1:3" x14ac:dyDescent="0.3">
      <c r="A253">
        <v>222</v>
      </c>
      <c r="B253">
        <v>19.487806850432968</v>
      </c>
      <c r="C253">
        <v>2.2121931495670317</v>
      </c>
    </row>
    <row r="254" spans="1:3" x14ac:dyDescent="0.3">
      <c r="A254">
        <v>223</v>
      </c>
      <c r="B254">
        <v>28.967088216217412</v>
      </c>
      <c r="C254">
        <v>-1.4670882162174124</v>
      </c>
    </row>
    <row r="255" spans="1:3" x14ac:dyDescent="0.3">
      <c r="A255">
        <v>224</v>
      </c>
      <c r="B255">
        <v>29.402460322367546</v>
      </c>
      <c r="C255">
        <v>0.69753967763245583</v>
      </c>
    </row>
    <row r="256" spans="1:3" x14ac:dyDescent="0.3">
      <c r="A256">
        <v>225</v>
      </c>
      <c r="B256">
        <v>38.243564996954653</v>
      </c>
      <c r="C256">
        <v>6.556435003045344</v>
      </c>
    </row>
    <row r="257" spans="1:3" x14ac:dyDescent="0.3">
      <c r="A257">
        <v>226</v>
      </c>
      <c r="B257">
        <v>39.995421514991762</v>
      </c>
      <c r="C257">
        <v>10.004578485008238</v>
      </c>
    </row>
    <row r="258" spans="1:3" x14ac:dyDescent="0.3">
      <c r="A258">
        <v>227</v>
      </c>
      <c r="B258">
        <v>38.192486562572029</v>
      </c>
      <c r="C258">
        <v>-0.59248656257202725</v>
      </c>
    </row>
    <row r="259" spans="1:3" x14ac:dyDescent="0.3">
      <c r="A259">
        <v>228</v>
      </c>
      <c r="B259">
        <v>32.402415065651397</v>
      </c>
      <c r="C259">
        <v>-0.80241506565139531</v>
      </c>
    </row>
    <row r="260" spans="1:3" x14ac:dyDescent="0.3">
      <c r="A260">
        <v>229</v>
      </c>
      <c r="B260">
        <v>33.965014968458263</v>
      </c>
      <c r="C260">
        <v>12.73498503154174</v>
      </c>
    </row>
    <row r="261" spans="1:3" x14ac:dyDescent="0.3">
      <c r="A261">
        <v>230</v>
      </c>
      <c r="B261">
        <v>29.528472479867798</v>
      </c>
      <c r="C261">
        <v>1.9715275201322022</v>
      </c>
    </row>
    <row r="262" spans="1:3" x14ac:dyDescent="0.3">
      <c r="A262">
        <v>231</v>
      </c>
      <c r="B262">
        <v>23.936185620988098</v>
      </c>
      <c r="C262">
        <v>0.36381437901190239</v>
      </c>
    </row>
    <row r="263" spans="1:3" x14ac:dyDescent="0.3">
      <c r="A263">
        <v>232</v>
      </c>
      <c r="B263">
        <v>34.002578758236901</v>
      </c>
      <c r="C263">
        <v>-2.3025787582369013</v>
      </c>
    </row>
    <row r="264" spans="1:3" x14ac:dyDescent="0.3">
      <c r="A264">
        <v>233</v>
      </c>
      <c r="B264">
        <v>39.351596376661114</v>
      </c>
      <c r="C264">
        <v>2.3484036233388892</v>
      </c>
    </row>
    <row r="265" spans="1:3" x14ac:dyDescent="0.3">
      <c r="A265">
        <v>234</v>
      </c>
      <c r="B265">
        <v>37.98915704768806</v>
      </c>
      <c r="C265">
        <v>10.310842952311937</v>
      </c>
    </row>
    <row r="266" spans="1:3" x14ac:dyDescent="0.3">
      <c r="A266">
        <v>235</v>
      </c>
      <c r="B266">
        <v>29.10471935890336</v>
      </c>
      <c r="C266">
        <v>-0.1047193589033597</v>
      </c>
    </row>
    <row r="267" spans="1:3" x14ac:dyDescent="0.3">
      <c r="A267">
        <v>236</v>
      </c>
      <c r="B267">
        <v>24.58714365478577</v>
      </c>
      <c r="C267">
        <v>-0.5871436547857698</v>
      </c>
    </row>
    <row r="268" spans="1:3" x14ac:dyDescent="0.3">
      <c r="A268">
        <v>237</v>
      </c>
      <c r="B268">
        <v>28.14046208184385</v>
      </c>
      <c r="C268">
        <v>-3.0404620818438488</v>
      </c>
    </row>
    <row r="269" spans="1:3" x14ac:dyDescent="0.3">
      <c r="A269">
        <v>238</v>
      </c>
      <c r="B269">
        <v>33.889112855588472</v>
      </c>
      <c r="C269">
        <v>-2.389112855588472</v>
      </c>
    </row>
    <row r="270" spans="1:3" x14ac:dyDescent="0.3">
      <c r="A270">
        <v>239</v>
      </c>
      <c r="B270">
        <v>28.616878090353374</v>
      </c>
      <c r="C270">
        <v>-4.9168780903533751</v>
      </c>
    </row>
    <row r="271" spans="1:3" x14ac:dyDescent="0.3">
      <c r="A271">
        <v>240</v>
      </c>
      <c r="B271">
        <v>29.301909397541742</v>
      </c>
      <c r="C271">
        <v>-6.0019093975417412</v>
      </c>
    </row>
    <row r="272" spans="1:3" x14ac:dyDescent="0.3">
      <c r="A272">
        <v>241</v>
      </c>
      <c r="B272">
        <v>28.474245164859852</v>
      </c>
      <c r="C272">
        <v>-6.4742451648598518</v>
      </c>
    </row>
    <row r="273" spans="1:3" x14ac:dyDescent="0.3">
      <c r="A273">
        <v>242</v>
      </c>
      <c r="B273">
        <v>24.904054164626984</v>
      </c>
      <c r="C273">
        <v>-4.804054164626983</v>
      </c>
    </row>
    <row r="274" spans="1:3" x14ac:dyDescent="0.3">
      <c r="A274">
        <v>243</v>
      </c>
      <c r="B274">
        <v>26.301333936438759</v>
      </c>
      <c r="C274">
        <v>-4.1013339364387598</v>
      </c>
    </row>
    <row r="275" spans="1:3" x14ac:dyDescent="0.3">
      <c r="A275">
        <v>244</v>
      </c>
      <c r="B275">
        <v>28.609469105348992</v>
      </c>
      <c r="C275">
        <v>-4.9094691053489932</v>
      </c>
    </row>
    <row r="276" spans="1:3" x14ac:dyDescent="0.3">
      <c r="A276">
        <v>245</v>
      </c>
      <c r="B276">
        <v>20.387433448990315</v>
      </c>
      <c r="C276">
        <v>-2.7874334489903134</v>
      </c>
    </row>
    <row r="277" spans="1:3" x14ac:dyDescent="0.3">
      <c r="A277">
        <v>246</v>
      </c>
      <c r="B277">
        <v>16.622699504867946</v>
      </c>
      <c r="C277">
        <v>1.8773004951320544</v>
      </c>
    </row>
    <row r="278" spans="1:3" x14ac:dyDescent="0.3">
      <c r="A278">
        <v>247</v>
      </c>
      <c r="B278">
        <v>23.163187611086194</v>
      </c>
      <c r="C278">
        <v>1.1368123889138069</v>
      </c>
    </row>
    <row r="279" spans="1:3" x14ac:dyDescent="0.3">
      <c r="A279">
        <v>248</v>
      </c>
      <c r="B279">
        <v>24.509904006031462</v>
      </c>
      <c r="C279">
        <v>-4.0099040060314621</v>
      </c>
    </row>
    <row r="280" spans="1:3" x14ac:dyDescent="0.3">
      <c r="A280">
        <v>249</v>
      </c>
      <c r="B280">
        <v>24.753784119342534</v>
      </c>
      <c r="C280">
        <v>-0.25378411934253364</v>
      </c>
    </row>
    <row r="281" spans="1:3" x14ac:dyDescent="0.3">
      <c r="A281">
        <v>250</v>
      </c>
      <c r="B281">
        <v>26.680069497961771</v>
      </c>
      <c r="C281">
        <v>-0.48006949796177167</v>
      </c>
    </row>
    <row r="282" spans="1:3" x14ac:dyDescent="0.3">
      <c r="A282">
        <v>251</v>
      </c>
      <c r="B282">
        <v>25.978283972627725</v>
      </c>
      <c r="C282">
        <v>-1.5782839726277267</v>
      </c>
    </row>
    <row r="283" spans="1:3" x14ac:dyDescent="0.3">
      <c r="A283">
        <v>252</v>
      </c>
      <c r="B283">
        <v>27.039020597376972</v>
      </c>
      <c r="C283">
        <v>-2.239020597376971</v>
      </c>
    </row>
    <row r="284" spans="1:3" x14ac:dyDescent="0.3">
      <c r="A284">
        <v>253</v>
      </c>
      <c r="B284">
        <v>29.147285127163958</v>
      </c>
      <c r="C284">
        <v>0.45271487283604372</v>
      </c>
    </row>
    <row r="285" spans="1:3" x14ac:dyDescent="0.3">
      <c r="A285">
        <v>254</v>
      </c>
      <c r="B285">
        <v>34.565290055757742</v>
      </c>
      <c r="C285">
        <v>8.2347099442422547</v>
      </c>
    </row>
    <row r="286" spans="1:3" x14ac:dyDescent="0.3">
      <c r="A286">
        <v>255</v>
      </c>
      <c r="B286">
        <v>26.286841363470728</v>
      </c>
      <c r="C286">
        <v>-4.3868413634707295</v>
      </c>
    </row>
    <row r="287" spans="1:3" x14ac:dyDescent="0.3">
      <c r="A287">
        <v>256</v>
      </c>
      <c r="B287">
        <v>23.283044699578852</v>
      </c>
      <c r="C287">
        <v>-2.3830446995788535</v>
      </c>
    </row>
    <row r="288" spans="1:3" x14ac:dyDescent="0.3">
      <c r="A288">
        <v>257</v>
      </c>
      <c r="B288">
        <v>36.084843881697402</v>
      </c>
      <c r="C288">
        <v>7.9151561183025976</v>
      </c>
    </row>
    <row r="289" spans="1:3" x14ac:dyDescent="0.3">
      <c r="A289">
        <v>258</v>
      </c>
      <c r="B289">
        <v>42.532647270187219</v>
      </c>
      <c r="C289">
        <v>7.4673527298127809</v>
      </c>
    </row>
    <row r="290" spans="1:3" x14ac:dyDescent="0.3">
      <c r="A290">
        <v>259</v>
      </c>
      <c r="B290">
        <v>35.69230202586256</v>
      </c>
      <c r="C290">
        <v>0.30769797413744016</v>
      </c>
    </row>
    <row r="291" spans="1:3" x14ac:dyDescent="0.3">
      <c r="A291">
        <v>260</v>
      </c>
      <c r="B291">
        <v>34.205288527963461</v>
      </c>
      <c r="C291">
        <v>-4.1052885279634594</v>
      </c>
    </row>
    <row r="292" spans="1:3" x14ac:dyDescent="0.3">
      <c r="A292">
        <v>261</v>
      </c>
      <c r="B292">
        <v>33.467288073716745</v>
      </c>
      <c r="C292">
        <v>0.33271192628325252</v>
      </c>
    </row>
    <row r="293" spans="1:3" x14ac:dyDescent="0.3">
      <c r="A293">
        <v>262</v>
      </c>
      <c r="B293">
        <v>36.435388560146691</v>
      </c>
      <c r="C293">
        <v>6.6646114398533101</v>
      </c>
    </row>
    <row r="294" spans="1:3" x14ac:dyDescent="0.3">
      <c r="A294">
        <v>263</v>
      </c>
      <c r="B294">
        <v>40.943678753871012</v>
      </c>
      <c r="C294">
        <v>7.8563212461289851</v>
      </c>
    </row>
    <row r="295" spans="1:3" x14ac:dyDescent="0.3">
      <c r="A295">
        <v>264</v>
      </c>
      <c r="B295">
        <v>33.392555813908089</v>
      </c>
      <c r="C295">
        <v>-2.3925558139080891</v>
      </c>
    </row>
    <row r="296" spans="1:3" x14ac:dyDescent="0.3">
      <c r="A296">
        <v>265</v>
      </c>
      <c r="B296">
        <v>34.704114423027335</v>
      </c>
      <c r="C296">
        <v>1.7958855769726654</v>
      </c>
    </row>
    <row r="297" spans="1:3" x14ac:dyDescent="0.3">
      <c r="A297">
        <v>266</v>
      </c>
      <c r="B297">
        <v>25.542941343246092</v>
      </c>
      <c r="C297">
        <v>-2.7429413432460912</v>
      </c>
    </row>
    <row r="298" spans="1:3" x14ac:dyDescent="0.3">
      <c r="A298">
        <v>267</v>
      </c>
      <c r="B298">
        <v>29.632964063065785</v>
      </c>
      <c r="C298">
        <v>1.0670359369342144</v>
      </c>
    </row>
    <row r="299" spans="1:3" x14ac:dyDescent="0.3">
      <c r="A299">
        <v>268</v>
      </c>
      <c r="B299">
        <v>39.533840922856513</v>
      </c>
      <c r="C299">
        <v>10.466159077143487</v>
      </c>
    </row>
    <row r="300" spans="1:3" x14ac:dyDescent="0.3">
      <c r="A300">
        <v>269</v>
      </c>
      <c r="B300">
        <v>38.237896390632699</v>
      </c>
      <c r="C300">
        <v>5.2621036093673013</v>
      </c>
    </row>
    <row r="301" spans="1:3" x14ac:dyDescent="0.3">
      <c r="A301">
        <v>270</v>
      </c>
      <c r="B301">
        <v>21.387512420744972</v>
      </c>
      <c r="C301">
        <v>-0.68751242074497299</v>
      </c>
    </row>
    <row r="302" spans="1:3" x14ac:dyDescent="0.3">
      <c r="A302">
        <v>271</v>
      </c>
      <c r="B302">
        <v>20.877897708371137</v>
      </c>
      <c r="C302">
        <v>0.22210229162886463</v>
      </c>
    </row>
    <row r="303" spans="1:3" x14ac:dyDescent="0.3">
      <c r="A303">
        <v>272</v>
      </c>
      <c r="B303">
        <v>25.491426807447965</v>
      </c>
      <c r="C303">
        <v>-0.29142680744796579</v>
      </c>
    </row>
    <row r="304" spans="1:3" x14ac:dyDescent="0.3">
      <c r="A304">
        <v>273</v>
      </c>
      <c r="B304">
        <v>27.427377297908777</v>
      </c>
      <c r="C304">
        <v>-3.0273772979087781</v>
      </c>
    </row>
    <row r="305" spans="1:3" x14ac:dyDescent="0.3">
      <c r="A305">
        <v>274</v>
      </c>
      <c r="B305">
        <v>32.652724955116646</v>
      </c>
      <c r="C305">
        <v>2.5472750448833565</v>
      </c>
    </row>
    <row r="306" spans="1:3" x14ac:dyDescent="0.3">
      <c r="A306">
        <v>275</v>
      </c>
      <c r="B306">
        <v>31.014859156673303</v>
      </c>
      <c r="C306">
        <v>1.3851408433266954</v>
      </c>
    </row>
    <row r="307" spans="1:3" x14ac:dyDescent="0.3">
      <c r="A307">
        <v>276</v>
      </c>
      <c r="B307">
        <v>32.069797890108347</v>
      </c>
      <c r="C307">
        <v>-6.979789010834736E-2</v>
      </c>
    </row>
    <row r="308" spans="1:3" x14ac:dyDescent="0.3">
      <c r="A308">
        <v>277</v>
      </c>
      <c r="B308">
        <v>32.119974329019158</v>
      </c>
      <c r="C308">
        <v>1.0800256709808451</v>
      </c>
    </row>
    <row r="309" spans="1:3" x14ac:dyDescent="0.3">
      <c r="A309">
        <v>278</v>
      </c>
      <c r="B309">
        <v>30.73958540793701</v>
      </c>
      <c r="C309">
        <v>2.3604145920629911</v>
      </c>
    </row>
    <row r="310" spans="1:3" x14ac:dyDescent="0.3">
      <c r="A310">
        <v>279</v>
      </c>
      <c r="B310">
        <v>27.634998783373423</v>
      </c>
      <c r="C310">
        <v>1.4650012166265789</v>
      </c>
    </row>
    <row r="311" spans="1:3" x14ac:dyDescent="0.3">
      <c r="A311">
        <v>280</v>
      </c>
      <c r="B311">
        <v>33.759593236793442</v>
      </c>
      <c r="C311">
        <v>1.340406763206559</v>
      </c>
    </row>
    <row r="312" spans="1:3" x14ac:dyDescent="0.3">
      <c r="A312">
        <v>281</v>
      </c>
      <c r="B312">
        <v>39.6414887868142</v>
      </c>
      <c r="C312">
        <v>5.7585112131857983</v>
      </c>
    </row>
    <row r="313" spans="1:3" x14ac:dyDescent="0.3">
      <c r="A313">
        <v>282</v>
      </c>
      <c r="B313">
        <v>34.725182609883014</v>
      </c>
      <c r="C313">
        <v>0.67481739011698494</v>
      </c>
    </row>
    <row r="314" spans="1:3" x14ac:dyDescent="0.3">
      <c r="A314">
        <v>283</v>
      </c>
      <c r="B314">
        <v>38.885963766157204</v>
      </c>
      <c r="C314">
        <v>7.1140362338427963</v>
      </c>
    </row>
    <row r="315" spans="1:3" x14ac:dyDescent="0.3">
      <c r="A315">
        <v>284</v>
      </c>
      <c r="B315">
        <v>39.882640591705808</v>
      </c>
      <c r="C315">
        <v>10.117359408294192</v>
      </c>
    </row>
    <row r="316" spans="1:3" x14ac:dyDescent="0.3">
      <c r="A316">
        <v>285</v>
      </c>
      <c r="B316">
        <v>30.62901123149706</v>
      </c>
      <c r="C316">
        <v>1.5709887685029429</v>
      </c>
    </row>
    <row r="317" spans="1:3" x14ac:dyDescent="0.3">
      <c r="A317">
        <v>286</v>
      </c>
      <c r="B317">
        <v>27.947059351600792</v>
      </c>
      <c r="C317">
        <v>-5.9470593516007924</v>
      </c>
    </row>
    <row r="318" spans="1:3" x14ac:dyDescent="0.3">
      <c r="A318">
        <v>287</v>
      </c>
      <c r="B318">
        <v>21.891451267377214</v>
      </c>
      <c r="C318">
        <v>-1.7914512673772123</v>
      </c>
    </row>
    <row r="319" spans="1:3" x14ac:dyDescent="0.3">
      <c r="A319">
        <v>288</v>
      </c>
      <c r="B319">
        <v>27.832709321717314</v>
      </c>
      <c r="C319">
        <v>-4.6327093217173143</v>
      </c>
    </row>
    <row r="320" spans="1:3" x14ac:dyDescent="0.3">
      <c r="A320">
        <v>289</v>
      </c>
      <c r="B320">
        <v>28.462605695773419</v>
      </c>
      <c r="C320">
        <v>-6.1626056957734185</v>
      </c>
    </row>
    <row r="321" spans="1:3" x14ac:dyDescent="0.3">
      <c r="A321">
        <v>290</v>
      </c>
      <c r="B321">
        <v>27.590495105127076</v>
      </c>
      <c r="C321">
        <v>-2.790495105127075</v>
      </c>
    </row>
    <row r="322" spans="1:3" x14ac:dyDescent="0.3">
      <c r="A322">
        <v>291</v>
      </c>
      <c r="B322">
        <v>29.990467435918461</v>
      </c>
      <c r="C322">
        <v>-1.4904674359184611</v>
      </c>
    </row>
    <row r="323" spans="1:3" x14ac:dyDescent="0.3">
      <c r="A323">
        <v>292</v>
      </c>
      <c r="B323">
        <v>31.028703400221911</v>
      </c>
      <c r="C323">
        <v>6.2712965997780863</v>
      </c>
    </row>
    <row r="324" spans="1:3" x14ac:dyDescent="0.3">
      <c r="A324">
        <v>293</v>
      </c>
      <c r="B324">
        <v>28.060208568052541</v>
      </c>
      <c r="C324">
        <v>-0.16020856805254269</v>
      </c>
    </row>
    <row r="325" spans="1:3" x14ac:dyDescent="0.3">
      <c r="A325">
        <v>294</v>
      </c>
      <c r="B325">
        <v>27.171328024029492</v>
      </c>
      <c r="C325">
        <v>-3.2713280240294935</v>
      </c>
    </row>
    <row r="326" spans="1:3" x14ac:dyDescent="0.3">
      <c r="A326">
        <v>295</v>
      </c>
      <c r="B326">
        <v>26.370278347797324</v>
      </c>
      <c r="C326">
        <v>-4.6702783477973249</v>
      </c>
    </row>
    <row r="327" spans="1:3" x14ac:dyDescent="0.3">
      <c r="A327">
        <v>296</v>
      </c>
      <c r="B327">
        <v>31.26065335943057</v>
      </c>
      <c r="C327">
        <v>-2.6606533594305688</v>
      </c>
    </row>
    <row r="328" spans="1:3" x14ac:dyDescent="0.3">
      <c r="A328">
        <v>297</v>
      </c>
      <c r="B328">
        <v>30.706095180358741</v>
      </c>
      <c r="C328">
        <v>-3.6060951803587393</v>
      </c>
    </row>
    <row r="329" spans="1:3" x14ac:dyDescent="0.3">
      <c r="A329">
        <v>298</v>
      </c>
      <c r="B329">
        <v>22.691813030214643</v>
      </c>
      <c r="C329">
        <v>-2.3918130302146423</v>
      </c>
    </row>
    <row r="330" spans="1:3" x14ac:dyDescent="0.3">
      <c r="A330">
        <v>299</v>
      </c>
      <c r="B330">
        <v>29.715029490672382</v>
      </c>
      <c r="C330">
        <v>-7.2150294906723822</v>
      </c>
    </row>
    <row r="331" spans="1:3" x14ac:dyDescent="0.3">
      <c r="A331">
        <v>300</v>
      </c>
      <c r="B331">
        <v>32.392899420734338</v>
      </c>
      <c r="C331">
        <v>-3.3928994207343379</v>
      </c>
    </row>
    <row r="332" spans="1:3" x14ac:dyDescent="0.3">
      <c r="A332">
        <v>301</v>
      </c>
      <c r="B332">
        <v>32.118475372613617</v>
      </c>
      <c r="C332">
        <v>-7.3184753726136158</v>
      </c>
    </row>
    <row r="333" spans="1:3" x14ac:dyDescent="0.3">
      <c r="A333">
        <v>302</v>
      </c>
      <c r="B333">
        <v>28.366129430324314</v>
      </c>
      <c r="C333">
        <v>-6.3661294303243139</v>
      </c>
    </row>
    <row r="334" spans="1:3" x14ac:dyDescent="0.3">
      <c r="A334">
        <v>303</v>
      </c>
      <c r="B334">
        <v>27.751922953870785</v>
      </c>
      <c r="C334">
        <v>-1.3519229538707869</v>
      </c>
    </row>
    <row r="335" spans="1:3" x14ac:dyDescent="0.3">
      <c r="A335">
        <v>304</v>
      </c>
      <c r="B335">
        <v>32.043628729199909</v>
      </c>
      <c r="C335">
        <v>1.0563712708000921</v>
      </c>
    </row>
    <row r="336" spans="1:3" x14ac:dyDescent="0.3">
      <c r="A336">
        <v>305</v>
      </c>
      <c r="B336">
        <v>30.779269812424122</v>
      </c>
      <c r="C336">
        <v>5.3207301875758795</v>
      </c>
    </row>
    <row r="337" spans="1:3" x14ac:dyDescent="0.3">
      <c r="A337">
        <v>306</v>
      </c>
      <c r="B337">
        <v>27.57105482100749</v>
      </c>
      <c r="C337">
        <v>0.82894517899250886</v>
      </c>
    </row>
    <row r="338" spans="1:3" x14ac:dyDescent="0.3">
      <c r="A338">
        <v>307</v>
      </c>
      <c r="B338">
        <v>32.831126151833814</v>
      </c>
      <c r="C338">
        <v>0.56887384816618436</v>
      </c>
    </row>
    <row r="339" spans="1:3" x14ac:dyDescent="0.3">
      <c r="A339">
        <v>308</v>
      </c>
      <c r="B339">
        <v>29.781318600553089</v>
      </c>
      <c r="C339">
        <v>-1.5813186005530895</v>
      </c>
    </row>
    <row r="340" spans="1:3" x14ac:dyDescent="0.3">
      <c r="A340">
        <v>309</v>
      </c>
      <c r="B340">
        <v>29.409535937544891</v>
      </c>
      <c r="C340">
        <v>-6.6095359375448908</v>
      </c>
    </row>
    <row r="341" spans="1:3" x14ac:dyDescent="0.3">
      <c r="A341">
        <v>310</v>
      </c>
      <c r="B341">
        <v>23.197312345733408</v>
      </c>
      <c r="C341">
        <v>-2.8973123457334076</v>
      </c>
    </row>
    <row r="342" spans="1:3" x14ac:dyDescent="0.3">
      <c r="A342">
        <v>311</v>
      </c>
      <c r="B342">
        <v>16.179023611899499</v>
      </c>
      <c r="C342">
        <v>-7.9023611899497581E-2</v>
      </c>
    </row>
    <row r="343" spans="1:3" x14ac:dyDescent="0.3">
      <c r="A343">
        <v>312</v>
      </c>
      <c r="B343">
        <v>25.443572670673127</v>
      </c>
      <c r="C343">
        <v>-3.3435726706731259</v>
      </c>
    </row>
    <row r="344" spans="1:3" x14ac:dyDescent="0.3">
      <c r="A344">
        <v>313</v>
      </c>
      <c r="B344">
        <v>22.799891476957004</v>
      </c>
      <c r="C344">
        <v>-3.3998914769570057</v>
      </c>
    </row>
    <row r="345" spans="1:3" x14ac:dyDescent="0.3">
      <c r="A345">
        <v>314</v>
      </c>
      <c r="B345">
        <v>25.86378319213226</v>
      </c>
      <c r="C345">
        <v>-4.2637831921322586</v>
      </c>
    </row>
    <row r="346" spans="1:3" x14ac:dyDescent="0.3">
      <c r="A346">
        <v>315</v>
      </c>
      <c r="B346">
        <v>26.41863686153674</v>
      </c>
      <c r="C346">
        <v>-2.6186368615367392</v>
      </c>
    </row>
    <row r="347" spans="1:3" x14ac:dyDescent="0.3">
      <c r="A347">
        <v>316</v>
      </c>
      <c r="B347">
        <v>21.202853392572244</v>
      </c>
      <c r="C347">
        <v>-5.0028533925722449</v>
      </c>
    </row>
    <row r="348" spans="1:3" x14ac:dyDescent="0.3">
      <c r="A348">
        <v>317</v>
      </c>
      <c r="B348">
        <v>18.112980791076602</v>
      </c>
      <c r="C348">
        <v>-0.31298079107660115</v>
      </c>
    </row>
    <row r="349" spans="1:3" x14ac:dyDescent="0.3">
      <c r="A349">
        <v>318</v>
      </c>
      <c r="B349">
        <v>18.635997527612787</v>
      </c>
      <c r="C349">
        <v>1.1640024723872138</v>
      </c>
    </row>
    <row r="350" spans="1:3" x14ac:dyDescent="0.3">
      <c r="A350">
        <v>319</v>
      </c>
      <c r="B350">
        <v>24.339860374892353</v>
      </c>
      <c r="C350">
        <v>-1.239860374892352</v>
      </c>
    </row>
    <row r="351" spans="1:3" x14ac:dyDescent="0.3">
      <c r="A351">
        <v>320</v>
      </c>
      <c r="B351">
        <v>21.519228058874159</v>
      </c>
      <c r="C351">
        <v>-0.5192280588741589</v>
      </c>
    </row>
    <row r="352" spans="1:3" x14ac:dyDescent="0.3">
      <c r="A352">
        <v>321</v>
      </c>
      <c r="B352">
        <v>25.358625493643867</v>
      </c>
      <c r="C352">
        <v>-1.5586254936438664</v>
      </c>
    </row>
    <row r="353" spans="1:3" x14ac:dyDescent="0.3">
      <c r="A353">
        <v>322</v>
      </c>
      <c r="B353">
        <v>25.417924529618574</v>
      </c>
      <c r="C353">
        <v>-2.3179245296185726</v>
      </c>
    </row>
    <row r="354" spans="1:3" x14ac:dyDescent="0.3">
      <c r="A354">
        <v>323</v>
      </c>
      <c r="B354">
        <v>23.388696398349826</v>
      </c>
      <c r="C354">
        <v>-2.9886963983498269</v>
      </c>
    </row>
    <row r="355" spans="1:3" x14ac:dyDescent="0.3">
      <c r="A355">
        <v>324</v>
      </c>
      <c r="B355">
        <v>20.373684770010151</v>
      </c>
      <c r="C355">
        <v>-1.8736847700101507</v>
      </c>
    </row>
    <row r="356" spans="1:3" x14ac:dyDescent="0.3">
      <c r="A356">
        <v>325</v>
      </c>
      <c r="B356">
        <v>25.56501084246289</v>
      </c>
      <c r="C356">
        <v>-0.56501084246288968</v>
      </c>
    </row>
    <row r="357" spans="1:3" x14ac:dyDescent="0.3">
      <c r="A357">
        <v>326</v>
      </c>
      <c r="B357">
        <v>25.423836004237852</v>
      </c>
      <c r="C357">
        <v>-0.82383600423785097</v>
      </c>
    </row>
    <row r="358" spans="1:3" x14ac:dyDescent="0.3">
      <c r="A358">
        <v>327</v>
      </c>
      <c r="B358">
        <v>24.753061204415435</v>
      </c>
      <c r="C358">
        <v>-1.7530612044154346</v>
      </c>
    </row>
    <row r="359" spans="1:3" x14ac:dyDescent="0.3">
      <c r="A359">
        <v>328</v>
      </c>
      <c r="B359">
        <v>20.277508594413668</v>
      </c>
      <c r="C359">
        <v>1.9224914055863316</v>
      </c>
    </row>
    <row r="360" spans="1:3" x14ac:dyDescent="0.3">
      <c r="A360">
        <v>329</v>
      </c>
      <c r="B360">
        <v>20.870810904959789</v>
      </c>
      <c r="C360">
        <v>-1.5708109049597887</v>
      </c>
    </row>
    <row r="361" spans="1:3" x14ac:dyDescent="0.3">
      <c r="A361">
        <v>330</v>
      </c>
      <c r="B361">
        <v>24.097482223001087</v>
      </c>
      <c r="C361">
        <v>-1.4974822230010858</v>
      </c>
    </row>
    <row r="362" spans="1:3" x14ac:dyDescent="0.3">
      <c r="A362">
        <v>331</v>
      </c>
      <c r="B362">
        <v>22.752764252601565</v>
      </c>
      <c r="C362">
        <v>-2.9527642526015647</v>
      </c>
    </row>
    <row r="363" spans="1:3" x14ac:dyDescent="0.3">
      <c r="A363">
        <v>332</v>
      </c>
      <c r="B363">
        <v>20.431529203631776</v>
      </c>
      <c r="C363">
        <v>-3.3315292036317743</v>
      </c>
    </row>
    <row r="364" spans="1:3" x14ac:dyDescent="0.3">
      <c r="A364">
        <v>333</v>
      </c>
      <c r="B364">
        <v>24.388071014511166</v>
      </c>
      <c r="C364">
        <v>-4.9880710145111671</v>
      </c>
    </row>
    <row r="365" spans="1:3" x14ac:dyDescent="0.3">
      <c r="A365">
        <v>334</v>
      </c>
      <c r="B365">
        <v>25.112211406006296</v>
      </c>
      <c r="C365">
        <v>-2.9122114060062962</v>
      </c>
    </row>
    <row r="366" spans="1:3" x14ac:dyDescent="0.3">
      <c r="A366">
        <v>335</v>
      </c>
      <c r="B366">
        <v>24.453112144645353</v>
      </c>
      <c r="C366">
        <v>-3.7531121446453533</v>
      </c>
    </row>
    <row r="367" spans="1:3" x14ac:dyDescent="0.3">
      <c r="A367">
        <v>336</v>
      </c>
      <c r="B367">
        <v>22.43261858173609</v>
      </c>
      <c r="C367">
        <v>-1.3326185817360887</v>
      </c>
    </row>
    <row r="368" spans="1:3" x14ac:dyDescent="0.3">
      <c r="A368">
        <v>337</v>
      </c>
      <c r="B368">
        <v>21.044937214824316</v>
      </c>
      <c r="C368">
        <v>-1.5449372148243157</v>
      </c>
    </row>
    <row r="369" spans="1:3" x14ac:dyDescent="0.3">
      <c r="A369">
        <v>338</v>
      </c>
      <c r="B369">
        <v>21.130313327114393</v>
      </c>
      <c r="C369">
        <v>-2.6303133271143935</v>
      </c>
    </row>
    <row r="370" spans="1:3" x14ac:dyDescent="0.3">
      <c r="A370">
        <v>339</v>
      </c>
      <c r="B370">
        <v>22.313017147018414</v>
      </c>
      <c r="C370">
        <v>-1.7130171470184123</v>
      </c>
    </row>
    <row r="371" spans="1:3" x14ac:dyDescent="0.3">
      <c r="A371">
        <v>340</v>
      </c>
      <c r="B371">
        <v>21.530159706614501</v>
      </c>
      <c r="C371">
        <v>-2.5301597066145014</v>
      </c>
    </row>
    <row r="372" spans="1:3" x14ac:dyDescent="0.3">
      <c r="A372">
        <v>341</v>
      </c>
      <c r="B372">
        <v>22.163796392841057</v>
      </c>
      <c r="C372">
        <v>-3.4637963928410578</v>
      </c>
    </row>
    <row r="373" spans="1:3" x14ac:dyDescent="0.3">
      <c r="A373">
        <v>342</v>
      </c>
      <c r="B373">
        <v>32.80615898744157</v>
      </c>
      <c r="C373">
        <v>-0.10615898744156738</v>
      </c>
    </row>
    <row r="374" spans="1:3" x14ac:dyDescent="0.3">
      <c r="A374">
        <v>343</v>
      </c>
      <c r="B374">
        <v>25.188958016514441</v>
      </c>
      <c r="C374">
        <v>-8.6889580165144409</v>
      </c>
    </row>
    <row r="375" spans="1:3" x14ac:dyDescent="0.3">
      <c r="A375">
        <v>344</v>
      </c>
      <c r="B375">
        <v>27.185397265033558</v>
      </c>
      <c r="C375">
        <v>-3.2853972650335592</v>
      </c>
    </row>
    <row r="376" spans="1:3" x14ac:dyDescent="0.3">
      <c r="A376">
        <v>345</v>
      </c>
      <c r="B376">
        <v>28.542930714451401</v>
      </c>
      <c r="C376">
        <v>2.657069285548598</v>
      </c>
    </row>
    <row r="377" spans="1:3" x14ac:dyDescent="0.3">
      <c r="A377">
        <v>346</v>
      </c>
      <c r="B377">
        <v>21.046630767652154</v>
      </c>
      <c r="C377">
        <v>-3.5466307676521538</v>
      </c>
    </row>
    <row r="378" spans="1:3" x14ac:dyDescent="0.3">
      <c r="A378">
        <v>347</v>
      </c>
      <c r="B378">
        <v>19.398188354471344</v>
      </c>
      <c r="C378">
        <v>-2.1981883544713448</v>
      </c>
    </row>
    <row r="379" spans="1:3" x14ac:dyDescent="0.3">
      <c r="A379">
        <v>348</v>
      </c>
      <c r="B379">
        <v>26.298748972204066</v>
      </c>
      <c r="C379">
        <v>-3.198748972204065</v>
      </c>
    </row>
    <row r="380" spans="1:3" x14ac:dyDescent="0.3">
      <c r="A380">
        <v>349</v>
      </c>
      <c r="B380">
        <v>28.728751711771839</v>
      </c>
      <c r="C380">
        <v>-4.2287517117718387</v>
      </c>
    </row>
    <row r="381" spans="1:3" x14ac:dyDescent="0.3">
      <c r="A381">
        <v>350</v>
      </c>
      <c r="B381">
        <v>25.690799716718075</v>
      </c>
      <c r="C381">
        <v>0.90920028328192615</v>
      </c>
    </row>
    <row r="382" spans="1:3" x14ac:dyDescent="0.3">
      <c r="A382">
        <v>351</v>
      </c>
      <c r="B382">
        <v>24.110055926949276</v>
      </c>
      <c r="C382">
        <v>-1.210055926949277</v>
      </c>
    </row>
    <row r="383" spans="1:3" x14ac:dyDescent="0.3">
      <c r="A383">
        <v>352</v>
      </c>
      <c r="B383">
        <v>25.922749151274267</v>
      </c>
      <c r="C383">
        <v>-1.822749151274266</v>
      </c>
    </row>
    <row r="384" spans="1:3" x14ac:dyDescent="0.3">
      <c r="A384">
        <v>353</v>
      </c>
      <c r="B384">
        <v>21.090613564570774</v>
      </c>
      <c r="C384">
        <v>-2.4906135645707721</v>
      </c>
    </row>
    <row r="385" spans="1:3" x14ac:dyDescent="0.3">
      <c r="A385">
        <v>354</v>
      </c>
      <c r="B385">
        <v>32.088590640441907</v>
      </c>
      <c r="C385">
        <v>-1.988590640441906</v>
      </c>
    </row>
    <row r="386" spans="1:3" x14ac:dyDescent="0.3">
      <c r="A386">
        <v>355</v>
      </c>
      <c r="B386">
        <v>17.289264586887725</v>
      </c>
      <c r="C386">
        <v>0.91073541311227402</v>
      </c>
    </row>
    <row r="387" spans="1:3" x14ac:dyDescent="0.3">
      <c r="A387">
        <v>356</v>
      </c>
      <c r="B387">
        <v>19.837268727136948</v>
      </c>
      <c r="C387">
        <v>0.76273127286305353</v>
      </c>
    </row>
    <row r="388" spans="1:3" x14ac:dyDescent="0.3">
      <c r="A388">
        <v>357</v>
      </c>
      <c r="B388">
        <v>17.071319067208876</v>
      </c>
      <c r="C388">
        <v>0.728680932791125</v>
      </c>
    </row>
    <row r="389" spans="1:3" x14ac:dyDescent="0.3">
      <c r="A389">
        <v>358</v>
      </c>
      <c r="B389">
        <v>20.235835831191459</v>
      </c>
      <c r="C389">
        <v>1.4641641688085407</v>
      </c>
    </row>
    <row r="390" spans="1:3" x14ac:dyDescent="0.3">
      <c r="A390">
        <v>359</v>
      </c>
      <c r="B390">
        <v>19.96313956574253</v>
      </c>
      <c r="C390">
        <v>2.7368604342574692</v>
      </c>
    </row>
    <row r="391" spans="1:3" x14ac:dyDescent="0.3">
      <c r="A391">
        <v>360</v>
      </c>
      <c r="B391">
        <v>19.111954568834005</v>
      </c>
      <c r="C391">
        <v>3.4880454311659967</v>
      </c>
    </row>
    <row r="392" spans="1:3" x14ac:dyDescent="0.3">
      <c r="A392">
        <v>361</v>
      </c>
      <c r="B392">
        <v>23.465680222336843</v>
      </c>
      <c r="C392">
        <v>1.534319777663157</v>
      </c>
    </row>
    <row r="393" spans="1:3" x14ac:dyDescent="0.3">
      <c r="A393">
        <v>362</v>
      </c>
      <c r="B393">
        <v>19.088315257653548</v>
      </c>
      <c r="C393">
        <v>0.81168474234645061</v>
      </c>
    </row>
    <row r="394" spans="1:3" x14ac:dyDescent="0.3">
      <c r="A394">
        <v>363</v>
      </c>
      <c r="B394">
        <v>18.009378779354851</v>
      </c>
      <c r="C394">
        <v>2.7906212206451499</v>
      </c>
    </row>
    <row r="395" spans="1:3" x14ac:dyDescent="0.3">
      <c r="A395">
        <v>364</v>
      </c>
      <c r="B395">
        <v>16.898620070167532</v>
      </c>
      <c r="C395">
        <v>-9.8620070167530827E-2</v>
      </c>
    </row>
    <row r="396" spans="1:3" x14ac:dyDescent="0.3">
      <c r="A396">
        <v>365</v>
      </c>
      <c r="B396">
        <v>35.171657854017681</v>
      </c>
      <c r="C396">
        <v>-13.271657854017683</v>
      </c>
    </row>
    <row r="397" spans="1:3" x14ac:dyDescent="0.3">
      <c r="A397">
        <v>366</v>
      </c>
      <c r="B397">
        <v>12.698068672572781</v>
      </c>
      <c r="C397">
        <v>14.801931327427219</v>
      </c>
    </row>
    <row r="398" spans="1:3" x14ac:dyDescent="0.3">
      <c r="A398">
        <v>367</v>
      </c>
      <c r="B398">
        <v>14.433752654306206</v>
      </c>
      <c r="C398">
        <v>7.4662473456937928</v>
      </c>
    </row>
    <row r="399" spans="1:3" x14ac:dyDescent="0.3">
      <c r="A399">
        <v>368</v>
      </c>
      <c r="B399">
        <v>11.478159520054241</v>
      </c>
      <c r="C399">
        <v>11.62184047994576</v>
      </c>
    </row>
    <row r="400" spans="1:3" x14ac:dyDescent="0.3">
      <c r="A400">
        <v>369</v>
      </c>
      <c r="B400">
        <v>22.139007627857584</v>
      </c>
      <c r="C400">
        <v>27.860992372142416</v>
      </c>
    </row>
    <row r="401" spans="1:3" x14ac:dyDescent="0.3">
      <c r="A401">
        <v>370</v>
      </c>
      <c r="B401">
        <v>28.816119218841486</v>
      </c>
      <c r="C401">
        <v>21.183880781158514</v>
      </c>
    </row>
    <row r="402" spans="1:3" x14ac:dyDescent="0.3">
      <c r="A402">
        <v>371</v>
      </c>
      <c r="B402">
        <v>30.678927501684012</v>
      </c>
      <c r="C402">
        <v>19.321072498315988</v>
      </c>
    </row>
    <row r="403" spans="1:3" x14ac:dyDescent="0.3">
      <c r="A403">
        <v>372</v>
      </c>
      <c r="B403">
        <v>23.484993252515178</v>
      </c>
      <c r="C403">
        <v>26.515006747484822</v>
      </c>
    </row>
    <row r="404" spans="1:3" x14ac:dyDescent="0.3">
      <c r="A404">
        <v>373</v>
      </c>
      <c r="B404">
        <v>21.748948194316696</v>
      </c>
      <c r="C404">
        <v>28.251051805683304</v>
      </c>
    </row>
    <row r="405" spans="1:3" x14ac:dyDescent="0.3">
      <c r="A405">
        <v>374</v>
      </c>
      <c r="B405">
        <v>2.4263185495246766</v>
      </c>
      <c r="C405">
        <v>11.373681450475324</v>
      </c>
    </row>
    <row r="406" spans="1:3" x14ac:dyDescent="0.3">
      <c r="A406">
        <v>375</v>
      </c>
      <c r="B406">
        <v>-2.6785513135656949</v>
      </c>
      <c r="C406">
        <v>16.478551313565696</v>
      </c>
    </row>
    <row r="407" spans="1:3" x14ac:dyDescent="0.3">
      <c r="A407">
        <v>376</v>
      </c>
      <c r="B407">
        <v>25.164388287712207</v>
      </c>
      <c r="C407">
        <v>-10.164388287712207</v>
      </c>
    </row>
    <row r="408" spans="1:3" x14ac:dyDescent="0.3">
      <c r="A408">
        <v>377</v>
      </c>
      <c r="B408">
        <v>16.343015116961261</v>
      </c>
      <c r="C408">
        <v>-2.4430151169612611</v>
      </c>
    </row>
    <row r="409" spans="1:3" x14ac:dyDescent="0.3">
      <c r="A409">
        <v>378</v>
      </c>
      <c r="B409">
        <v>18.332668962456822</v>
      </c>
      <c r="C409">
        <v>-5.032668962456821</v>
      </c>
    </row>
    <row r="410" spans="1:3" x14ac:dyDescent="0.3">
      <c r="A410">
        <v>379</v>
      </c>
      <c r="B410">
        <v>15.056453675294563</v>
      </c>
      <c r="C410">
        <v>-1.9564536752945632</v>
      </c>
    </row>
    <row r="411" spans="1:3" x14ac:dyDescent="0.3">
      <c r="A411">
        <v>380</v>
      </c>
      <c r="B411">
        <v>15.689762127034674</v>
      </c>
      <c r="C411">
        <v>-5.489762127034675</v>
      </c>
    </row>
    <row r="412" spans="1:3" x14ac:dyDescent="0.3">
      <c r="A412">
        <v>381</v>
      </c>
      <c r="B412">
        <v>21.262041240982704</v>
      </c>
      <c r="C412">
        <v>-10.862041240982704</v>
      </c>
    </row>
    <row r="413" spans="1:3" x14ac:dyDescent="0.3">
      <c r="A413">
        <v>382</v>
      </c>
      <c r="B413">
        <v>17.412133164898982</v>
      </c>
      <c r="C413">
        <v>-6.512133164898982</v>
      </c>
    </row>
    <row r="414" spans="1:3" x14ac:dyDescent="0.3">
      <c r="A414">
        <v>383</v>
      </c>
      <c r="B414">
        <v>11.456266611475248</v>
      </c>
      <c r="C414">
        <v>-0.15626661147524779</v>
      </c>
    </row>
    <row r="415" spans="1:3" x14ac:dyDescent="0.3">
      <c r="A415">
        <v>384</v>
      </c>
      <c r="B415">
        <v>10.809306197375907</v>
      </c>
      <c r="C415">
        <v>1.4906938026240937</v>
      </c>
    </row>
    <row r="416" spans="1:3" x14ac:dyDescent="0.3">
      <c r="A416">
        <v>385</v>
      </c>
      <c r="B416">
        <v>2.0936214627834353</v>
      </c>
      <c r="C416">
        <v>6.7063785372165654</v>
      </c>
    </row>
    <row r="417" spans="1:3" x14ac:dyDescent="0.3">
      <c r="A417">
        <v>386</v>
      </c>
      <c r="B417">
        <v>5.9619953027826362</v>
      </c>
      <c r="C417">
        <v>1.2380046972173639</v>
      </c>
    </row>
    <row r="418" spans="1:3" x14ac:dyDescent="0.3">
      <c r="A418">
        <v>387</v>
      </c>
      <c r="B418">
        <v>4.9772066117186426</v>
      </c>
      <c r="C418">
        <v>5.5227933882813574</v>
      </c>
    </row>
    <row r="419" spans="1:3" x14ac:dyDescent="0.3">
      <c r="A419">
        <v>388</v>
      </c>
      <c r="B419">
        <v>3.8219117886281637</v>
      </c>
      <c r="C419">
        <v>3.5780882113718366</v>
      </c>
    </row>
    <row r="420" spans="1:3" x14ac:dyDescent="0.3">
      <c r="A420">
        <v>389</v>
      </c>
      <c r="B420">
        <v>4.5017408144271158</v>
      </c>
      <c r="C420">
        <v>5.6982591855728835</v>
      </c>
    </row>
    <row r="421" spans="1:3" x14ac:dyDescent="0.3">
      <c r="A421">
        <v>390</v>
      </c>
      <c r="B421">
        <v>12.481907712574753</v>
      </c>
      <c r="C421">
        <v>-0.98190771257475262</v>
      </c>
    </row>
    <row r="422" spans="1:3" x14ac:dyDescent="0.3">
      <c r="A422">
        <v>391</v>
      </c>
      <c r="B422">
        <v>16.015153476357149</v>
      </c>
      <c r="C422">
        <v>-0.91515347635714939</v>
      </c>
    </row>
    <row r="423" spans="1:3" x14ac:dyDescent="0.3">
      <c r="A423">
        <v>392</v>
      </c>
      <c r="B423">
        <v>15.933492242954225</v>
      </c>
      <c r="C423">
        <v>7.2665077570457743</v>
      </c>
    </row>
    <row r="424" spans="1:3" x14ac:dyDescent="0.3">
      <c r="A424">
        <v>393</v>
      </c>
      <c r="B424">
        <v>8.0359959440133526</v>
      </c>
      <c r="C424">
        <v>1.6640040559866467</v>
      </c>
    </row>
    <row r="425" spans="1:3" x14ac:dyDescent="0.3">
      <c r="A425">
        <v>394</v>
      </c>
      <c r="B425">
        <v>19.096382693551099</v>
      </c>
      <c r="C425">
        <v>-5.2963826935510987</v>
      </c>
    </row>
    <row r="426" spans="1:3" x14ac:dyDescent="0.3">
      <c r="A426">
        <v>395</v>
      </c>
      <c r="B426">
        <v>17.189064656169506</v>
      </c>
      <c r="C426">
        <v>-4.4890646561695071</v>
      </c>
    </row>
    <row r="427" spans="1:3" x14ac:dyDescent="0.3">
      <c r="A427">
        <v>396</v>
      </c>
      <c r="B427">
        <v>19.267399218865119</v>
      </c>
      <c r="C427">
        <v>-6.1673992188651194</v>
      </c>
    </row>
    <row r="428" spans="1:3" x14ac:dyDescent="0.3">
      <c r="A428">
        <v>397</v>
      </c>
      <c r="B428">
        <v>17.541291993785698</v>
      </c>
      <c r="C428">
        <v>-5.0412919937856984</v>
      </c>
    </row>
    <row r="429" spans="1:3" x14ac:dyDescent="0.3">
      <c r="A429">
        <v>398</v>
      </c>
      <c r="B429">
        <v>14.589407198831495</v>
      </c>
      <c r="C429">
        <v>-6.0894071988314948</v>
      </c>
    </row>
    <row r="430" spans="1:3" x14ac:dyDescent="0.3">
      <c r="A430">
        <v>399</v>
      </c>
      <c r="B430">
        <v>6.9556982420142965</v>
      </c>
      <c r="C430">
        <v>-1.9556982420142965</v>
      </c>
    </row>
    <row r="431" spans="1:3" x14ac:dyDescent="0.3">
      <c r="A431">
        <v>400</v>
      </c>
      <c r="B431">
        <v>8.2458029900354717</v>
      </c>
      <c r="C431">
        <v>-1.9458029900354719</v>
      </c>
    </row>
    <row r="432" spans="1:3" x14ac:dyDescent="0.3">
      <c r="A432">
        <v>401</v>
      </c>
      <c r="B432">
        <v>11.470407123540799</v>
      </c>
      <c r="C432">
        <v>-5.8704071235407991</v>
      </c>
    </row>
    <row r="433" spans="1:3" x14ac:dyDescent="0.3">
      <c r="A433">
        <v>402</v>
      </c>
      <c r="B433">
        <v>16.842351442103329</v>
      </c>
      <c r="C433">
        <v>-9.6423514421033296</v>
      </c>
    </row>
    <row r="434" spans="1:3" x14ac:dyDescent="0.3">
      <c r="A434">
        <v>403</v>
      </c>
      <c r="B434">
        <v>17.100056641427855</v>
      </c>
      <c r="C434">
        <v>-5.0000566414278556</v>
      </c>
    </row>
    <row r="435" spans="1:3" x14ac:dyDescent="0.3">
      <c r="A435">
        <v>404</v>
      </c>
      <c r="B435">
        <v>12.942733060178055</v>
      </c>
      <c r="C435">
        <v>-4.6427330601780543</v>
      </c>
    </row>
    <row r="436" spans="1:3" x14ac:dyDescent="0.3">
      <c r="A436">
        <v>405</v>
      </c>
      <c r="B436">
        <v>8.7391956938985551</v>
      </c>
      <c r="C436">
        <v>-0.23919569389855511</v>
      </c>
    </row>
    <row r="437" spans="1:3" x14ac:dyDescent="0.3">
      <c r="A437">
        <v>406</v>
      </c>
      <c r="B437">
        <v>12.509818238893221</v>
      </c>
      <c r="C437">
        <v>-7.5098182388932209</v>
      </c>
    </row>
    <row r="438" spans="1:3" x14ac:dyDescent="0.3">
      <c r="A438">
        <v>407</v>
      </c>
      <c r="B438">
        <v>6.2673833283458755</v>
      </c>
      <c r="C438">
        <v>5.6326166716541248</v>
      </c>
    </row>
    <row r="439" spans="1:3" x14ac:dyDescent="0.3">
      <c r="A439">
        <v>408</v>
      </c>
      <c r="B439">
        <v>19.115658249817336</v>
      </c>
      <c r="C439">
        <v>8.7843417501826622</v>
      </c>
    </row>
    <row r="440" spans="1:3" x14ac:dyDescent="0.3">
      <c r="A440">
        <v>409</v>
      </c>
      <c r="B440">
        <v>11.084908813957325</v>
      </c>
      <c r="C440">
        <v>6.1150911860426742</v>
      </c>
    </row>
    <row r="441" spans="1:3" x14ac:dyDescent="0.3">
      <c r="A441">
        <v>410</v>
      </c>
      <c r="B441">
        <v>20.255180842401487</v>
      </c>
      <c r="C441">
        <v>7.2448191575985135</v>
      </c>
    </row>
    <row r="442" spans="1:3" x14ac:dyDescent="0.3">
      <c r="A442">
        <v>411</v>
      </c>
      <c r="B442">
        <v>21.589682589486063</v>
      </c>
      <c r="C442">
        <v>-6.5896825894860633</v>
      </c>
    </row>
    <row r="443" spans="1:3" x14ac:dyDescent="0.3">
      <c r="A443">
        <v>412</v>
      </c>
      <c r="B443">
        <v>18.579285029248972</v>
      </c>
      <c r="C443">
        <v>-1.3792850292489724</v>
      </c>
    </row>
    <row r="444" spans="1:3" x14ac:dyDescent="0.3">
      <c r="A444">
        <v>413</v>
      </c>
      <c r="B444">
        <v>2.2508639525004561</v>
      </c>
      <c r="C444">
        <v>15.649136047499542</v>
      </c>
    </row>
    <row r="445" spans="1:3" x14ac:dyDescent="0.3">
      <c r="A445">
        <v>414</v>
      </c>
      <c r="B445">
        <v>13.07271223422406</v>
      </c>
      <c r="C445">
        <v>3.2272877657759409</v>
      </c>
    </row>
    <row r="446" spans="1:3" x14ac:dyDescent="0.3">
      <c r="A446">
        <v>415</v>
      </c>
      <c r="B446">
        <v>-0.76445757797709035</v>
      </c>
      <c r="C446">
        <v>7.7644575779770904</v>
      </c>
    </row>
    <row r="447" spans="1:3" x14ac:dyDescent="0.3">
      <c r="A447">
        <v>416</v>
      </c>
      <c r="B447">
        <v>12.078546456352083</v>
      </c>
      <c r="C447">
        <v>-4.8785464563520824</v>
      </c>
    </row>
    <row r="448" spans="1:3" x14ac:dyDescent="0.3">
      <c r="A448">
        <v>417</v>
      </c>
      <c r="B448">
        <v>15.184027277605598</v>
      </c>
      <c r="C448">
        <v>-7.6840272776055976</v>
      </c>
    </row>
    <row r="449" spans="1:3" x14ac:dyDescent="0.3">
      <c r="A449">
        <v>418</v>
      </c>
      <c r="B449">
        <v>8.5162093336195852</v>
      </c>
      <c r="C449">
        <v>1.8837906663804151</v>
      </c>
    </row>
    <row r="450" spans="1:3" x14ac:dyDescent="0.3">
      <c r="A450">
        <v>419</v>
      </c>
      <c r="B450">
        <v>15.212190510427128</v>
      </c>
      <c r="C450">
        <v>-6.4121905104271271</v>
      </c>
    </row>
    <row r="451" spans="1:3" x14ac:dyDescent="0.3">
      <c r="A451">
        <v>420</v>
      </c>
      <c r="B451">
        <v>16.331427351786864</v>
      </c>
      <c r="C451">
        <v>-7.9314273517868639</v>
      </c>
    </row>
    <row r="452" spans="1:3" x14ac:dyDescent="0.3">
      <c r="A452">
        <v>421</v>
      </c>
      <c r="B452">
        <v>20.073409899071009</v>
      </c>
      <c r="C452">
        <v>-3.3734098990710102</v>
      </c>
    </row>
    <row r="453" spans="1:3" x14ac:dyDescent="0.3">
      <c r="A453">
        <v>422</v>
      </c>
      <c r="B453">
        <v>17.836292344843052</v>
      </c>
      <c r="C453">
        <v>-3.6362923448430529</v>
      </c>
    </row>
    <row r="454" spans="1:3" x14ac:dyDescent="0.3">
      <c r="A454">
        <v>423</v>
      </c>
      <c r="B454">
        <v>18.142391441923884</v>
      </c>
      <c r="C454">
        <v>2.6576085580761166</v>
      </c>
    </row>
    <row r="455" spans="1:3" x14ac:dyDescent="0.3">
      <c r="A455">
        <v>424</v>
      </c>
      <c r="B455">
        <v>14.375728615330489</v>
      </c>
      <c r="C455">
        <v>-0.97572861533048894</v>
      </c>
    </row>
    <row r="456" spans="1:3" x14ac:dyDescent="0.3">
      <c r="A456">
        <v>425</v>
      </c>
      <c r="B456">
        <v>15.69647694045009</v>
      </c>
      <c r="C456">
        <v>-3.9964769404500906</v>
      </c>
    </row>
    <row r="457" spans="1:3" x14ac:dyDescent="0.3">
      <c r="A457">
        <v>426</v>
      </c>
      <c r="B457">
        <v>12.527585592677788</v>
      </c>
      <c r="C457">
        <v>-4.2275855926777872</v>
      </c>
    </row>
    <row r="458" spans="1:3" x14ac:dyDescent="0.3">
      <c r="A458">
        <v>427</v>
      </c>
      <c r="B458">
        <v>17.349197573241113</v>
      </c>
      <c r="C458">
        <v>-7.1491975732411142</v>
      </c>
    </row>
    <row r="459" spans="1:3" x14ac:dyDescent="0.3">
      <c r="A459">
        <v>428</v>
      </c>
      <c r="B459">
        <v>19.212887368689046</v>
      </c>
      <c r="C459">
        <v>-8.3128873686890454</v>
      </c>
    </row>
    <row r="460" spans="1:3" x14ac:dyDescent="0.3">
      <c r="A460">
        <v>429</v>
      </c>
      <c r="B460">
        <v>14.91988219755226</v>
      </c>
      <c r="C460">
        <v>-3.9198821975522602</v>
      </c>
    </row>
    <row r="461" spans="1:3" x14ac:dyDescent="0.3">
      <c r="A461">
        <v>430</v>
      </c>
      <c r="B461">
        <v>14.718498938391502</v>
      </c>
      <c r="C461">
        <v>-5.2184989383915017</v>
      </c>
    </row>
    <row r="462" spans="1:3" x14ac:dyDescent="0.3">
      <c r="A462">
        <v>431</v>
      </c>
      <c r="B462">
        <v>19.146734566680209</v>
      </c>
      <c r="C462">
        <v>-4.6467345666802089</v>
      </c>
    </row>
    <row r="463" spans="1:3" x14ac:dyDescent="0.3">
      <c r="A463">
        <v>432</v>
      </c>
      <c r="B463">
        <v>20.177077159178502</v>
      </c>
      <c r="C463">
        <v>-6.0770771591785024</v>
      </c>
    </row>
    <row r="464" spans="1:3" x14ac:dyDescent="0.3">
      <c r="A464">
        <v>433</v>
      </c>
      <c r="B464">
        <v>22.487174195904842</v>
      </c>
      <c r="C464">
        <v>-6.3871741959048407</v>
      </c>
    </row>
    <row r="465" spans="1:3" x14ac:dyDescent="0.3">
      <c r="A465">
        <v>434</v>
      </c>
      <c r="B465">
        <v>19.103205988826762</v>
      </c>
      <c r="C465">
        <v>-4.8032059888267611</v>
      </c>
    </row>
    <row r="466" spans="1:3" x14ac:dyDescent="0.3">
      <c r="A466">
        <v>435</v>
      </c>
      <c r="B466">
        <v>19.031854531335895</v>
      </c>
      <c r="C466">
        <v>-7.331854531335896</v>
      </c>
    </row>
    <row r="467" spans="1:3" x14ac:dyDescent="0.3">
      <c r="A467">
        <v>436</v>
      </c>
      <c r="B467">
        <v>15.576349757251579</v>
      </c>
      <c r="C467">
        <v>-2.1763497572515789</v>
      </c>
    </row>
    <row r="468" spans="1:3" x14ac:dyDescent="0.3">
      <c r="A468">
        <v>437</v>
      </c>
      <c r="B468">
        <v>17.999386975792945</v>
      </c>
      <c r="C468">
        <v>-8.3993869757929449</v>
      </c>
    </row>
    <row r="469" spans="1:3" x14ac:dyDescent="0.3">
      <c r="A469">
        <v>438</v>
      </c>
      <c r="B469">
        <v>11.861943333210171</v>
      </c>
      <c r="C469">
        <v>-3.1619433332101714</v>
      </c>
    </row>
    <row r="470" spans="1:3" x14ac:dyDescent="0.3">
      <c r="A470">
        <v>439</v>
      </c>
      <c r="B470">
        <v>5.9871477828943327</v>
      </c>
      <c r="C470">
        <v>2.4128522171056677</v>
      </c>
    </row>
    <row r="471" spans="1:3" x14ac:dyDescent="0.3">
      <c r="A471">
        <v>440</v>
      </c>
      <c r="B471">
        <v>11.655587507942434</v>
      </c>
      <c r="C471">
        <v>1.1444124920575671</v>
      </c>
    </row>
    <row r="472" spans="1:3" x14ac:dyDescent="0.3">
      <c r="A472">
        <v>441</v>
      </c>
      <c r="B472">
        <v>12.860122285651936</v>
      </c>
      <c r="C472">
        <v>-2.3601222856519364</v>
      </c>
    </row>
    <row r="473" spans="1:3" x14ac:dyDescent="0.3">
      <c r="A473">
        <v>442</v>
      </c>
      <c r="B473">
        <v>17.01134838412289</v>
      </c>
      <c r="C473">
        <v>8.8651615877111567E-2</v>
      </c>
    </row>
    <row r="474" spans="1:3" x14ac:dyDescent="0.3">
      <c r="A474">
        <v>443</v>
      </c>
      <c r="B474">
        <v>18.105220274337945</v>
      </c>
      <c r="C474">
        <v>0.29477972566205324</v>
      </c>
    </row>
    <row r="475" spans="1:3" x14ac:dyDescent="0.3">
      <c r="A475">
        <v>444</v>
      </c>
      <c r="B475">
        <v>17.834935040054472</v>
      </c>
      <c r="C475">
        <v>-2.4349350400544711</v>
      </c>
    </row>
    <row r="476" spans="1:3" x14ac:dyDescent="0.3">
      <c r="A476">
        <v>445</v>
      </c>
      <c r="B476">
        <v>12.13029840815976</v>
      </c>
      <c r="C476">
        <v>-1.3302984081597593</v>
      </c>
    </row>
    <row r="477" spans="1:3" x14ac:dyDescent="0.3">
      <c r="A477">
        <v>446</v>
      </c>
      <c r="B477">
        <v>14.451943936047757</v>
      </c>
      <c r="C477">
        <v>-2.6519439360477559</v>
      </c>
    </row>
    <row r="478" spans="1:3" x14ac:dyDescent="0.3">
      <c r="A478">
        <v>447</v>
      </c>
      <c r="B478">
        <v>17.763770491360731</v>
      </c>
      <c r="C478">
        <v>-2.8637704913607305</v>
      </c>
    </row>
    <row r="479" spans="1:3" x14ac:dyDescent="0.3">
      <c r="A479">
        <v>448</v>
      </c>
      <c r="B479">
        <v>18.216030307876633</v>
      </c>
      <c r="C479">
        <v>-5.6160303078766329</v>
      </c>
    </row>
    <row r="480" spans="1:3" x14ac:dyDescent="0.3">
      <c r="A480">
        <v>449</v>
      </c>
      <c r="B480">
        <v>17.267556624038079</v>
      </c>
      <c r="C480">
        <v>-3.1675566240380792</v>
      </c>
    </row>
    <row r="481" spans="1:3" x14ac:dyDescent="0.3">
      <c r="A481">
        <v>450</v>
      </c>
      <c r="B481">
        <v>17.497403485572505</v>
      </c>
      <c r="C481">
        <v>-4.4974034855725051</v>
      </c>
    </row>
    <row r="482" spans="1:3" x14ac:dyDescent="0.3">
      <c r="A482">
        <v>451</v>
      </c>
      <c r="B482">
        <v>19.810977762951655</v>
      </c>
      <c r="C482">
        <v>-6.4109777629516547</v>
      </c>
    </row>
    <row r="483" spans="1:3" x14ac:dyDescent="0.3">
      <c r="A483">
        <v>452</v>
      </c>
      <c r="B483">
        <v>19.432123267407754</v>
      </c>
      <c r="C483">
        <v>-4.2321232674077542</v>
      </c>
    </row>
    <row r="484" spans="1:3" x14ac:dyDescent="0.3">
      <c r="A484">
        <v>453</v>
      </c>
      <c r="B484">
        <v>18.022794903048467</v>
      </c>
      <c r="C484">
        <v>-1.9227949030484659</v>
      </c>
    </row>
    <row r="485" spans="1:3" x14ac:dyDescent="0.3">
      <c r="A485">
        <v>454</v>
      </c>
      <c r="B485">
        <v>23.112055504898834</v>
      </c>
      <c r="C485">
        <v>-5.3120555048988329</v>
      </c>
    </row>
    <row r="486" spans="1:3" x14ac:dyDescent="0.3">
      <c r="A486">
        <v>455</v>
      </c>
      <c r="B486">
        <v>19.005193067268856</v>
      </c>
      <c r="C486">
        <v>-4.1051930672688552</v>
      </c>
    </row>
    <row r="487" spans="1:3" x14ac:dyDescent="0.3">
      <c r="A487">
        <v>456</v>
      </c>
      <c r="B487">
        <v>18.268409552897602</v>
      </c>
      <c r="C487">
        <v>-4.168409552897602</v>
      </c>
    </row>
    <row r="488" spans="1:3" x14ac:dyDescent="0.3">
      <c r="A488">
        <v>457</v>
      </c>
      <c r="B488">
        <v>15.517095870768999</v>
      </c>
      <c r="C488">
        <v>-2.8170958707690001</v>
      </c>
    </row>
    <row r="489" spans="1:3" x14ac:dyDescent="0.3">
      <c r="A489">
        <v>458</v>
      </c>
      <c r="B489">
        <v>16.354451126961308</v>
      </c>
      <c r="C489">
        <v>-2.8544511269613082</v>
      </c>
    </row>
    <row r="490" spans="1:3" x14ac:dyDescent="0.3">
      <c r="A490">
        <v>459</v>
      </c>
      <c r="B490">
        <v>18.401889252729724</v>
      </c>
      <c r="C490">
        <v>-3.5018892527297236</v>
      </c>
    </row>
    <row r="491" spans="1:3" x14ac:dyDescent="0.3">
      <c r="A491">
        <v>460</v>
      </c>
      <c r="B491">
        <v>18.443234255545292</v>
      </c>
      <c r="C491">
        <v>1.5567657444547081</v>
      </c>
    </row>
    <row r="492" spans="1:3" x14ac:dyDescent="0.3">
      <c r="A492">
        <v>461</v>
      </c>
      <c r="B492">
        <v>20.144586823477258</v>
      </c>
      <c r="C492">
        <v>-3.7445868234772597</v>
      </c>
    </row>
    <row r="493" spans="1:3" x14ac:dyDescent="0.3">
      <c r="A493">
        <v>462</v>
      </c>
      <c r="B493">
        <v>19.822245404291582</v>
      </c>
      <c r="C493">
        <v>-2.1222454042915828</v>
      </c>
    </row>
    <row r="494" spans="1:3" x14ac:dyDescent="0.3">
      <c r="A494">
        <v>463</v>
      </c>
      <c r="B494">
        <v>19.800399075534344</v>
      </c>
      <c r="C494">
        <v>-0.30039907553434375</v>
      </c>
    </row>
    <row r="495" spans="1:3" x14ac:dyDescent="0.3">
      <c r="A495">
        <v>464</v>
      </c>
      <c r="B495">
        <v>23.075331562003502</v>
      </c>
      <c r="C495">
        <v>-2.8753315620035025</v>
      </c>
    </row>
    <row r="496" spans="1:3" x14ac:dyDescent="0.3">
      <c r="A496">
        <v>465</v>
      </c>
      <c r="B496">
        <v>19.836982666304113</v>
      </c>
      <c r="C496">
        <v>1.5630173336958855</v>
      </c>
    </row>
    <row r="497" spans="1:3" x14ac:dyDescent="0.3">
      <c r="A497">
        <v>466</v>
      </c>
      <c r="B497">
        <v>16.86334536869132</v>
      </c>
      <c r="C497">
        <v>3.0366546313086786</v>
      </c>
    </row>
    <row r="498" spans="1:3" x14ac:dyDescent="0.3">
      <c r="A498">
        <v>467</v>
      </c>
      <c r="B498">
        <v>17.034105901692755</v>
      </c>
      <c r="C498">
        <v>1.9658940983072455</v>
      </c>
    </row>
    <row r="499" spans="1:3" x14ac:dyDescent="0.3">
      <c r="A499">
        <v>468</v>
      </c>
      <c r="B499">
        <v>15.773115285506176</v>
      </c>
      <c r="C499">
        <v>3.3268847144938256</v>
      </c>
    </row>
    <row r="500" spans="1:3" x14ac:dyDescent="0.3">
      <c r="A500">
        <v>469</v>
      </c>
      <c r="B500">
        <v>16.653031535602821</v>
      </c>
      <c r="C500">
        <v>2.4469684643971803</v>
      </c>
    </row>
    <row r="501" spans="1:3" x14ac:dyDescent="0.3">
      <c r="A501">
        <v>470</v>
      </c>
      <c r="B501">
        <v>17.342723493647675</v>
      </c>
      <c r="C501">
        <v>2.7572765063523264</v>
      </c>
    </row>
    <row r="502" spans="1:3" x14ac:dyDescent="0.3">
      <c r="A502">
        <v>471</v>
      </c>
      <c r="B502">
        <v>19.188917119259578</v>
      </c>
      <c r="C502">
        <v>0.71108288074042036</v>
      </c>
    </row>
    <row r="503" spans="1:3" x14ac:dyDescent="0.3">
      <c r="A503">
        <v>472</v>
      </c>
      <c r="B503">
        <v>22.228095018068192</v>
      </c>
      <c r="C503">
        <v>-2.6280950180681906</v>
      </c>
    </row>
    <row r="504" spans="1:3" x14ac:dyDescent="0.3">
      <c r="A504">
        <v>473</v>
      </c>
      <c r="B504">
        <v>21.174336508683119</v>
      </c>
      <c r="C504">
        <v>2.0256634913168803</v>
      </c>
    </row>
    <row r="505" spans="1:3" x14ac:dyDescent="0.3">
      <c r="A505">
        <v>474</v>
      </c>
      <c r="B505">
        <v>24.455405535018546</v>
      </c>
      <c r="C505">
        <v>5.344594464981455</v>
      </c>
    </row>
    <row r="506" spans="1:3" x14ac:dyDescent="0.3">
      <c r="A506">
        <v>475</v>
      </c>
      <c r="B506">
        <v>15.350893146331725</v>
      </c>
      <c r="C506">
        <v>-1.5508931463317239</v>
      </c>
    </row>
    <row r="507" spans="1:3" x14ac:dyDescent="0.3">
      <c r="A507">
        <v>476</v>
      </c>
      <c r="B507">
        <v>14.84223343118525</v>
      </c>
      <c r="C507">
        <v>-1.5422334311852488</v>
      </c>
    </row>
    <row r="508" spans="1:3" x14ac:dyDescent="0.3">
      <c r="A508">
        <v>477</v>
      </c>
      <c r="B508">
        <v>19.017263742568353</v>
      </c>
      <c r="C508">
        <v>-2.317263742568354</v>
      </c>
    </row>
    <row r="509" spans="1:3" x14ac:dyDescent="0.3">
      <c r="A509">
        <v>478</v>
      </c>
      <c r="B509">
        <v>10.500927397353719</v>
      </c>
      <c r="C509">
        <v>1.4990726026462813</v>
      </c>
    </row>
    <row r="510" spans="1:3" x14ac:dyDescent="0.3">
      <c r="A510">
        <v>479</v>
      </c>
      <c r="B510">
        <v>18.279200434453784</v>
      </c>
      <c r="C510">
        <v>-3.6792004344537848</v>
      </c>
    </row>
    <row r="511" spans="1:3" x14ac:dyDescent="0.3">
      <c r="A511">
        <v>480</v>
      </c>
      <c r="B511">
        <v>21.151570580538625</v>
      </c>
      <c r="C511">
        <v>0.24842941946137387</v>
      </c>
    </row>
    <row r="512" spans="1:3" x14ac:dyDescent="0.3">
      <c r="A512">
        <v>481</v>
      </c>
      <c r="B512">
        <v>22.714406414127321</v>
      </c>
      <c r="C512">
        <v>0.2855935858726788</v>
      </c>
    </row>
    <row r="513" spans="1:3" x14ac:dyDescent="0.3">
      <c r="A513">
        <v>482</v>
      </c>
      <c r="B513">
        <v>26.961559087820614</v>
      </c>
      <c r="C513">
        <v>-3.2615590878206149</v>
      </c>
    </row>
    <row r="514" spans="1:3" x14ac:dyDescent="0.3">
      <c r="A514">
        <v>483</v>
      </c>
      <c r="B514">
        <v>28.755509626881935</v>
      </c>
      <c r="C514">
        <v>-3.7555096268819348</v>
      </c>
    </row>
    <row r="515" spans="1:3" x14ac:dyDescent="0.3">
      <c r="A515">
        <v>484</v>
      </c>
      <c r="B515">
        <v>20.124219249559395</v>
      </c>
      <c r="C515">
        <v>1.6757807504406053</v>
      </c>
    </row>
    <row r="516" spans="1:3" x14ac:dyDescent="0.3">
      <c r="A516">
        <v>485</v>
      </c>
      <c r="B516">
        <v>18.335618240085079</v>
      </c>
      <c r="C516">
        <v>2.2643817599149223</v>
      </c>
    </row>
    <row r="517" spans="1:3" x14ac:dyDescent="0.3">
      <c r="A517">
        <v>486</v>
      </c>
      <c r="B517">
        <v>22.154539273745474</v>
      </c>
      <c r="C517">
        <v>-0.95453927374547476</v>
      </c>
    </row>
    <row r="518" spans="1:3" x14ac:dyDescent="0.3">
      <c r="A518">
        <v>487</v>
      </c>
      <c r="B518">
        <v>19.593880974849689</v>
      </c>
      <c r="C518">
        <v>-0.49388097484968796</v>
      </c>
    </row>
    <row r="519" spans="1:3" x14ac:dyDescent="0.3">
      <c r="A519">
        <v>488</v>
      </c>
      <c r="B519">
        <v>19.991800280584403</v>
      </c>
      <c r="C519">
        <v>0.60819971941559814</v>
      </c>
    </row>
    <row r="520" spans="1:3" x14ac:dyDescent="0.3">
      <c r="A520">
        <v>489</v>
      </c>
      <c r="B520">
        <v>10.651682255602404</v>
      </c>
      <c r="C520">
        <v>4.5483177443975951</v>
      </c>
    </row>
    <row r="521" spans="1:3" x14ac:dyDescent="0.3">
      <c r="A521">
        <v>490</v>
      </c>
      <c r="B521">
        <v>7.0946079188100999</v>
      </c>
      <c r="C521">
        <v>-9.4607918810099889E-2</v>
      </c>
    </row>
    <row r="522" spans="1:3" x14ac:dyDescent="0.3">
      <c r="A522">
        <v>491</v>
      </c>
      <c r="B522">
        <v>2.304992394393139</v>
      </c>
      <c r="C522">
        <v>5.7950076056068607</v>
      </c>
    </row>
    <row r="523" spans="1:3" x14ac:dyDescent="0.3">
      <c r="A523">
        <v>492</v>
      </c>
      <c r="B523">
        <v>13.02890700075252</v>
      </c>
      <c r="C523">
        <v>0.57109299924747958</v>
      </c>
    </row>
    <row r="524" spans="1:3" x14ac:dyDescent="0.3">
      <c r="A524">
        <v>493</v>
      </c>
      <c r="B524">
        <v>15.381353917401595</v>
      </c>
      <c r="C524">
        <v>4.718646082598406</v>
      </c>
    </row>
    <row r="525" spans="1:3" x14ac:dyDescent="0.3">
      <c r="A525">
        <v>494</v>
      </c>
      <c r="B525">
        <v>18.081581374422797</v>
      </c>
      <c r="C525">
        <v>3.718418625577204</v>
      </c>
    </row>
    <row r="526" spans="1:3" x14ac:dyDescent="0.3">
      <c r="A526">
        <v>495</v>
      </c>
      <c r="B526">
        <v>17.65344886196003</v>
      </c>
      <c r="C526">
        <v>6.8465511380399704</v>
      </c>
    </row>
    <row r="527" spans="1:3" x14ac:dyDescent="0.3">
      <c r="A527">
        <v>496</v>
      </c>
      <c r="B527">
        <v>13.716137633557262</v>
      </c>
      <c r="C527">
        <v>9.3838623664427399</v>
      </c>
    </row>
    <row r="528" spans="1:3" x14ac:dyDescent="0.3">
      <c r="A528">
        <v>497</v>
      </c>
      <c r="B528">
        <v>11.871174221510794</v>
      </c>
      <c r="C528">
        <v>7.8288257784892057</v>
      </c>
    </row>
    <row r="529" spans="1:3" x14ac:dyDescent="0.3">
      <c r="A529">
        <v>498</v>
      </c>
      <c r="B529">
        <v>17.722434617524428</v>
      </c>
      <c r="C529">
        <v>0.57756538247557287</v>
      </c>
    </row>
    <row r="530" spans="1:3" x14ac:dyDescent="0.3">
      <c r="A530">
        <v>499</v>
      </c>
      <c r="B530">
        <v>19.190197795848537</v>
      </c>
      <c r="C530">
        <v>2.0098022041514625</v>
      </c>
    </row>
    <row r="531" spans="1:3" x14ac:dyDescent="0.3">
      <c r="A531">
        <v>500</v>
      </c>
      <c r="B531">
        <v>16.284556204937992</v>
      </c>
      <c r="C531">
        <v>1.2154437950620078</v>
      </c>
    </row>
    <row r="532" spans="1:3" x14ac:dyDescent="0.3">
      <c r="A532">
        <v>501</v>
      </c>
      <c r="B532">
        <v>18.84419039002357</v>
      </c>
      <c r="C532">
        <v>-2.0441903900235694</v>
      </c>
    </row>
    <row r="533" spans="1:3" x14ac:dyDescent="0.3">
      <c r="A533">
        <v>502</v>
      </c>
      <c r="B533">
        <v>22.534980518998921</v>
      </c>
      <c r="C533">
        <v>-0.13498051899892261</v>
      </c>
    </row>
    <row r="534" spans="1:3" x14ac:dyDescent="0.3">
      <c r="A534">
        <v>503</v>
      </c>
      <c r="B534">
        <v>21.190983377010316</v>
      </c>
      <c r="C534">
        <v>-0.59098337701031411</v>
      </c>
    </row>
    <row r="535" spans="1:3" x14ac:dyDescent="0.3">
      <c r="A535">
        <v>504</v>
      </c>
      <c r="B535">
        <v>27.27510267031807</v>
      </c>
      <c r="C535">
        <v>-3.3751026703180713</v>
      </c>
    </row>
    <row r="536" spans="1:3" x14ac:dyDescent="0.3">
      <c r="A536">
        <v>505</v>
      </c>
      <c r="B536">
        <v>25.959944090126232</v>
      </c>
      <c r="C536">
        <v>-3.9599440901262319</v>
      </c>
    </row>
    <row r="537" spans="1:3" ht="15" thickBot="1" x14ac:dyDescent="0.35">
      <c r="A537" s="15">
        <v>506</v>
      </c>
      <c r="B537" s="15">
        <v>21.680915646892569</v>
      </c>
      <c r="C537" s="15">
        <v>-9.7809156468925682</v>
      </c>
    </row>
  </sheetData>
  <sortState xmlns:xlrd2="http://schemas.microsoft.com/office/spreadsheetml/2017/richdata2" ref="A17:I25">
    <sortCondition ref="B17:B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pranav reddy</cp:lastModifiedBy>
  <dcterms:created xsi:type="dcterms:W3CDTF">2020-06-02T13:46:53Z</dcterms:created>
  <dcterms:modified xsi:type="dcterms:W3CDTF">2022-09-05T12:07:55Z</dcterms:modified>
</cp:coreProperties>
</file>