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b47f1d5363d34/Documents/"/>
    </mc:Choice>
  </mc:AlternateContent>
  <xr:revisionPtr revIDLastSave="271" documentId="8_{F13ABBE7-5F00-446A-8EB9-CD523DA9B8F5}" xr6:coauthVersionLast="47" xr6:coauthVersionMax="47" xr10:uidLastSave="{36D7E4D5-B92E-4553-A28A-0EE73BC4B217}"/>
  <bookViews>
    <workbookView xWindow="-108" yWindow="-108" windowWidth="23256" windowHeight="12456" xr2:uid="{03BAD24C-7F55-4BFF-A035-682A79727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N5" i="1"/>
  <c r="D22" i="1"/>
  <c r="D21" i="1"/>
  <c r="D19" i="1"/>
  <c r="E20" i="1"/>
  <c r="F20" i="1"/>
  <c r="G20" i="1"/>
  <c r="H20" i="1"/>
  <c r="I20" i="1"/>
  <c r="J20" i="1"/>
  <c r="K20" i="1"/>
  <c r="L20" i="1"/>
  <c r="M20" i="1"/>
  <c r="D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19" i="1"/>
  <c r="F19" i="1"/>
  <c r="G19" i="1"/>
  <c r="H19" i="1"/>
  <c r="I19" i="1"/>
  <c r="J19" i="1"/>
  <c r="K19" i="1"/>
  <c r="L19" i="1"/>
  <c r="M19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B22" i="1"/>
  <c r="AC22" i="1"/>
  <c r="N21" i="1"/>
  <c r="O21" i="1"/>
  <c r="P21" i="1"/>
  <c r="Q21" i="1"/>
  <c r="R21" i="1"/>
  <c r="S21" i="1"/>
  <c r="T21" i="1"/>
  <c r="U21" i="1"/>
  <c r="W21" i="1"/>
  <c r="X21" i="1"/>
  <c r="Y21" i="1"/>
  <c r="Z21" i="1"/>
  <c r="AB21" i="1"/>
  <c r="AC21" i="1"/>
  <c r="O20" i="1"/>
  <c r="S20" i="1"/>
  <c r="AC20" i="1"/>
  <c r="AC19" i="1"/>
  <c r="Y3" i="1"/>
  <c r="Z3" i="1" s="1"/>
  <c r="AA3" i="1" s="1"/>
  <c r="AB3" i="1" s="1"/>
  <c r="T3" i="1"/>
  <c r="U3" i="1" s="1"/>
  <c r="V3" i="1" s="1"/>
  <c r="W3" i="1" s="1"/>
  <c r="O4" i="1"/>
  <c r="O19" i="1" s="1"/>
  <c r="P4" i="1"/>
  <c r="P19" i="1" s="1"/>
  <c r="Q4" i="1"/>
  <c r="Q19" i="1" s="1"/>
  <c r="R4" i="1"/>
  <c r="R19" i="1" s="1"/>
  <c r="O5" i="1"/>
  <c r="P5" i="1"/>
  <c r="Q5" i="1"/>
  <c r="Q20" i="1" s="1"/>
  <c r="R5" i="1"/>
  <c r="R20" i="1" s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N19" i="1" s="1"/>
  <c r="O3" i="1"/>
  <c r="P3" i="1" s="1"/>
  <c r="Q3" i="1" s="1"/>
  <c r="R3" i="1" s="1"/>
  <c r="J4" i="1"/>
  <c r="T4" i="1" s="1"/>
  <c r="T20" i="1" s="1"/>
  <c r="K4" i="1"/>
  <c r="U4" i="1" s="1"/>
  <c r="U20" i="1" s="1"/>
  <c r="V4" i="1"/>
  <c r="V21" i="1" s="1"/>
  <c r="M4" i="1"/>
  <c r="W4" i="1" s="1"/>
  <c r="W20" i="1" s="1"/>
  <c r="J5" i="1"/>
  <c r="T5" i="1" s="1"/>
  <c r="K5" i="1"/>
  <c r="U5" i="1" s="1"/>
  <c r="L5" i="1"/>
  <c r="V5" i="1" s="1"/>
  <c r="V20" i="1" s="1"/>
  <c r="M5" i="1"/>
  <c r="W5" i="1" s="1"/>
  <c r="J6" i="1"/>
  <c r="T6" i="1" s="1"/>
  <c r="K6" i="1"/>
  <c r="U6" i="1" s="1"/>
  <c r="L6" i="1"/>
  <c r="V6" i="1" s="1"/>
  <c r="AA6" i="1" s="1"/>
  <c r="M6" i="1"/>
  <c r="W6" i="1" s="1"/>
  <c r="J7" i="1"/>
  <c r="T7" i="1" s="1"/>
  <c r="K7" i="1"/>
  <c r="U7" i="1" s="1"/>
  <c r="U19" i="1" s="1"/>
  <c r="L7" i="1"/>
  <c r="V7" i="1" s="1"/>
  <c r="AA7" i="1" s="1"/>
  <c r="M7" i="1"/>
  <c r="W7" i="1" s="1"/>
  <c r="W19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AA10" i="1" s="1"/>
  <c r="M10" i="1"/>
  <c r="W10" i="1" s="1"/>
  <c r="J11" i="1"/>
  <c r="T11" i="1" s="1"/>
  <c r="K11" i="1"/>
  <c r="U11" i="1" s="1"/>
  <c r="L11" i="1"/>
  <c r="V11" i="1" s="1"/>
  <c r="AA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AA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I5" i="1"/>
  <c r="S5" i="1" s="1"/>
  <c r="I6" i="1"/>
  <c r="S6" i="1" s="1"/>
  <c r="S19" i="1" s="1"/>
  <c r="I7" i="1"/>
  <c r="S7" i="1" s="1"/>
  <c r="X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J3" i="1"/>
  <c r="K3" i="1" s="1"/>
  <c r="L3" i="1" s="1"/>
  <c r="M3" i="1" s="1"/>
  <c r="E3" i="1"/>
  <c r="F3" i="1" s="1"/>
  <c r="G3" i="1" s="1"/>
  <c r="H3" i="1" s="1"/>
  <c r="I4" i="1"/>
  <c r="S4" i="1" s="1"/>
  <c r="C22" i="1"/>
  <c r="C21" i="1"/>
  <c r="C20" i="1"/>
  <c r="C19" i="1"/>
  <c r="V19" i="1" l="1"/>
  <c r="P20" i="1"/>
  <c r="N20" i="1"/>
  <c r="X12" i="1"/>
  <c r="Z15" i="1"/>
  <c r="T19" i="1"/>
  <c r="AB11" i="1"/>
  <c r="AA15" i="1"/>
  <c r="Z17" i="1"/>
  <c r="Z5" i="1"/>
  <c r="Y7" i="1"/>
  <c r="AD7" i="1" s="1"/>
  <c r="X8" i="1"/>
  <c r="AB14" i="1"/>
  <c r="AB10" i="1"/>
  <c r="AB6" i="1"/>
  <c r="AB7" i="1"/>
  <c r="X9" i="1"/>
  <c r="X4" i="1"/>
  <c r="X11" i="1"/>
  <c r="X10" i="1"/>
  <c r="AD10" i="1" s="1"/>
  <c r="Z11" i="1"/>
  <c r="Z13" i="1"/>
  <c r="Y11" i="1"/>
  <c r="X6" i="1"/>
  <c r="Z14" i="1"/>
  <c r="Z10" i="1"/>
  <c r="Z6" i="1"/>
  <c r="AB15" i="1"/>
  <c r="Z7" i="1"/>
  <c r="Z9" i="1"/>
  <c r="Y15" i="1"/>
  <c r="X14" i="1"/>
  <c r="Z16" i="1"/>
  <c r="Z12" i="1"/>
  <c r="Z8" i="1"/>
  <c r="Z4" i="1"/>
  <c r="Y10" i="1"/>
  <c r="AA13" i="1"/>
  <c r="X5" i="1"/>
  <c r="Y14" i="1"/>
  <c r="Y6" i="1"/>
  <c r="AB17" i="1"/>
  <c r="AB13" i="1"/>
  <c r="AB9" i="1"/>
  <c r="AB5" i="1"/>
  <c r="AA17" i="1"/>
  <c r="AA9" i="1"/>
  <c r="AA5" i="1"/>
  <c r="X17" i="1"/>
  <c r="Y17" i="1"/>
  <c r="Y13" i="1"/>
  <c r="Y9" i="1"/>
  <c r="AD9" i="1" s="1"/>
  <c r="Y5" i="1"/>
  <c r="X16" i="1"/>
  <c r="AB16" i="1"/>
  <c r="AB12" i="1"/>
  <c r="AB8" i="1"/>
  <c r="AB4" i="1"/>
  <c r="X15" i="1"/>
  <c r="AA16" i="1"/>
  <c r="AA12" i="1"/>
  <c r="AA8" i="1"/>
  <c r="AA4" i="1"/>
  <c r="X13" i="1"/>
  <c r="Y16" i="1"/>
  <c r="Y12" i="1"/>
  <c r="Y8" i="1"/>
  <c r="Y4" i="1"/>
  <c r="AD11" i="1"/>
  <c r="AA22" i="1" l="1"/>
  <c r="AA21" i="1"/>
  <c r="Y20" i="1"/>
  <c r="Y19" i="1"/>
  <c r="AD8" i="1"/>
  <c r="Z19" i="1"/>
  <c r="Z20" i="1"/>
  <c r="AD12" i="1"/>
  <c r="AD4" i="1"/>
  <c r="AA20" i="1"/>
  <c r="AA19" i="1"/>
  <c r="X19" i="1"/>
  <c r="X20" i="1"/>
  <c r="AB20" i="1"/>
  <c r="AB19" i="1"/>
  <c r="AD6" i="1"/>
  <c r="AD14" i="1"/>
  <c r="AD15" i="1"/>
  <c r="AD5" i="1"/>
  <c r="AD16" i="1"/>
  <c r="AD13" i="1"/>
  <c r="AD17" i="1"/>
  <c r="AD22" i="1" l="1"/>
  <c r="AD21" i="1"/>
  <c r="AD20" i="1"/>
  <c r="AD19" i="1"/>
</calcChain>
</file>

<file path=xl/sharedStrings.xml><?xml version="1.0" encoding="utf-8"?>
<sst xmlns="http://schemas.openxmlformats.org/spreadsheetml/2006/main" count="41" uniqueCount="35">
  <si>
    <t>First Name</t>
  </si>
  <si>
    <t>Last Name</t>
  </si>
  <si>
    <t>Hourly Wage</t>
  </si>
  <si>
    <t>Pay</t>
  </si>
  <si>
    <t xml:space="preserve">Prasanth </t>
  </si>
  <si>
    <t>K</t>
  </si>
  <si>
    <t>Thirumani</t>
  </si>
  <si>
    <t>M</t>
  </si>
  <si>
    <t>Sakthi</t>
  </si>
  <si>
    <t>S</t>
  </si>
  <si>
    <t>Kavi</t>
  </si>
  <si>
    <t>john</t>
  </si>
  <si>
    <t>J</t>
  </si>
  <si>
    <t>Gokul</t>
  </si>
  <si>
    <t>Jayan</t>
  </si>
  <si>
    <t>Abi</t>
  </si>
  <si>
    <t>G</t>
  </si>
  <si>
    <t>Mukeesh</t>
  </si>
  <si>
    <t>R</t>
  </si>
  <si>
    <t>Praveen raj</t>
  </si>
  <si>
    <t>V M</t>
  </si>
  <si>
    <t>Sanjay</t>
  </si>
  <si>
    <t>Inzamam</t>
  </si>
  <si>
    <t>Ratty</t>
  </si>
  <si>
    <t>Roshan</t>
  </si>
  <si>
    <t>A</t>
  </si>
  <si>
    <t>MINIMUM</t>
  </si>
  <si>
    <t>MAXIMUM</t>
  </si>
  <si>
    <t>AVERAGE</t>
  </si>
  <si>
    <t>TOTAL</t>
  </si>
  <si>
    <t>Over Time</t>
  </si>
  <si>
    <t xml:space="preserve"> OT bonus</t>
  </si>
  <si>
    <t>Total pay</t>
  </si>
  <si>
    <t>Hours worked</t>
  </si>
  <si>
    <t>July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</si>
</sst>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DE1-87EF-4AAD-A17D-999942C4A13F}">
  <dimension ref="A2:AD22"/>
  <sheetViews>
    <sheetView tabSelected="1" topLeftCell="I1" zoomScale="115" zoomScaleNormal="115" workbookViewId="0">
      <selection activeCell="L4" sqref="L4"/>
    </sheetView>
  </sheetViews>
  <sheetFormatPr defaultRowHeight="14.4" x14ac:dyDescent="0.3"/>
  <cols>
    <col min="1" max="1" width="13" customWidth="1"/>
    <col min="2" max="2" width="14.44140625" customWidth="1"/>
    <col min="3" max="3" width="17.44140625" customWidth="1"/>
    <col min="4" max="8" width="13.88671875" customWidth="1"/>
    <col min="9" max="13" width="14" customWidth="1"/>
    <col min="14" max="15" width="12" customWidth="1"/>
    <col min="16" max="18" width="12.21875" customWidth="1"/>
    <col min="19" max="23" width="21.5546875" customWidth="1"/>
    <col min="24" max="24" width="19.33203125" customWidth="1"/>
    <col min="25" max="25" width="16.5546875" customWidth="1"/>
    <col min="26" max="26" width="17.109375" customWidth="1"/>
    <col min="27" max="27" width="16.5546875" customWidth="1"/>
    <col min="28" max="28" width="12.33203125" customWidth="1"/>
    <col min="30" max="30" width="15.5546875" customWidth="1"/>
  </cols>
  <sheetData>
    <row r="2" spans="1:30" ht="10.8" customHeight="1" x14ac:dyDescent="0.3">
      <c r="D2" s="3" t="s">
        <v>33</v>
      </c>
      <c r="E2" s="3"/>
      <c r="F2" s="3"/>
      <c r="G2" s="3"/>
      <c r="H2" s="3"/>
      <c r="I2" s="5" t="s">
        <v>30</v>
      </c>
      <c r="J2" s="5"/>
      <c r="K2" s="5"/>
      <c r="L2" s="5"/>
      <c r="M2" s="5"/>
      <c r="N2" s="7" t="s">
        <v>3</v>
      </c>
      <c r="O2" s="7"/>
      <c r="P2" s="7"/>
      <c r="Q2" s="7"/>
      <c r="R2" s="7"/>
      <c r="S2" s="10" t="s">
        <v>31</v>
      </c>
      <c r="T2" s="10"/>
      <c r="U2" s="10"/>
      <c r="V2" s="10"/>
      <c r="W2" s="10"/>
      <c r="X2" s="13" t="s">
        <v>32</v>
      </c>
      <c r="Y2" s="13"/>
      <c r="Z2" s="13"/>
      <c r="AA2" s="13"/>
      <c r="AB2" s="13"/>
      <c r="AD2" s="16" t="s">
        <v>34</v>
      </c>
    </row>
    <row r="3" spans="1:30" x14ac:dyDescent="0.3">
      <c r="A3" t="s">
        <v>0</v>
      </c>
      <c r="B3" t="s">
        <v>1</v>
      </c>
      <c r="C3" s="1" t="s">
        <v>2</v>
      </c>
      <c r="D3" s="4">
        <v>45474</v>
      </c>
      <c r="E3" s="4">
        <f>D3+7</f>
        <v>45481</v>
      </c>
      <c r="F3" s="4">
        <f t="shared" ref="F3:H3" si="0">E3+7</f>
        <v>45488</v>
      </c>
      <c r="G3" s="4">
        <f t="shared" si="0"/>
        <v>45495</v>
      </c>
      <c r="H3" s="4">
        <f t="shared" si="0"/>
        <v>45502</v>
      </c>
      <c r="I3" s="6">
        <v>45474</v>
      </c>
      <c r="J3" s="6">
        <f>I3+7</f>
        <v>45481</v>
      </c>
      <c r="K3" s="6">
        <f t="shared" ref="K3:M3" si="1">J3+7</f>
        <v>45488</v>
      </c>
      <c r="L3" s="6">
        <f t="shared" si="1"/>
        <v>45495</v>
      </c>
      <c r="M3" s="6">
        <f t="shared" si="1"/>
        <v>45502</v>
      </c>
      <c r="N3" s="8">
        <v>45474</v>
      </c>
      <c r="O3" s="8">
        <f>N3+7</f>
        <v>45481</v>
      </c>
      <c r="P3" s="8">
        <f t="shared" ref="P3:R3" si="2">O3+7</f>
        <v>45488</v>
      </c>
      <c r="Q3" s="8">
        <f t="shared" si="2"/>
        <v>45495</v>
      </c>
      <c r="R3" s="8">
        <f t="shared" si="2"/>
        <v>45502</v>
      </c>
      <c r="S3" s="11">
        <v>45474</v>
      </c>
      <c r="T3" s="11">
        <f>S3+7</f>
        <v>45481</v>
      </c>
      <c r="U3" s="11">
        <f t="shared" ref="U3:W3" si="3">T3+7</f>
        <v>45488</v>
      </c>
      <c r="V3" s="11">
        <f t="shared" si="3"/>
        <v>45495</v>
      </c>
      <c r="W3" s="11">
        <f t="shared" si="3"/>
        <v>45502</v>
      </c>
      <c r="X3" s="14">
        <v>45474</v>
      </c>
      <c r="Y3" s="14">
        <f>X3+7</f>
        <v>45481</v>
      </c>
      <c r="Z3" s="14">
        <f t="shared" ref="Z3:AB3" si="4">Y3+7</f>
        <v>45488</v>
      </c>
      <c r="AA3" s="14">
        <f t="shared" si="4"/>
        <v>45495</v>
      </c>
      <c r="AB3" s="14">
        <f t="shared" si="4"/>
        <v>45502</v>
      </c>
      <c r="AD3" s="16"/>
    </row>
    <row r="4" spans="1:30" x14ac:dyDescent="0.3">
      <c r="A4" t="s">
        <v>4</v>
      </c>
      <c r="B4" t="s">
        <v>5</v>
      </c>
      <c r="C4" s="1">
        <v>20</v>
      </c>
      <c r="D4" s="3">
        <v>2</v>
      </c>
      <c r="E4" s="3">
        <v>4</v>
      </c>
      <c r="F4" s="3">
        <v>3</v>
      </c>
      <c r="G4" s="3">
        <v>1</v>
      </c>
      <c r="H4" s="3">
        <v>6</v>
      </c>
      <c r="I4" s="5">
        <f>IF(D4&gt;1,D4-1,0)</f>
        <v>1</v>
      </c>
      <c r="J4" s="5">
        <f t="shared" ref="J4:M17" si="5">IF(E4&gt;1,E4-1,0)</f>
        <v>3</v>
      </c>
      <c r="K4" s="5">
        <f t="shared" si="5"/>
        <v>2</v>
      </c>
      <c r="L4" s="5">
        <f>IF(G4&gt;1,G4-1,0)</f>
        <v>0</v>
      </c>
      <c r="M4" s="5">
        <f t="shared" si="5"/>
        <v>5</v>
      </c>
      <c r="N4" s="9">
        <f>$C4*D4</f>
        <v>40</v>
      </c>
      <c r="O4" s="9">
        <f t="shared" ref="O4:R17" si="6">$C4*E4</f>
        <v>80</v>
      </c>
      <c r="P4" s="9">
        <f t="shared" si="6"/>
        <v>60</v>
      </c>
      <c r="Q4" s="9">
        <f t="shared" si="6"/>
        <v>20</v>
      </c>
      <c r="R4" s="9">
        <f t="shared" si="6"/>
        <v>120</v>
      </c>
      <c r="S4" s="12">
        <f>IF(I4&gt;0,0.5*$C4*I4,0)</f>
        <v>10</v>
      </c>
      <c r="T4" s="12">
        <f t="shared" ref="T4:W17" si="7">IF(J4&gt;0,0.5*$C4*J4,0)</f>
        <v>30</v>
      </c>
      <c r="U4" s="12">
        <f t="shared" si="7"/>
        <v>20</v>
      </c>
      <c r="V4" s="12">
        <f t="shared" si="7"/>
        <v>0</v>
      </c>
      <c r="W4" s="12">
        <f t="shared" si="7"/>
        <v>50</v>
      </c>
      <c r="X4" s="15">
        <f>N4+S4</f>
        <v>50</v>
      </c>
      <c r="Y4" s="15">
        <f t="shared" ref="Y4:AB17" si="8">O4+T4</f>
        <v>110</v>
      </c>
      <c r="Z4" s="15">
        <f t="shared" si="8"/>
        <v>80</v>
      </c>
      <c r="AA4" s="15">
        <f t="shared" si="8"/>
        <v>20</v>
      </c>
      <c r="AB4" s="15">
        <f t="shared" si="8"/>
        <v>170</v>
      </c>
      <c r="AD4" s="17">
        <f>SUM(X4:AB4)</f>
        <v>430</v>
      </c>
    </row>
    <row r="5" spans="1:30" x14ac:dyDescent="0.3">
      <c r="A5" t="s">
        <v>6</v>
      </c>
      <c r="B5" t="s">
        <v>7</v>
      </c>
      <c r="C5" s="1">
        <v>22</v>
      </c>
      <c r="D5" s="3">
        <v>3</v>
      </c>
      <c r="E5" s="3">
        <v>5</v>
      </c>
      <c r="F5" s="3">
        <v>1</v>
      </c>
      <c r="G5" s="3">
        <v>5</v>
      </c>
      <c r="H5" s="3">
        <v>5</v>
      </c>
      <c r="I5" s="5">
        <f t="shared" ref="I5:I17" si="9">IF(D5&gt;1,D5-1,0)</f>
        <v>2</v>
      </c>
      <c r="J5" s="5">
        <f t="shared" si="5"/>
        <v>4</v>
      </c>
      <c r="K5" s="5">
        <f t="shared" si="5"/>
        <v>0</v>
      </c>
      <c r="L5" s="5">
        <f t="shared" si="5"/>
        <v>4</v>
      </c>
      <c r="M5" s="5">
        <f t="shared" si="5"/>
        <v>4</v>
      </c>
      <c r="N5" s="9">
        <f>$C5*D5</f>
        <v>66</v>
      </c>
      <c r="O5" s="9">
        <f t="shared" si="6"/>
        <v>110</v>
      </c>
      <c r="P5" s="9">
        <f t="shared" si="6"/>
        <v>22</v>
      </c>
      <c r="Q5" s="9">
        <f t="shared" si="6"/>
        <v>110</v>
      </c>
      <c r="R5" s="9">
        <f t="shared" si="6"/>
        <v>110</v>
      </c>
      <c r="S5" s="12">
        <f t="shared" ref="S5:S17" si="10">IF(I5&gt;0,0.5*$C5*I5,0)</f>
        <v>22</v>
      </c>
      <c r="T5" s="12">
        <f t="shared" si="7"/>
        <v>44</v>
      </c>
      <c r="U5" s="12">
        <f t="shared" si="7"/>
        <v>0</v>
      </c>
      <c r="V5" s="12">
        <f t="shared" si="7"/>
        <v>44</v>
      </c>
      <c r="W5" s="12">
        <f t="shared" si="7"/>
        <v>44</v>
      </c>
      <c r="X5" s="15">
        <f t="shared" ref="X5:X17" si="11">N5+S5</f>
        <v>88</v>
      </c>
      <c r="Y5" s="15">
        <f t="shared" si="8"/>
        <v>154</v>
      </c>
      <c r="Z5" s="15">
        <f t="shared" si="8"/>
        <v>22</v>
      </c>
      <c r="AA5" s="15">
        <f t="shared" si="8"/>
        <v>154</v>
      </c>
      <c r="AB5" s="15">
        <f t="shared" si="8"/>
        <v>154</v>
      </c>
      <c r="AD5" s="17">
        <f t="shared" ref="AD5:AD17" si="12">SUM(X5:AB5)</f>
        <v>572</v>
      </c>
    </row>
    <row r="6" spans="1:30" x14ac:dyDescent="0.3">
      <c r="A6" t="s">
        <v>8</v>
      </c>
      <c r="B6" t="s">
        <v>9</v>
      </c>
      <c r="C6" s="1">
        <v>23</v>
      </c>
      <c r="D6" s="3">
        <v>2</v>
      </c>
      <c r="E6" s="3">
        <v>2</v>
      </c>
      <c r="F6" s="3">
        <v>3</v>
      </c>
      <c r="G6" s="3">
        <v>2</v>
      </c>
      <c r="H6" s="3">
        <v>1</v>
      </c>
      <c r="I6" s="5">
        <f t="shared" si="9"/>
        <v>1</v>
      </c>
      <c r="J6" s="5">
        <f t="shared" si="5"/>
        <v>1</v>
      </c>
      <c r="K6" s="5">
        <f t="shared" si="5"/>
        <v>2</v>
      </c>
      <c r="L6" s="5">
        <f t="shared" si="5"/>
        <v>1</v>
      </c>
      <c r="M6" s="5">
        <f t="shared" si="5"/>
        <v>0</v>
      </c>
      <c r="N6" s="9">
        <f t="shared" ref="N5:N17" si="13">$C6*D6</f>
        <v>46</v>
      </c>
      <c r="O6" s="9">
        <f t="shared" si="6"/>
        <v>46</v>
      </c>
      <c r="P6" s="9">
        <f t="shared" si="6"/>
        <v>69</v>
      </c>
      <c r="Q6" s="9">
        <f t="shared" si="6"/>
        <v>46</v>
      </c>
      <c r="R6" s="9">
        <f t="shared" si="6"/>
        <v>23</v>
      </c>
      <c r="S6" s="12">
        <f t="shared" si="10"/>
        <v>11.5</v>
      </c>
      <c r="T6" s="12">
        <f t="shared" si="7"/>
        <v>11.5</v>
      </c>
      <c r="U6" s="12">
        <f t="shared" si="7"/>
        <v>23</v>
      </c>
      <c r="V6" s="12">
        <f t="shared" si="7"/>
        <v>11.5</v>
      </c>
      <c r="W6" s="12">
        <f t="shared" si="7"/>
        <v>0</v>
      </c>
      <c r="X6" s="15">
        <f t="shared" si="11"/>
        <v>57.5</v>
      </c>
      <c r="Y6" s="15">
        <f t="shared" si="8"/>
        <v>57.5</v>
      </c>
      <c r="Z6" s="15">
        <f t="shared" si="8"/>
        <v>92</v>
      </c>
      <c r="AA6" s="15">
        <f t="shared" si="8"/>
        <v>57.5</v>
      </c>
      <c r="AB6" s="15">
        <f t="shared" si="8"/>
        <v>23</v>
      </c>
      <c r="AD6" s="17">
        <f t="shared" si="12"/>
        <v>287.5</v>
      </c>
    </row>
    <row r="7" spans="1:30" x14ac:dyDescent="0.3">
      <c r="A7" t="s">
        <v>10</v>
      </c>
      <c r="B7" t="s">
        <v>7</v>
      </c>
      <c r="C7" s="1">
        <v>30</v>
      </c>
      <c r="D7" s="3">
        <v>1</v>
      </c>
      <c r="E7" s="3">
        <v>1</v>
      </c>
      <c r="F7" s="3">
        <v>5</v>
      </c>
      <c r="G7" s="3">
        <v>2</v>
      </c>
      <c r="H7" s="3">
        <v>2</v>
      </c>
      <c r="I7" s="5">
        <f t="shared" si="9"/>
        <v>0</v>
      </c>
      <c r="J7" s="5">
        <f t="shared" si="5"/>
        <v>0</v>
      </c>
      <c r="K7" s="5">
        <f t="shared" si="5"/>
        <v>4</v>
      </c>
      <c r="L7" s="5">
        <f t="shared" si="5"/>
        <v>1</v>
      </c>
      <c r="M7" s="5">
        <f t="shared" si="5"/>
        <v>1</v>
      </c>
      <c r="N7" s="9">
        <f t="shared" si="13"/>
        <v>30</v>
      </c>
      <c r="O7" s="9">
        <f t="shared" si="6"/>
        <v>30</v>
      </c>
      <c r="P7" s="9">
        <f t="shared" si="6"/>
        <v>150</v>
      </c>
      <c r="Q7" s="9">
        <f t="shared" si="6"/>
        <v>60</v>
      </c>
      <c r="R7" s="9">
        <f t="shared" si="6"/>
        <v>60</v>
      </c>
      <c r="S7" s="12">
        <f t="shared" si="10"/>
        <v>0</v>
      </c>
      <c r="T7" s="12">
        <f t="shared" si="7"/>
        <v>0</v>
      </c>
      <c r="U7" s="12">
        <f t="shared" si="7"/>
        <v>60</v>
      </c>
      <c r="V7" s="12">
        <f t="shared" si="7"/>
        <v>15</v>
      </c>
      <c r="W7" s="12">
        <f t="shared" si="7"/>
        <v>15</v>
      </c>
      <c r="X7" s="15">
        <f t="shared" si="11"/>
        <v>30</v>
      </c>
      <c r="Y7" s="15">
        <f t="shared" si="8"/>
        <v>30</v>
      </c>
      <c r="Z7" s="15">
        <f t="shared" si="8"/>
        <v>210</v>
      </c>
      <c r="AA7" s="15">
        <f t="shared" si="8"/>
        <v>75</v>
      </c>
      <c r="AB7" s="15">
        <f t="shared" si="8"/>
        <v>75</v>
      </c>
      <c r="AD7" s="17">
        <f t="shared" si="12"/>
        <v>420</v>
      </c>
    </row>
    <row r="8" spans="1:30" x14ac:dyDescent="0.3">
      <c r="A8" t="s">
        <v>11</v>
      </c>
      <c r="B8" t="s">
        <v>12</v>
      </c>
      <c r="C8" s="1">
        <v>20</v>
      </c>
      <c r="D8" s="3">
        <v>1</v>
      </c>
      <c r="E8" s="3">
        <v>5</v>
      </c>
      <c r="F8" s="3">
        <v>4</v>
      </c>
      <c r="G8" s="3">
        <v>2</v>
      </c>
      <c r="H8" s="3">
        <v>5</v>
      </c>
      <c r="I8" s="5">
        <f t="shared" si="9"/>
        <v>0</v>
      </c>
      <c r="J8" s="5">
        <f t="shared" si="5"/>
        <v>4</v>
      </c>
      <c r="K8" s="5">
        <f t="shared" si="5"/>
        <v>3</v>
      </c>
      <c r="L8" s="5">
        <f t="shared" si="5"/>
        <v>1</v>
      </c>
      <c r="M8" s="5">
        <f t="shared" si="5"/>
        <v>4</v>
      </c>
      <c r="N8" s="9">
        <f t="shared" si="13"/>
        <v>20</v>
      </c>
      <c r="O8" s="9">
        <f t="shared" si="6"/>
        <v>100</v>
      </c>
      <c r="P8" s="9">
        <f t="shared" si="6"/>
        <v>80</v>
      </c>
      <c r="Q8" s="9">
        <f t="shared" si="6"/>
        <v>40</v>
      </c>
      <c r="R8" s="9">
        <f t="shared" si="6"/>
        <v>100</v>
      </c>
      <c r="S8" s="12">
        <f t="shared" si="10"/>
        <v>0</v>
      </c>
      <c r="T8" s="12">
        <f t="shared" si="7"/>
        <v>40</v>
      </c>
      <c r="U8" s="12">
        <f t="shared" si="7"/>
        <v>30</v>
      </c>
      <c r="V8" s="12">
        <f t="shared" si="7"/>
        <v>10</v>
      </c>
      <c r="W8" s="12">
        <f t="shared" si="7"/>
        <v>40</v>
      </c>
      <c r="X8" s="15">
        <f t="shared" si="11"/>
        <v>20</v>
      </c>
      <c r="Y8" s="15">
        <f t="shared" si="8"/>
        <v>140</v>
      </c>
      <c r="Z8" s="15">
        <f t="shared" si="8"/>
        <v>110</v>
      </c>
      <c r="AA8" s="15">
        <f t="shared" si="8"/>
        <v>50</v>
      </c>
      <c r="AB8" s="15">
        <f t="shared" si="8"/>
        <v>140</v>
      </c>
      <c r="AD8" s="17">
        <f t="shared" si="12"/>
        <v>460</v>
      </c>
    </row>
    <row r="9" spans="1:30" x14ac:dyDescent="0.3">
      <c r="A9" t="s">
        <v>13</v>
      </c>
      <c r="B9" t="s">
        <v>9</v>
      </c>
      <c r="C9" s="1">
        <v>22</v>
      </c>
      <c r="D9" s="3">
        <v>2.5</v>
      </c>
      <c r="E9" s="3">
        <v>6</v>
      </c>
      <c r="F9" s="3">
        <v>6</v>
      </c>
      <c r="G9" s="3">
        <v>3</v>
      </c>
      <c r="H9" s="3">
        <v>4</v>
      </c>
      <c r="I9" s="5">
        <f t="shared" si="9"/>
        <v>1.5</v>
      </c>
      <c r="J9" s="5">
        <f t="shared" si="5"/>
        <v>5</v>
      </c>
      <c r="K9" s="5">
        <f t="shared" si="5"/>
        <v>5</v>
      </c>
      <c r="L9" s="5">
        <f t="shared" si="5"/>
        <v>2</v>
      </c>
      <c r="M9" s="5">
        <f t="shared" si="5"/>
        <v>3</v>
      </c>
      <c r="N9" s="9">
        <f t="shared" si="13"/>
        <v>55</v>
      </c>
      <c r="O9" s="9">
        <f t="shared" si="6"/>
        <v>132</v>
      </c>
      <c r="P9" s="9">
        <f t="shared" si="6"/>
        <v>132</v>
      </c>
      <c r="Q9" s="9">
        <f t="shared" si="6"/>
        <v>66</v>
      </c>
      <c r="R9" s="9">
        <f t="shared" si="6"/>
        <v>88</v>
      </c>
      <c r="S9" s="12">
        <f t="shared" si="10"/>
        <v>16.5</v>
      </c>
      <c r="T9" s="12">
        <f t="shared" si="7"/>
        <v>55</v>
      </c>
      <c r="U9" s="12">
        <f t="shared" si="7"/>
        <v>55</v>
      </c>
      <c r="V9" s="12">
        <f t="shared" si="7"/>
        <v>22</v>
      </c>
      <c r="W9" s="12">
        <f t="shared" si="7"/>
        <v>33</v>
      </c>
      <c r="X9" s="15">
        <f t="shared" si="11"/>
        <v>71.5</v>
      </c>
      <c r="Y9" s="15">
        <f t="shared" si="8"/>
        <v>187</v>
      </c>
      <c r="Z9" s="15">
        <f t="shared" si="8"/>
        <v>187</v>
      </c>
      <c r="AA9" s="15">
        <f t="shared" si="8"/>
        <v>88</v>
      </c>
      <c r="AB9" s="15">
        <f t="shared" si="8"/>
        <v>121</v>
      </c>
      <c r="AD9" s="17">
        <f t="shared" si="12"/>
        <v>654.5</v>
      </c>
    </row>
    <row r="10" spans="1:30" x14ac:dyDescent="0.3">
      <c r="A10" t="s">
        <v>14</v>
      </c>
      <c r="B10" t="s">
        <v>12</v>
      </c>
      <c r="C10" s="1">
        <v>20</v>
      </c>
      <c r="D10" s="3">
        <v>4</v>
      </c>
      <c r="E10" s="3">
        <v>2</v>
      </c>
      <c r="F10" s="3">
        <v>1</v>
      </c>
      <c r="G10" s="3">
        <v>2</v>
      </c>
      <c r="H10" s="3">
        <v>6</v>
      </c>
      <c r="I10" s="5">
        <f t="shared" si="9"/>
        <v>3</v>
      </c>
      <c r="J10" s="5">
        <f t="shared" si="5"/>
        <v>1</v>
      </c>
      <c r="K10" s="5">
        <f t="shared" si="5"/>
        <v>0</v>
      </c>
      <c r="L10" s="5">
        <f t="shared" si="5"/>
        <v>1</v>
      </c>
      <c r="M10" s="5">
        <f t="shared" si="5"/>
        <v>5</v>
      </c>
      <c r="N10" s="9">
        <f t="shared" si="13"/>
        <v>80</v>
      </c>
      <c r="O10" s="9">
        <f t="shared" si="6"/>
        <v>40</v>
      </c>
      <c r="P10" s="9">
        <f t="shared" si="6"/>
        <v>20</v>
      </c>
      <c r="Q10" s="9">
        <f t="shared" si="6"/>
        <v>40</v>
      </c>
      <c r="R10" s="9">
        <f t="shared" si="6"/>
        <v>120</v>
      </c>
      <c r="S10" s="12">
        <f t="shared" si="10"/>
        <v>30</v>
      </c>
      <c r="T10" s="12">
        <f t="shared" si="7"/>
        <v>10</v>
      </c>
      <c r="U10" s="12">
        <f t="shared" si="7"/>
        <v>0</v>
      </c>
      <c r="V10" s="12">
        <f t="shared" si="7"/>
        <v>10</v>
      </c>
      <c r="W10" s="12">
        <f t="shared" si="7"/>
        <v>50</v>
      </c>
      <c r="X10" s="15">
        <f t="shared" si="11"/>
        <v>110</v>
      </c>
      <c r="Y10" s="15">
        <f t="shared" si="8"/>
        <v>50</v>
      </c>
      <c r="Z10" s="15">
        <f t="shared" si="8"/>
        <v>20</v>
      </c>
      <c r="AA10" s="15">
        <f t="shared" si="8"/>
        <v>50</v>
      </c>
      <c r="AB10" s="15">
        <f t="shared" si="8"/>
        <v>170</v>
      </c>
      <c r="AD10" s="17">
        <f t="shared" si="12"/>
        <v>400</v>
      </c>
    </row>
    <row r="11" spans="1:30" x14ac:dyDescent="0.3">
      <c r="A11" t="s">
        <v>15</v>
      </c>
      <c r="B11" t="s">
        <v>16</v>
      </c>
      <c r="C11" s="1">
        <v>30</v>
      </c>
      <c r="D11" s="3">
        <v>0.5</v>
      </c>
      <c r="E11" s="3">
        <v>1</v>
      </c>
      <c r="F11" s="3">
        <v>2</v>
      </c>
      <c r="G11" s="3">
        <v>5</v>
      </c>
      <c r="H11" s="3">
        <v>2</v>
      </c>
      <c r="I11" s="5">
        <f t="shared" si="9"/>
        <v>0</v>
      </c>
      <c r="J11" s="5">
        <f t="shared" si="5"/>
        <v>0</v>
      </c>
      <c r="K11" s="5">
        <f t="shared" si="5"/>
        <v>1</v>
      </c>
      <c r="L11" s="5">
        <f t="shared" si="5"/>
        <v>4</v>
      </c>
      <c r="M11" s="5">
        <f t="shared" si="5"/>
        <v>1</v>
      </c>
      <c r="N11" s="9">
        <f t="shared" si="13"/>
        <v>15</v>
      </c>
      <c r="O11" s="9">
        <f t="shared" si="6"/>
        <v>30</v>
      </c>
      <c r="P11" s="9">
        <f t="shared" si="6"/>
        <v>60</v>
      </c>
      <c r="Q11" s="9">
        <f t="shared" si="6"/>
        <v>150</v>
      </c>
      <c r="R11" s="9">
        <f t="shared" si="6"/>
        <v>60</v>
      </c>
      <c r="S11" s="12">
        <f t="shared" si="10"/>
        <v>0</v>
      </c>
      <c r="T11" s="12">
        <f t="shared" si="7"/>
        <v>0</v>
      </c>
      <c r="U11" s="12">
        <f t="shared" si="7"/>
        <v>15</v>
      </c>
      <c r="V11" s="12">
        <f t="shared" si="7"/>
        <v>60</v>
      </c>
      <c r="W11" s="12">
        <f t="shared" si="7"/>
        <v>15</v>
      </c>
      <c r="X11" s="15">
        <f t="shared" si="11"/>
        <v>15</v>
      </c>
      <c r="Y11" s="15">
        <f t="shared" si="8"/>
        <v>30</v>
      </c>
      <c r="Z11" s="15">
        <f t="shared" si="8"/>
        <v>75</v>
      </c>
      <c r="AA11" s="15">
        <f t="shared" si="8"/>
        <v>210</v>
      </c>
      <c r="AB11" s="15">
        <f t="shared" si="8"/>
        <v>75</v>
      </c>
      <c r="AD11" s="17">
        <f t="shared" si="12"/>
        <v>405</v>
      </c>
    </row>
    <row r="12" spans="1:30" x14ac:dyDescent="0.3">
      <c r="A12" t="s">
        <v>17</v>
      </c>
      <c r="B12" t="s">
        <v>18</v>
      </c>
      <c r="C12" s="1">
        <v>27</v>
      </c>
      <c r="D12" s="3">
        <v>1</v>
      </c>
      <c r="E12" s="3">
        <v>5</v>
      </c>
      <c r="F12" s="3">
        <v>5</v>
      </c>
      <c r="G12" s="3">
        <v>5</v>
      </c>
      <c r="H12" s="3">
        <v>1</v>
      </c>
      <c r="I12" s="5">
        <f t="shared" si="9"/>
        <v>0</v>
      </c>
      <c r="J12" s="5">
        <f t="shared" si="5"/>
        <v>4</v>
      </c>
      <c r="K12" s="5">
        <f t="shared" si="5"/>
        <v>4</v>
      </c>
      <c r="L12" s="5">
        <f t="shared" si="5"/>
        <v>4</v>
      </c>
      <c r="M12" s="5">
        <f t="shared" si="5"/>
        <v>0</v>
      </c>
      <c r="N12" s="9">
        <f t="shared" si="13"/>
        <v>27</v>
      </c>
      <c r="O12" s="9">
        <f t="shared" si="6"/>
        <v>135</v>
      </c>
      <c r="P12" s="9">
        <f t="shared" si="6"/>
        <v>135</v>
      </c>
      <c r="Q12" s="9">
        <f t="shared" si="6"/>
        <v>135</v>
      </c>
      <c r="R12" s="9">
        <f t="shared" si="6"/>
        <v>27</v>
      </c>
      <c r="S12" s="12">
        <f t="shared" si="10"/>
        <v>0</v>
      </c>
      <c r="T12" s="12">
        <f t="shared" si="7"/>
        <v>54</v>
      </c>
      <c r="U12" s="12">
        <f t="shared" si="7"/>
        <v>54</v>
      </c>
      <c r="V12" s="12">
        <f t="shared" si="7"/>
        <v>54</v>
      </c>
      <c r="W12" s="12">
        <f t="shared" si="7"/>
        <v>0</v>
      </c>
      <c r="X12" s="15">
        <f t="shared" si="11"/>
        <v>27</v>
      </c>
      <c r="Y12" s="15">
        <f t="shared" si="8"/>
        <v>189</v>
      </c>
      <c r="Z12" s="15">
        <f t="shared" si="8"/>
        <v>189</v>
      </c>
      <c r="AA12" s="15">
        <f t="shared" si="8"/>
        <v>189</v>
      </c>
      <c r="AB12" s="15">
        <f t="shared" si="8"/>
        <v>27</v>
      </c>
      <c r="AD12" s="17">
        <f t="shared" si="12"/>
        <v>621</v>
      </c>
    </row>
    <row r="13" spans="1:30" x14ac:dyDescent="0.3">
      <c r="A13" t="s">
        <v>19</v>
      </c>
      <c r="B13" t="s">
        <v>20</v>
      </c>
      <c r="C13" s="1">
        <v>25</v>
      </c>
      <c r="D13" s="3">
        <v>2.4</v>
      </c>
      <c r="E13" s="3">
        <v>3</v>
      </c>
      <c r="F13" s="3">
        <v>5</v>
      </c>
      <c r="G13" s="3">
        <v>3</v>
      </c>
      <c r="H13" s="3">
        <v>2</v>
      </c>
      <c r="I13" s="5">
        <f t="shared" si="9"/>
        <v>1.4</v>
      </c>
      <c r="J13" s="5">
        <f t="shared" si="5"/>
        <v>2</v>
      </c>
      <c r="K13" s="5">
        <f t="shared" si="5"/>
        <v>4</v>
      </c>
      <c r="L13" s="5">
        <f t="shared" si="5"/>
        <v>2</v>
      </c>
      <c r="M13" s="5">
        <f t="shared" si="5"/>
        <v>1</v>
      </c>
      <c r="N13" s="9">
        <f t="shared" si="13"/>
        <v>60</v>
      </c>
      <c r="O13" s="9">
        <f t="shared" si="6"/>
        <v>75</v>
      </c>
      <c r="P13" s="9">
        <f t="shared" si="6"/>
        <v>125</v>
      </c>
      <c r="Q13" s="9">
        <f t="shared" si="6"/>
        <v>75</v>
      </c>
      <c r="R13" s="9">
        <f t="shared" si="6"/>
        <v>50</v>
      </c>
      <c r="S13" s="12">
        <f t="shared" si="10"/>
        <v>17.5</v>
      </c>
      <c r="T13" s="12">
        <f t="shared" si="7"/>
        <v>25</v>
      </c>
      <c r="U13" s="12">
        <f t="shared" si="7"/>
        <v>50</v>
      </c>
      <c r="V13" s="12">
        <f t="shared" si="7"/>
        <v>25</v>
      </c>
      <c r="W13" s="12">
        <f t="shared" si="7"/>
        <v>12.5</v>
      </c>
      <c r="X13" s="15">
        <f t="shared" si="11"/>
        <v>77.5</v>
      </c>
      <c r="Y13" s="15">
        <f t="shared" si="8"/>
        <v>100</v>
      </c>
      <c r="Z13" s="15">
        <f t="shared" si="8"/>
        <v>175</v>
      </c>
      <c r="AA13" s="15">
        <f t="shared" si="8"/>
        <v>100</v>
      </c>
      <c r="AB13" s="15">
        <f t="shared" si="8"/>
        <v>62.5</v>
      </c>
      <c r="AD13" s="17">
        <f t="shared" si="12"/>
        <v>515</v>
      </c>
    </row>
    <row r="14" spans="1:30" x14ac:dyDescent="0.3">
      <c r="A14" t="s">
        <v>21</v>
      </c>
      <c r="B14" t="s">
        <v>9</v>
      </c>
      <c r="C14" s="1">
        <v>20</v>
      </c>
      <c r="D14" s="3">
        <v>1.9</v>
      </c>
      <c r="E14" s="3">
        <v>5</v>
      </c>
      <c r="F14" s="3">
        <v>3</v>
      </c>
      <c r="G14" s="3">
        <v>1</v>
      </c>
      <c r="H14" s="3">
        <v>0.5</v>
      </c>
      <c r="I14" s="5">
        <f t="shared" si="9"/>
        <v>0.89999999999999991</v>
      </c>
      <c r="J14" s="5">
        <f t="shared" si="5"/>
        <v>4</v>
      </c>
      <c r="K14" s="5">
        <f t="shared" si="5"/>
        <v>2</v>
      </c>
      <c r="L14" s="5">
        <f t="shared" si="5"/>
        <v>0</v>
      </c>
      <c r="M14" s="5">
        <f t="shared" si="5"/>
        <v>0</v>
      </c>
      <c r="N14" s="9">
        <f t="shared" si="13"/>
        <v>38</v>
      </c>
      <c r="O14" s="9">
        <f t="shared" si="6"/>
        <v>100</v>
      </c>
      <c r="P14" s="9">
        <f t="shared" si="6"/>
        <v>60</v>
      </c>
      <c r="Q14" s="9">
        <f t="shared" si="6"/>
        <v>20</v>
      </c>
      <c r="R14" s="9">
        <f t="shared" si="6"/>
        <v>10</v>
      </c>
      <c r="S14" s="12">
        <f t="shared" si="10"/>
        <v>9</v>
      </c>
      <c r="T14" s="12">
        <f t="shared" si="7"/>
        <v>40</v>
      </c>
      <c r="U14" s="12">
        <f t="shared" si="7"/>
        <v>20</v>
      </c>
      <c r="V14" s="12">
        <f t="shared" si="7"/>
        <v>0</v>
      </c>
      <c r="W14" s="12">
        <f t="shared" si="7"/>
        <v>0</v>
      </c>
      <c r="X14" s="15">
        <f t="shared" si="11"/>
        <v>47</v>
      </c>
      <c r="Y14" s="15">
        <f t="shared" si="8"/>
        <v>140</v>
      </c>
      <c r="Z14" s="15">
        <f t="shared" si="8"/>
        <v>80</v>
      </c>
      <c r="AA14" s="15">
        <f t="shared" si="8"/>
        <v>20</v>
      </c>
      <c r="AB14" s="15">
        <f t="shared" si="8"/>
        <v>10</v>
      </c>
      <c r="AD14" s="17">
        <f t="shared" si="12"/>
        <v>297</v>
      </c>
    </row>
    <row r="15" spans="1:30" x14ac:dyDescent="0.3">
      <c r="A15" t="s">
        <v>22</v>
      </c>
      <c r="B15" t="s">
        <v>9</v>
      </c>
      <c r="C15" s="1">
        <v>20</v>
      </c>
      <c r="D15" s="3">
        <v>2.56</v>
      </c>
      <c r="E15" s="3">
        <v>9</v>
      </c>
      <c r="F15" s="3">
        <v>4</v>
      </c>
      <c r="G15" s="3">
        <v>6</v>
      </c>
      <c r="H15" s="3">
        <v>2.6</v>
      </c>
      <c r="I15" s="5">
        <f t="shared" si="9"/>
        <v>1.56</v>
      </c>
      <c r="J15" s="5">
        <f t="shared" si="5"/>
        <v>8</v>
      </c>
      <c r="K15" s="5">
        <f t="shared" si="5"/>
        <v>3</v>
      </c>
      <c r="L15" s="5">
        <f t="shared" si="5"/>
        <v>5</v>
      </c>
      <c r="M15" s="5">
        <f t="shared" si="5"/>
        <v>1.6</v>
      </c>
      <c r="N15" s="9">
        <f t="shared" si="13"/>
        <v>51.2</v>
      </c>
      <c r="O15" s="9">
        <f t="shared" si="6"/>
        <v>180</v>
      </c>
      <c r="P15" s="9">
        <f t="shared" si="6"/>
        <v>80</v>
      </c>
      <c r="Q15" s="9">
        <f t="shared" si="6"/>
        <v>120</v>
      </c>
      <c r="R15" s="9">
        <f t="shared" si="6"/>
        <v>52</v>
      </c>
      <c r="S15" s="12">
        <f t="shared" si="10"/>
        <v>15.600000000000001</v>
      </c>
      <c r="T15" s="12">
        <f t="shared" si="7"/>
        <v>80</v>
      </c>
      <c r="U15" s="12">
        <f t="shared" si="7"/>
        <v>30</v>
      </c>
      <c r="V15" s="12">
        <f t="shared" si="7"/>
        <v>50</v>
      </c>
      <c r="W15" s="12">
        <f t="shared" si="7"/>
        <v>16</v>
      </c>
      <c r="X15" s="15">
        <f t="shared" si="11"/>
        <v>66.800000000000011</v>
      </c>
      <c r="Y15" s="15">
        <f t="shared" si="8"/>
        <v>260</v>
      </c>
      <c r="Z15" s="15">
        <f t="shared" si="8"/>
        <v>110</v>
      </c>
      <c r="AA15" s="15">
        <f t="shared" si="8"/>
        <v>170</v>
      </c>
      <c r="AB15" s="15">
        <f t="shared" si="8"/>
        <v>68</v>
      </c>
      <c r="AD15" s="17">
        <f t="shared" si="12"/>
        <v>674.8</v>
      </c>
    </row>
    <row r="16" spans="1:30" x14ac:dyDescent="0.3">
      <c r="A16" t="s">
        <v>23</v>
      </c>
      <c r="B16" t="s">
        <v>9</v>
      </c>
      <c r="C16" s="1">
        <v>20</v>
      </c>
      <c r="D16" s="3">
        <v>3.49</v>
      </c>
      <c r="E16" s="3">
        <v>2</v>
      </c>
      <c r="F16" s="3">
        <v>6</v>
      </c>
      <c r="G16" s="3">
        <v>2</v>
      </c>
      <c r="H16" s="3">
        <v>5.2</v>
      </c>
      <c r="I16" s="5">
        <f t="shared" si="9"/>
        <v>2.4900000000000002</v>
      </c>
      <c r="J16" s="5">
        <f t="shared" si="5"/>
        <v>1</v>
      </c>
      <c r="K16" s="5">
        <f t="shared" si="5"/>
        <v>5</v>
      </c>
      <c r="L16" s="5">
        <f t="shared" si="5"/>
        <v>1</v>
      </c>
      <c r="M16" s="5">
        <f t="shared" si="5"/>
        <v>4.2</v>
      </c>
      <c r="N16" s="9">
        <f t="shared" si="13"/>
        <v>69.800000000000011</v>
      </c>
      <c r="O16" s="9">
        <f t="shared" si="6"/>
        <v>40</v>
      </c>
      <c r="P16" s="9">
        <f t="shared" si="6"/>
        <v>120</v>
      </c>
      <c r="Q16" s="9">
        <f t="shared" si="6"/>
        <v>40</v>
      </c>
      <c r="R16" s="9">
        <f t="shared" si="6"/>
        <v>104</v>
      </c>
      <c r="S16" s="12">
        <f t="shared" si="10"/>
        <v>24.900000000000002</v>
      </c>
      <c r="T16" s="12">
        <f t="shared" si="7"/>
        <v>10</v>
      </c>
      <c r="U16" s="12">
        <f t="shared" si="7"/>
        <v>50</v>
      </c>
      <c r="V16" s="12">
        <f t="shared" si="7"/>
        <v>10</v>
      </c>
      <c r="W16" s="12">
        <f t="shared" si="7"/>
        <v>42</v>
      </c>
      <c r="X16" s="15">
        <f t="shared" si="11"/>
        <v>94.700000000000017</v>
      </c>
      <c r="Y16" s="15">
        <f t="shared" si="8"/>
        <v>50</v>
      </c>
      <c r="Z16" s="15">
        <f t="shared" si="8"/>
        <v>170</v>
      </c>
      <c r="AA16" s="15">
        <f t="shared" si="8"/>
        <v>50</v>
      </c>
      <c r="AB16" s="15">
        <f t="shared" si="8"/>
        <v>146</v>
      </c>
      <c r="AD16" s="17">
        <f t="shared" si="12"/>
        <v>510.70000000000005</v>
      </c>
    </row>
    <row r="17" spans="1:30" x14ac:dyDescent="0.3">
      <c r="A17" t="s">
        <v>24</v>
      </c>
      <c r="B17" t="s">
        <v>25</v>
      </c>
      <c r="C17" s="1">
        <v>25</v>
      </c>
      <c r="D17" s="3">
        <v>0.59</v>
      </c>
      <c r="E17" s="3">
        <v>1</v>
      </c>
      <c r="F17" s="3">
        <v>2</v>
      </c>
      <c r="G17" s="3">
        <v>4</v>
      </c>
      <c r="H17" s="3">
        <v>4.5</v>
      </c>
      <c r="I17" s="5">
        <f t="shared" si="9"/>
        <v>0</v>
      </c>
      <c r="J17" s="5">
        <f t="shared" si="5"/>
        <v>0</v>
      </c>
      <c r="K17" s="5">
        <f t="shared" si="5"/>
        <v>1</v>
      </c>
      <c r="L17" s="5">
        <f t="shared" si="5"/>
        <v>3</v>
      </c>
      <c r="M17" s="5">
        <f t="shared" si="5"/>
        <v>3.5</v>
      </c>
      <c r="N17" s="9">
        <f t="shared" si="13"/>
        <v>14.75</v>
      </c>
      <c r="O17" s="9">
        <f t="shared" si="6"/>
        <v>25</v>
      </c>
      <c r="P17" s="9">
        <f t="shared" si="6"/>
        <v>50</v>
      </c>
      <c r="Q17" s="9">
        <f t="shared" si="6"/>
        <v>100</v>
      </c>
      <c r="R17" s="9">
        <f t="shared" si="6"/>
        <v>112.5</v>
      </c>
      <c r="S17" s="12">
        <f t="shared" si="10"/>
        <v>0</v>
      </c>
      <c r="T17" s="12">
        <f t="shared" si="7"/>
        <v>0</v>
      </c>
      <c r="U17" s="12">
        <f t="shared" si="7"/>
        <v>12.5</v>
      </c>
      <c r="V17" s="12">
        <f t="shared" si="7"/>
        <v>37.5</v>
      </c>
      <c r="W17" s="12">
        <f t="shared" si="7"/>
        <v>43.75</v>
      </c>
      <c r="X17" s="15">
        <f t="shared" si="11"/>
        <v>14.75</v>
      </c>
      <c r="Y17" s="15">
        <f t="shared" si="8"/>
        <v>25</v>
      </c>
      <c r="Z17" s="15">
        <f t="shared" si="8"/>
        <v>62.5</v>
      </c>
      <c r="AA17" s="15">
        <f t="shared" si="8"/>
        <v>137.5</v>
      </c>
      <c r="AB17" s="15">
        <f t="shared" si="8"/>
        <v>156.25</v>
      </c>
      <c r="AD17" s="17">
        <f t="shared" si="12"/>
        <v>396</v>
      </c>
    </row>
    <row r="18" spans="1:30" x14ac:dyDescent="0.3">
      <c r="C18" s="1"/>
      <c r="N18" s="2"/>
      <c r="O18" s="2"/>
      <c r="P18" s="2"/>
      <c r="Q18" s="2"/>
      <c r="R18" s="2"/>
    </row>
    <row r="19" spans="1:30" x14ac:dyDescent="0.3">
      <c r="A19" s="13" t="s">
        <v>26</v>
      </c>
      <c r="B19" s="13"/>
      <c r="C19" s="15">
        <f>MIN(C4:C18)</f>
        <v>20</v>
      </c>
      <c r="D19" s="13">
        <f>MIN(D4:D18)</f>
        <v>0.5</v>
      </c>
      <c r="E19" s="13">
        <f t="shared" ref="E19:M19" si="14">MIN(E4:E18)</f>
        <v>1</v>
      </c>
      <c r="F19" s="13">
        <f t="shared" si="14"/>
        <v>1</v>
      </c>
      <c r="G19" s="13">
        <f t="shared" si="14"/>
        <v>1</v>
      </c>
      <c r="H19" s="13">
        <f t="shared" si="14"/>
        <v>0.5</v>
      </c>
      <c r="I19" s="13">
        <f t="shared" si="14"/>
        <v>0</v>
      </c>
      <c r="J19" s="13">
        <f t="shared" si="14"/>
        <v>0</v>
      </c>
      <c r="K19" s="13">
        <f t="shared" si="14"/>
        <v>0</v>
      </c>
      <c r="L19" s="13">
        <f t="shared" si="14"/>
        <v>0</v>
      </c>
      <c r="M19" s="13">
        <f t="shared" si="14"/>
        <v>0</v>
      </c>
      <c r="N19" s="15">
        <f t="shared" ref="N19:AD19" si="15">MIN(N4:N18)</f>
        <v>14.75</v>
      </c>
      <c r="O19" s="15">
        <f t="shared" si="15"/>
        <v>25</v>
      </c>
      <c r="P19" s="15">
        <f t="shared" si="15"/>
        <v>20</v>
      </c>
      <c r="Q19" s="15">
        <f t="shared" si="15"/>
        <v>20</v>
      </c>
      <c r="R19" s="15">
        <f t="shared" si="15"/>
        <v>10</v>
      </c>
      <c r="S19" s="15">
        <f t="shared" si="15"/>
        <v>0</v>
      </c>
      <c r="T19" s="15">
        <f t="shared" si="15"/>
        <v>0</v>
      </c>
      <c r="U19" s="15">
        <f t="shared" si="15"/>
        <v>0</v>
      </c>
      <c r="V19" s="15">
        <f t="shared" si="15"/>
        <v>0</v>
      </c>
      <c r="W19" s="15">
        <f t="shared" si="15"/>
        <v>0</v>
      </c>
      <c r="X19" s="15">
        <f t="shared" si="15"/>
        <v>14.75</v>
      </c>
      <c r="Y19" s="15">
        <f t="shared" si="15"/>
        <v>25</v>
      </c>
      <c r="Z19" s="15">
        <f t="shared" si="15"/>
        <v>20</v>
      </c>
      <c r="AA19" s="15">
        <f t="shared" si="15"/>
        <v>20</v>
      </c>
      <c r="AB19" s="15">
        <f t="shared" si="15"/>
        <v>10</v>
      </c>
      <c r="AC19" s="15">
        <f t="shared" si="15"/>
        <v>0</v>
      </c>
      <c r="AD19" s="15">
        <f t="shared" si="15"/>
        <v>287.5</v>
      </c>
    </row>
    <row r="20" spans="1:30" x14ac:dyDescent="0.3">
      <c r="A20" s="13" t="s">
        <v>27</v>
      </c>
      <c r="B20" s="13"/>
      <c r="C20" s="15">
        <f>MAX(C4:C17)</f>
        <v>30</v>
      </c>
      <c r="D20" s="13">
        <f>MAX(D4:D17)</f>
        <v>4</v>
      </c>
      <c r="E20" s="13">
        <f t="shared" ref="E20:M20" si="16">MAX(E4:E17)</f>
        <v>9</v>
      </c>
      <c r="F20" s="13">
        <f t="shared" si="16"/>
        <v>6</v>
      </c>
      <c r="G20" s="13">
        <f t="shared" si="16"/>
        <v>6</v>
      </c>
      <c r="H20" s="13">
        <f t="shared" si="16"/>
        <v>6</v>
      </c>
      <c r="I20" s="13">
        <f t="shared" si="16"/>
        <v>3</v>
      </c>
      <c r="J20" s="13">
        <f t="shared" si="16"/>
        <v>8</v>
      </c>
      <c r="K20" s="13">
        <f t="shared" si="16"/>
        <v>5</v>
      </c>
      <c r="L20" s="13">
        <f t="shared" si="16"/>
        <v>5</v>
      </c>
      <c r="M20" s="13">
        <f t="shared" si="16"/>
        <v>5</v>
      </c>
      <c r="N20" s="15">
        <f t="shared" ref="N20:AD20" si="17">MAX(N4:N17)</f>
        <v>80</v>
      </c>
      <c r="O20" s="15">
        <f t="shared" si="17"/>
        <v>180</v>
      </c>
      <c r="P20" s="15">
        <f t="shared" si="17"/>
        <v>150</v>
      </c>
      <c r="Q20" s="15">
        <f t="shared" si="17"/>
        <v>150</v>
      </c>
      <c r="R20" s="15">
        <f t="shared" si="17"/>
        <v>120</v>
      </c>
      <c r="S20" s="15">
        <f t="shared" si="17"/>
        <v>30</v>
      </c>
      <c r="T20" s="15">
        <f t="shared" si="17"/>
        <v>80</v>
      </c>
      <c r="U20" s="15">
        <f t="shared" si="17"/>
        <v>60</v>
      </c>
      <c r="V20" s="15">
        <f t="shared" si="17"/>
        <v>60</v>
      </c>
      <c r="W20" s="15">
        <f t="shared" si="17"/>
        <v>50</v>
      </c>
      <c r="X20" s="15">
        <f t="shared" si="17"/>
        <v>110</v>
      </c>
      <c r="Y20" s="15">
        <f t="shared" si="17"/>
        <v>260</v>
      </c>
      <c r="Z20" s="15">
        <f t="shared" si="17"/>
        <v>210</v>
      </c>
      <c r="AA20" s="15">
        <f t="shared" si="17"/>
        <v>210</v>
      </c>
      <c r="AB20" s="15">
        <f t="shared" si="17"/>
        <v>170</v>
      </c>
      <c r="AC20" s="15">
        <f t="shared" si="17"/>
        <v>0</v>
      </c>
      <c r="AD20" s="15">
        <f t="shared" si="17"/>
        <v>674.8</v>
      </c>
    </row>
    <row r="21" spans="1:30" x14ac:dyDescent="0.3">
      <c r="A21" s="13" t="s">
        <v>28</v>
      </c>
      <c r="B21" s="13"/>
      <c r="C21" s="15">
        <f>AVERAGE(C4:C17)</f>
        <v>23.142857142857142</v>
      </c>
      <c r="D21" s="18">
        <f>AVERAGE(D4:D17)</f>
        <v>1.9957142857142853</v>
      </c>
      <c r="E21" s="18">
        <f t="shared" ref="E21:AD21" si="18">AVERAGE(E4:E17)</f>
        <v>3.6428571428571428</v>
      </c>
      <c r="F21" s="18">
        <f t="shared" si="18"/>
        <v>3.5714285714285716</v>
      </c>
      <c r="G21" s="18">
        <f t="shared" si="18"/>
        <v>3.0714285714285716</v>
      </c>
      <c r="H21" s="18">
        <f t="shared" si="18"/>
        <v>3.342857142857143</v>
      </c>
      <c r="I21" s="18">
        <f t="shared" si="18"/>
        <v>1.0607142857142857</v>
      </c>
      <c r="J21" s="18">
        <f t="shared" si="18"/>
        <v>2.6428571428571428</v>
      </c>
      <c r="K21" s="18">
        <f t="shared" si="18"/>
        <v>2.5714285714285716</v>
      </c>
      <c r="L21" s="18">
        <f t="shared" si="18"/>
        <v>2.0714285714285716</v>
      </c>
      <c r="M21" s="18">
        <f t="shared" si="18"/>
        <v>2.3785714285714286</v>
      </c>
      <c r="N21" s="15">
        <f t="shared" si="18"/>
        <v>43.767857142857146</v>
      </c>
      <c r="O21" s="15">
        <f t="shared" si="18"/>
        <v>80.214285714285708</v>
      </c>
      <c r="P21" s="15">
        <f t="shared" si="18"/>
        <v>83.071428571428569</v>
      </c>
      <c r="Q21" s="15">
        <f t="shared" si="18"/>
        <v>73</v>
      </c>
      <c r="R21" s="15">
        <f t="shared" si="18"/>
        <v>74.035714285714292</v>
      </c>
      <c r="S21" s="15">
        <f t="shared" si="18"/>
        <v>11.214285714285714</v>
      </c>
      <c r="T21" s="15">
        <f t="shared" si="18"/>
        <v>28.535714285714285</v>
      </c>
      <c r="U21" s="15">
        <f t="shared" si="18"/>
        <v>29.964285714285715</v>
      </c>
      <c r="V21" s="15">
        <f t="shared" si="18"/>
        <v>24.928571428571427</v>
      </c>
      <c r="W21" s="15">
        <f t="shared" si="18"/>
        <v>25.803571428571427</v>
      </c>
      <c r="X21" s="15">
        <f t="shared" si="18"/>
        <v>54.982142857142854</v>
      </c>
      <c r="Y21" s="15">
        <f t="shared" si="18"/>
        <v>108.75</v>
      </c>
      <c r="Z21" s="15">
        <f t="shared" si="18"/>
        <v>113.03571428571429</v>
      </c>
      <c r="AA21" s="15">
        <f t="shared" si="18"/>
        <v>97.928571428571431</v>
      </c>
      <c r="AB21" s="15">
        <f t="shared" si="18"/>
        <v>99.839285714285708</v>
      </c>
      <c r="AC21" s="15" t="e">
        <f t="shared" si="18"/>
        <v>#DIV/0!</v>
      </c>
      <c r="AD21" s="15">
        <f t="shared" si="18"/>
        <v>474.53571428571428</v>
      </c>
    </row>
    <row r="22" spans="1:30" x14ac:dyDescent="0.3">
      <c r="A22" s="13" t="s">
        <v>29</v>
      </c>
      <c r="B22" s="13"/>
      <c r="C22" s="15">
        <f>SUM(C4:C17)</f>
        <v>324</v>
      </c>
      <c r="D22" s="13">
        <f>SUM(D4:D17)</f>
        <v>27.939999999999994</v>
      </c>
      <c r="E22" s="13">
        <f t="shared" ref="E22:AD22" si="19">SUM(E4:E17)</f>
        <v>51</v>
      </c>
      <c r="F22" s="13">
        <f t="shared" si="19"/>
        <v>50</v>
      </c>
      <c r="G22" s="13">
        <f t="shared" si="19"/>
        <v>43</v>
      </c>
      <c r="H22" s="13">
        <f t="shared" si="19"/>
        <v>46.800000000000004</v>
      </c>
      <c r="I22" s="13">
        <f t="shared" si="19"/>
        <v>14.850000000000001</v>
      </c>
      <c r="J22" s="13">
        <f t="shared" si="19"/>
        <v>37</v>
      </c>
      <c r="K22" s="13">
        <f t="shared" si="19"/>
        <v>36</v>
      </c>
      <c r="L22" s="13">
        <f t="shared" si="19"/>
        <v>29</v>
      </c>
      <c r="M22" s="13">
        <f t="shared" si="19"/>
        <v>33.299999999999997</v>
      </c>
      <c r="N22" s="15">
        <f t="shared" si="19"/>
        <v>612.75</v>
      </c>
      <c r="O22" s="15">
        <f t="shared" si="19"/>
        <v>1123</v>
      </c>
      <c r="P22" s="15">
        <f t="shared" si="19"/>
        <v>1163</v>
      </c>
      <c r="Q22" s="15">
        <f t="shared" si="19"/>
        <v>1022</v>
      </c>
      <c r="R22" s="15">
        <f t="shared" si="19"/>
        <v>1036.5</v>
      </c>
      <c r="S22" s="15">
        <f t="shared" si="19"/>
        <v>157</v>
      </c>
      <c r="T22" s="15">
        <f t="shared" si="19"/>
        <v>399.5</v>
      </c>
      <c r="U22" s="15">
        <f t="shared" si="19"/>
        <v>419.5</v>
      </c>
      <c r="V22" s="15">
        <f t="shared" si="19"/>
        <v>349</v>
      </c>
      <c r="W22" s="15">
        <f t="shared" si="19"/>
        <v>361.25</v>
      </c>
      <c r="X22" s="15">
        <f t="shared" si="19"/>
        <v>769.75</v>
      </c>
      <c r="Y22" s="15">
        <f t="shared" si="19"/>
        <v>1522.5</v>
      </c>
      <c r="Z22" s="15">
        <f t="shared" si="19"/>
        <v>1582.5</v>
      </c>
      <c r="AA22" s="15">
        <f t="shared" si="19"/>
        <v>1371</v>
      </c>
      <c r="AB22" s="15">
        <f t="shared" si="19"/>
        <v>1397.75</v>
      </c>
      <c r="AC22" s="15">
        <f t="shared" si="19"/>
        <v>0</v>
      </c>
      <c r="AD22" s="15">
        <f t="shared" si="19"/>
        <v>6643.5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K</dc:creator>
  <cp:lastModifiedBy>PRASANTH K</cp:lastModifiedBy>
  <dcterms:created xsi:type="dcterms:W3CDTF">2024-03-24T00:33:53Z</dcterms:created>
  <dcterms:modified xsi:type="dcterms:W3CDTF">2024-03-25T09:01:39Z</dcterms:modified>
</cp:coreProperties>
</file>