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ahacp\AppData\Local\Microsoft\Windows\INetCache\Content.Outlook\CXI3CV85\"/>
    </mc:Choice>
  </mc:AlternateContent>
  <bookViews>
    <workbookView xWindow="0" yWindow="0" windowWidth="22500" windowHeight="10815"/>
  </bookViews>
  <sheets>
    <sheet name="2013_16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O33" i="1"/>
  <c r="N33" i="1"/>
  <c r="M33" i="1"/>
  <c r="B33" i="1"/>
  <c r="H33" i="1"/>
  <c r="P32" i="1"/>
  <c r="O32" i="1"/>
  <c r="N32" i="1"/>
  <c r="M32" i="1"/>
  <c r="B32" i="1"/>
  <c r="H32" i="1" s="1"/>
  <c r="P31" i="1"/>
  <c r="O31" i="1"/>
  <c r="N31" i="1"/>
  <c r="M31" i="1"/>
  <c r="B31" i="1"/>
  <c r="H31" i="1"/>
  <c r="P30" i="1"/>
  <c r="O30" i="1"/>
  <c r="N30" i="1"/>
  <c r="M30" i="1"/>
  <c r="B30" i="1"/>
  <c r="H30" i="1"/>
  <c r="P29" i="1"/>
  <c r="O29" i="1"/>
  <c r="N29" i="1"/>
  <c r="M29" i="1"/>
  <c r="B29" i="1"/>
  <c r="H29" i="1"/>
  <c r="P28" i="1"/>
  <c r="O28" i="1"/>
  <c r="N28" i="1"/>
  <c r="M28" i="1"/>
  <c r="B28" i="1"/>
  <c r="H28" i="1" s="1"/>
  <c r="P27" i="1"/>
  <c r="O27" i="1"/>
  <c r="N27" i="1"/>
  <c r="M27" i="1"/>
  <c r="B27" i="1"/>
  <c r="H27" i="1"/>
  <c r="P26" i="1"/>
  <c r="O26" i="1"/>
  <c r="N26" i="1"/>
  <c r="M26" i="1"/>
  <c r="B26" i="1"/>
  <c r="H26" i="1" s="1"/>
  <c r="P25" i="1"/>
  <c r="O25" i="1"/>
  <c r="N25" i="1"/>
  <c r="M25" i="1"/>
  <c r="B25" i="1"/>
  <c r="H25" i="1"/>
  <c r="P24" i="1"/>
  <c r="O24" i="1"/>
  <c r="N24" i="1"/>
  <c r="M24" i="1"/>
  <c r="B24" i="1"/>
  <c r="H24" i="1" s="1"/>
  <c r="P23" i="1"/>
  <c r="O23" i="1"/>
  <c r="N23" i="1"/>
  <c r="M23" i="1"/>
  <c r="B23" i="1"/>
  <c r="H23" i="1"/>
  <c r="P22" i="1"/>
  <c r="O22" i="1"/>
  <c r="N22" i="1"/>
  <c r="M22" i="1"/>
  <c r="B22" i="1"/>
  <c r="H22" i="1" s="1"/>
  <c r="P21" i="1"/>
  <c r="O21" i="1"/>
  <c r="N21" i="1"/>
  <c r="M21" i="1"/>
  <c r="B21" i="1"/>
  <c r="H21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<sst xmlns="http://schemas.openxmlformats.org/spreadsheetml/2006/main" count="58" uniqueCount="43">
  <si>
    <t>Unit code</t>
  </si>
  <si>
    <t>Number of surgical episodes</t>
  </si>
  <si>
    <t>Number of deaths</t>
  </si>
  <si>
    <t>Number of survivors</t>
  </si>
  <si>
    <t>Survival Rate</t>
  </si>
  <si>
    <t>Predicted survival rate (PRAiS)</t>
  </si>
  <si>
    <t>lower 99.9% limit</t>
  </si>
  <si>
    <t>lower 97.5% limit</t>
  </si>
  <si>
    <t>upper 97.5% limit</t>
  </si>
  <si>
    <t>upper 99.9% limit</t>
  </si>
  <si>
    <t>HSC</t>
  </si>
  <si>
    <t>FRE</t>
  </si>
  <si>
    <t>GRL</t>
  </si>
  <si>
    <t>RHS</t>
  </si>
  <si>
    <t>BRC</t>
  </si>
  <si>
    <t>SGH</t>
  </si>
  <si>
    <t>OLS</t>
  </si>
  <si>
    <t>ACH</t>
  </si>
  <si>
    <t>LGI</t>
  </si>
  <si>
    <t>NHB</t>
  </si>
  <si>
    <t>GUY</t>
  </si>
  <si>
    <t>BCH</t>
  </si>
  <si>
    <t>GOS</t>
  </si>
  <si>
    <t>2012-2015 PRAIS ANALYSIS</t>
  </si>
  <si>
    <t>FINAL ANALYSIS</t>
  </si>
  <si>
    <t>Unit</t>
  </si>
  <si>
    <t>Actual</t>
  </si>
  <si>
    <t>Predicted</t>
  </si>
  <si>
    <t>Average Risk</t>
  </si>
  <si>
    <t>Surgical</t>
  </si>
  <si>
    <t>Number of</t>
  </si>
  <si>
    <t>Number</t>
  </si>
  <si>
    <t>Actual/</t>
  </si>
  <si>
    <t>CL 99.9%</t>
  </si>
  <si>
    <t>CL 97.5%</t>
  </si>
  <si>
    <t>CL 2.5%</t>
  </si>
  <si>
    <t>CL 0.1%</t>
  </si>
  <si>
    <t>Survival</t>
  </si>
  <si>
    <t>per case</t>
  </si>
  <si>
    <t>Episodes</t>
  </si>
  <si>
    <t>survivors</t>
  </si>
  <si>
    <t>of deaths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</si>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</sst>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rgb="FFFFFFFF"/>
      <name val="Calibri"/>
      <family val="2"/>
    </font>
    <font>
      <sz val="12"/>
      <color rgb="FFFFFFFF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0" fillId="0" borderId="0" xfId="1" applyNumberFormat="1" applyFont="1"/>
    <xf numFmtId="0" fontId="0" fillId="0" borderId="1" xfId="0" applyBorder="1"/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Border="1" applyAlignment="1">
      <alignment vertical="center" wrapText="1"/>
    </xf>
    <xf numFmtId="164" fontId="8" fillId="0" borderId="0" xfId="0" applyNumberFormat="1" applyFont="1" applyBorder="1" applyAlignment="1">
      <alignment horizontal="center" vertical="top" wrapText="1"/>
    </xf>
    <xf numFmtId="164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3" fontId="0" fillId="0" borderId="1" xfId="0" applyNumberFormat="1" applyFill="1" applyBorder="1"/>
    <xf numFmtId="3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5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3"/>
  <sheetViews>
    <sheetView tabSelected="1" zoomScale="80" zoomScaleNormal="80" workbookViewId="0">
      <selection activeCell="M6" sqref="M6"/>
    </sheetView>
  </sheetViews>
  <sheetFormatPr defaultRowHeight="14.25" x14ac:dyDescent="0.45"/>
  <cols>
    <col min="1" max="1" width="12" customWidth="1"/>
    <col min="2" max="2" width="12.59765625" style="25" customWidth="1"/>
    <col min="3" max="3" width="10.86328125" style="25" customWidth="1"/>
    <col min="4" max="4" width="11.3984375" style="25" customWidth="1"/>
    <col min="5" max="6" width="13" style="25" customWidth="1"/>
    <col min="7" max="7" width="11.3984375" style="25" customWidth="1"/>
    <col min="8" max="10" width="9" style="25"/>
    <col min="12" max="12" width="15.3984375" customWidth="1"/>
    <col min="13" max="13" width="12.265625" style="6" customWidth="1"/>
    <col min="14" max="14" width="10.265625" style="6" bestFit="1" customWidth="1"/>
    <col min="15" max="17" width="9" style="6"/>
  </cols>
  <sheetData>
    <row r="2" spans="1:11" s="6" customFormat="1" ht="42.75" x14ac:dyDescent="0.45">
      <c r="A2" s="1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2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/>
    </row>
    <row r="3" spans="1:11" s="6" customFormat="1" x14ac:dyDescent="0.45">
      <c r="A3" s="7" t="s">
        <v>10</v>
      </c>
      <c r="B3" s="8">
        <v>332</v>
      </c>
      <c r="C3" s="9">
        <v>8</v>
      </c>
      <c r="D3" s="9">
        <v>324</v>
      </c>
      <c r="E3" s="10">
        <f>D3/B3</f>
        <v>0.97590361445783136</v>
      </c>
      <c r="F3" s="10">
        <v>0.98199999999999998</v>
      </c>
      <c r="G3" s="10">
        <v>0.95481927710843373</v>
      </c>
      <c r="H3" s="10">
        <v>0.96686746987951799</v>
      </c>
      <c r="I3" s="10">
        <v>0.9939759036144622</v>
      </c>
      <c r="J3" s="10">
        <v>0.99999999999999645</v>
      </c>
      <c r="K3"/>
    </row>
    <row r="4" spans="1:11" s="6" customFormat="1" x14ac:dyDescent="0.45">
      <c r="A4" s="7" t="s">
        <v>11</v>
      </c>
      <c r="B4" s="8">
        <v>657</v>
      </c>
      <c r="C4" s="9">
        <v>18</v>
      </c>
      <c r="D4" s="9">
        <v>639</v>
      </c>
      <c r="E4" s="10">
        <f t="shared" ref="E4:E15" si="0">D4/B4</f>
        <v>0.9726027397260274</v>
      </c>
      <c r="F4" s="10">
        <v>0.96899999999999997</v>
      </c>
      <c r="G4" s="10">
        <v>0.94672754946727555</v>
      </c>
      <c r="H4" s="10">
        <v>0.95585996955859931</v>
      </c>
      <c r="I4" s="10">
        <v>0.98173515981735293</v>
      </c>
      <c r="J4" s="10">
        <v>0.98782343987823296</v>
      </c>
      <c r="K4"/>
    </row>
    <row r="5" spans="1:11" s="6" customFormat="1" x14ac:dyDescent="0.45">
      <c r="A5" s="7" t="s">
        <v>12</v>
      </c>
      <c r="B5" s="8">
        <v>671</v>
      </c>
      <c r="C5" s="9">
        <v>11</v>
      </c>
      <c r="D5" s="9">
        <v>660</v>
      </c>
      <c r="E5" s="10">
        <f t="shared" si="0"/>
        <v>0.98360655737704916</v>
      </c>
      <c r="F5" s="10">
        <v>0.98099999999999998</v>
      </c>
      <c r="G5" s="10">
        <v>0.96274217585693045</v>
      </c>
      <c r="H5" s="10">
        <v>0.97019374068554398</v>
      </c>
      <c r="I5" s="10">
        <v>0.99105812220566414</v>
      </c>
      <c r="J5" s="10">
        <v>0.99552906110283401</v>
      </c>
      <c r="K5"/>
    </row>
    <row r="6" spans="1:11" s="6" customFormat="1" x14ac:dyDescent="0.45">
      <c r="A6" s="7" t="s">
        <v>13</v>
      </c>
      <c r="B6" s="8">
        <v>724</v>
      </c>
      <c r="C6" s="9">
        <v>20</v>
      </c>
      <c r="D6" s="9">
        <v>704</v>
      </c>
      <c r="E6" s="10">
        <f t="shared" si="0"/>
        <v>0.97237569060773477</v>
      </c>
      <c r="F6" s="10">
        <v>0.98199999999999998</v>
      </c>
      <c r="G6" s="10">
        <v>0.96546961325966896</v>
      </c>
      <c r="H6" s="10">
        <v>0.97237569060773488</v>
      </c>
      <c r="I6" s="10">
        <v>0.9903314917127084</v>
      </c>
      <c r="J6" s="10">
        <v>0.99447513812155042</v>
      </c>
      <c r="K6"/>
    </row>
    <row r="7" spans="1:11" s="6" customFormat="1" x14ac:dyDescent="0.45">
      <c r="A7" s="7" t="s">
        <v>14</v>
      </c>
      <c r="B7" s="8">
        <v>841</v>
      </c>
      <c r="C7" s="9">
        <v>15</v>
      </c>
      <c r="D7" s="9">
        <v>826</v>
      </c>
      <c r="E7" s="10">
        <f t="shared" si="0"/>
        <v>0.98216409036860874</v>
      </c>
      <c r="F7" s="10">
        <v>0.98099999999999998</v>
      </c>
      <c r="G7" s="10">
        <v>0.9655172413793105</v>
      </c>
      <c r="H7" s="10">
        <v>0.97146254458977377</v>
      </c>
      <c r="I7" s="10">
        <v>0.9892984542211678</v>
      </c>
      <c r="J7" s="10">
        <v>0.9940546967895405</v>
      </c>
      <c r="K7"/>
    </row>
    <row r="8" spans="1:11" s="6" customFormat="1" x14ac:dyDescent="0.45">
      <c r="A8" s="7" t="s">
        <v>15</v>
      </c>
      <c r="B8" s="8">
        <v>872</v>
      </c>
      <c r="C8" s="9">
        <v>21</v>
      </c>
      <c r="D8" s="9">
        <v>851</v>
      </c>
      <c r="E8" s="10">
        <f t="shared" si="0"/>
        <v>0.9759174311926605</v>
      </c>
      <c r="F8" s="10">
        <v>0.97699999999999998</v>
      </c>
      <c r="G8" s="10">
        <v>0.95986238532110113</v>
      </c>
      <c r="H8" s="10">
        <v>0.9667431192660555</v>
      </c>
      <c r="I8" s="10">
        <v>0.98623853211008916</v>
      </c>
      <c r="J8" s="10">
        <v>0.99082568807339821</v>
      </c>
      <c r="K8"/>
    </row>
    <row r="9" spans="1:11" s="6" customFormat="1" x14ac:dyDescent="0.45">
      <c r="A9" s="7" t="s">
        <v>16</v>
      </c>
      <c r="B9" s="8">
        <v>947</v>
      </c>
      <c r="C9" s="9">
        <v>20</v>
      </c>
      <c r="D9" s="9">
        <v>927</v>
      </c>
      <c r="E9" s="10">
        <f t="shared" si="0"/>
        <v>0.97888067581837379</v>
      </c>
      <c r="F9" s="10">
        <v>0.98099999999999998</v>
      </c>
      <c r="G9" s="10">
        <v>0.96620908130939842</v>
      </c>
      <c r="H9" s="10">
        <v>0.97148891235480472</v>
      </c>
      <c r="I9" s="10">
        <v>0.98944033790918529</v>
      </c>
      <c r="J9" s="10">
        <v>0.99260823653642694</v>
      </c>
      <c r="K9"/>
    </row>
    <row r="10" spans="1:11" s="6" customFormat="1" x14ac:dyDescent="0.45">
      <c r="A10" s="7" t="s">
        <v>17</v>
      </c>
      <c r="B10" s="8">
        <v>1068</v>
      </c>
      <c r="C10" s="9">
        <v>9</v>
      </c>
      <c r="D10" s="9">
        <v>1059</v>
      </c>
      <c r="E10" s="10">
        <f t="shared" si="0"/>
        <v>0.9915730337078652</v>
      </c>
      <c r="F10" s="10">
        <v>0.97899999999999998</v>
      </c>
      <c r="G10" s="10">
        <v>0.96441947565543051</v>
      </c>
      <c r="H10" s="10">
        <v>0.97003745318352042</v>
      </c>
      <c r="I10" s="10">
        <v>0.986891385767794</v>
      </c>
      <c r="J10" s="10">
        <v>0.99157303370786731</v>
      </c>
      <c r="K10"/>
    </row>
    <row r="11" spans="1:11" s="6" customFormat="1" x14ac:dyDescent="0.45">
      <c r="A11" s="7" t="s">
        <v>18</v>
      </c>
      <c r="B11" s="8">
        <v>1086</v>
      </c>
      <c r="C11" s="9">
        <v>17</v>
      </c>
      <c r="D11" s="9">
        <v>1069</v>
      </c>
      <c r="E11" s="10">
        <f t="shared" si="0"/>
        <v>0.98434622467771637</v>
      </c>
      <c r="F11" s="10">
        <v>0.98499999999999999</v>
      </c>
      <c r="G11" s="10">
        <v>0.97237569060773466</v>
      </c>
      <c r="H11" s="10">
        <v>0.97697974217311223</v>
      </c>
      <c r="I11" s="10">
        <v>0.99171270718231663</v>
      </c>
      <c r="J11" s="10">
        <v>0.99539594843462731</v>
      </c>
      <c r="K11"/>
    </row>
    <row r="12" spans="1:11" s="6" customFormat="1" x14ac:dyDescent="0.45">
      <c r="A12" s="7" t="s">
        <v>19</v>
      </c>
      <c r="B12" s="8">
        <v>1126</v>
      </c>
      <c r="C12" s="9">
        <v>28</v>
      </c>
      <c r="D12" s="9">
        <v>1098</v>
      </c>
      <c r="E12" s="10">
        <f t="shared" si="0"/>
        <v>0.9751332149200711</v>
      </c>
      <c r="F12" s="10">
        <v>0.97899999999999998</v>
      </c>
      <c r="G12" s="10">
        <v>0.96447602131438748</v>
      </c>
      <c r="H12" s="10">
        <v>0.96980461811722962</v>
      </c>
      <c r="I12" s="10">
        <v>0.98667850799289536</v>
      </c>
      <c r="J12" s="10">
        <v>0.99111900532859787</v>
      </c>
      <c r="K12"/>
    </row>
    <row r="13" spans="1:11" s="6" customFormat="1" x14ac:dyDescent="0.45">
      <c r="A13" s="7" t="s">
        <v>20</v>
      </c>
      <c r="B13" s="8">
        <v>1247</v>
      </c>
      <c r="C13" s="9">
        <v>44</v>
      </c>
      <c r="D13" s="9">
        <v>1203</v>
      </c>
      <c r="E13" s="10">
        <f t="shared" si="0"/>
        <v>0.96471531676022448</v>
      </c>
      <c r="F13" s="10">
        <v>0.97399999999999998</v>
      </c>
      <c r="G13" s="10">
        <v>0.95910184442662394</v>
      </c>
      <c r="H13" s="10">
        <v>0.96471531676022482</v>
      </c>
      <c r="I13" s="10">
        <v>0.98235765838010802</v>
      </c>
      <c r="J13" s="10">
        <v>0.98636728147554553</v>
      </c>
      <c r="K13"/>
    </row>
    <row r="14" spans="1:11" s="6" customFormat="1" x14ac:dyDescent="0.45">
      <c r="A14" s="7" t="s">
        <v>21</v>
      </c>
      <c r="B14" s="8">
        <v>1381</v>
      </c>
      <c r="C14" s="9">
        <v>37</v>
      </c>
      <c r="D14" s="9">
        <v>1344</v>
      </c>
      <c r="E14" s="10">
        <f t="shared" si="0"/>
        <v>0.97320782041998555</v>
      </c>
      <c r="F14" s="10">
        <v>0.97399999999999998</v>
      </c>
      <c r="G14" s="10">
        <v>0.96017378711078927</v>
      </c>
      <c r="H14" s="10">
        <v>0.96524257784214329</v>
      </c>
      <c r="I14" s="10">
        <v>0.98189717595944725</v>
      </c>
      <c r="J14" s="10">
        <v>0.98624185372918305</v>
      </c>
      <c r="K14"/>
    </row>
    <row r="15" spans="1:11" s="6" customFormat="1" x14ac:dyDescent="0.45">
      <c r="A15" s="7" t="s">
        <v>22</v>
      </c>
      <c r="B15" s="8">
        <v>1894</v>
      </c>
      <c r="C15" s="9">
        <v>16</v>
      </c>
      <c r="D15" s="9">
        <v>1878</v>
      </c>
      <c r="E15" s="10">
        <f t="shared" si="0"/>
        <v>0.99155227032734949</v>
      </c>
      <c r="F15" s="10">
        <v>0.98099999999999998</v>
      </c>
      <c r="G15" s="10">
        <v>0.97043294614572284</v>
      </c>
      <c r="H15" s="10">
        <v>0.97465681098204826</v>
      </c>
      <c r="I15" s="10">
        <v>0.98680042238648069</v>
      </c>
      <c r="J15" s="10">
        <v>0.98996832101373222</v>
      </c>
      <c r="K15"/>
    </row>
    <row r="17" spans="1:21" s="6" customFormat="1" ht="21.4" thickBot="1" x14ac:dyDescent="0.5">
      <c r="A17" s="31" t="s">
        <v>23</v>
      </c>
      <c r="B17" s="31"/>
      <c r="C17" s="31"/>
      <c r="D17" s="32" t="s">
        <v>24</v>
      </c>
      <c r="E17" s="32"/>
      <c r="F17" s="11"/>
      <c r="G17" s="11"/>
      <c r="H17" s="11"/>
      <c r="I17" s="11"/>
      <c r="J17" s="11"/>
      <c r="K17" s="11"/>
      <c r="L17" s="12"/>
    </row>
    <row r="18" spans="1:21" s="6" customFormat="1" ht="31.5" x14ac:dyDescent="0.45">
      <c r="A18" s="31" t="s">
        <v>25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  <c r="H18" s="14" t="s">
        <v>32</v>
      </c>
      <c r="I18" s="33" t="s">
        <v>33</v>
      </c>
      <c r="J18" s="30" t="s">
        <v>34</v>
      </c>
      <c r="K18" s="30" t="s">
        <v>35</v>
      </c>
      <c r="L18" s="30" t="s">
        <v>36</v>
      </c>
    </row>
    <row r="19" spans="1:21" s="6" customFormat="1" ht="31.5" x14ac:dyDescent="0.45">
      <c r="A19" s="31"/>
      <c r="B19" s="13" t="s">
        <v>37</v>
      </c>
      <c r="C19" s="13" t="s">
        <v>37</v>
      </c>
      <c r="D19" s="13" t="s">
        <v>38</v>
      </c>
      <c r="E19" s="13" t="s">
        <v>39</v>
      </c>
      <c r="F19" s="13" t="s">
        <v>40</v>
      </c>
      <c r="G19" s="13" t="s">
        <v>41</v>
      </c>
      <c r="H19" s="15" t="s">
        <v>42</v>
      </c>
      <c r="I19" s="33"/>
      <c r="J19" s="30"/>
      <c r="K19" s="30"/>
      <c r="L19" s="30"/>
    </row>
    <row r="20" spans="1:21" s="6" customFormat="1" ht="15.75" x14ac:dyDescent="0.45">
      <c r="A20" s="31"/>
      <c r="B20" s="16"/>
      <c r="C20" s="16"/>
      <c r="D20" s="16"/>
      <c r="E20" s="16"/>
      <c r="F20" s="16"/>
      <c r="G20" s="16"/>
      <c r="H20" s="15" t="s">
        <v>37</v>
      </c>
      <c r="I20" s="33"/>
      <c r="J20" s="30"/>
      <c r="K20" s="30"/>
      <c r="L20" s="30"/>
    </row>
    <row r="21" spans="1:21" s="6" customFormat="1" ht="15.75" x14ac:dyDescent="0.5">
      <c r="A21" s="17" t="s">
        <v>10</v>
      </c>
      <c r="B21" s="18">
        <f>F21/E21</f>
        <v>0.97590361445783136</v>
      </c>
      <c r="C21" s="18">
        <v>0.98199999999999998</v>
      </c>
      <c r="D21" s="19">
        <v>1.7999999999999999E-2</v>
      </c>
      <c r="E21" s="20">
        <v>332</v>
      </c>
      <c r="F21" s="21">
        <v>324</v>
      </c>
      <c r="G21" s="22">
        <v>8</v>
      </c>
      <c r="H21" s="23">
        <f>B21/C21</f>
        <v>0.99379186808333131</v>
      </c>
      <c r="I21" s="24">
        <v>0.97232105611856801</v>
      </c>
      <c r="J21" s="24">
        <v>0.98459009152700405</v>
      </c>
      <c r="K21" s="24">
        <v>1.01219542119599</v>
      </c>
      <c r="L21" s="24">
        <v>1.0183299389002001</v>
      </c>
      <c r="M21" s="6">
        <f>I21*C21</f>
        <v>0.95481927710843373</v>
      </c>
      <c r="N21" s="6">
        <f>J21*C21</f>
        <v>0.96686746987951799</v>
      </c>
      <c r="O21" s="6">
        <f>K21*C21</f>
        <v>0.9939759036144622</v>
      </c>
      <c r="P21" s="6">
        <f>L21*C21</f>
        <v>0.99999999999999645</v>
      </c>
      <c r="R21" s="26"/>
      <c r="S21" s="27"/>
      <c r="T21" s="28"/>
      <c r="U21" s="29"/>
    </row>
    <row r="22" spans="1:21" s="6" customFormat="1" ht="15.75" x14ac:dyDescent="0.5">
      <c r="A22" s="17" t="s">
        <v>11</v>
      </c>
      <c r="B22" s="18">
        <f t="shared" ref="B22:B33" si="1">F22/E22</f>
        <v>0.9726027397260274</v>
      </c>
      <c r="C22" s="18">
        <v>0.96899999999999997</v>
      </c>
      <c r="D22" s="19">
        <v>3.1E-2</v>
      </c>
      <c r="E22" s="20">
        <v>657</v>
      </c>
      <c r="F22" s="21">
        <v>639</v>
      </c>
      <c r="G22" s="22">
        <v>18</v>
      </c>
      <c r="H22" s="23">
        <f t="shared" ref="H22:H33" si="2">B22/C22</f>
        <v>1.0037179976532791</v>
      </c>
      <c r="I22" s="24">
        <v>0.977015014930109</v>
      </c>
      <c r="J22" s="24">
        <v>0.98643959706769802</v>
      </c>
      <c r="K22" s="24">
        <v>1.01314257979087</v>
      </c>
      <c r="L22" s="24">
        <v>1.0194256345492601</v>
      </c>
      <c r="M22" s="6">
        <f t="shared" ref="M22:M33" si="3">I22*C22</f>
        <v>0.94672754946727555</v>
      </c>
      <c r="N22" s="6">
        <f t="shared" ref="N22:N33" si="4">J22*C22</f>
        <v>0.95585996955859931</v>
      </c>
      <c r="O22" s="6">
        <f t="shared" ref="O22:O33" si="5">K22*C22</f>
        <v>0.98173515981735293</v>
      </c>
      <c r="P22" s="6">
        <f t="shared" ref="P22:P33" si="6">L22*C22</f>
        <v>0.98782343987823296</v>
      </c>
      <c r="R22" s="26"/>
      <c r="S22" s="27"/>
      <c r="T22" s="28"/>
      <c r="U22" s="29"/>
    </row>
    <row r="23" spans="1:21" s="6" customFormat="1" ht="15.75" x14ac:dyDescent="0.5">
      <c r="A23" s="17" t="s">
        <v>12</v>
      </c>
      <c r="B23" s="18">
        <f t="shared" si="1"/>
        <v>0.98360655737704916</v>
      </c>
      <c r="C23" s="18">
        <v>0.98099999999999998</v>
      </c>
      <c r="D23" s="19">
        <v>1.9E-2</v>
      </c>
      <c r="E23" s="20">
        <v>671</v>
      </c>
      <c r="F23" s="21">
        <v>660</v>
      </c>
      <c r="G23" s="22">
        <v>11</v>
      </c>
      <c r="H23" s="23">
        <f t="shared" si="2"/>
        <v>1.0026570411590716</v>
      </c>
      <c r="I23" s="24">
        <v>0.98138855846781903</v>
      </c>
      <c r="J23" s="24">
        <v>0.988984445143266</v>
      </c>
      <c r="K23" s="24">
        <v>1.01025292783452</v>
      </c>
      <c r="L23" s="24">
        <v>1.01481045983979</v>
      </c>
      <c r="M23" s="6">
        <f t="shared" si="3"/>
        <v>0.96274217585693045</v>
      </c>
      <c r="N23" s="6">
        <f t="shared" si="4"/>
        <v>0.97019374068554398</v>
      </c>
      <c r="O23" s="6">
        <f t="shared" si="5"/>
        <v>0.99105812220566414</v>
      </c>
      <c r="P23" s="6">
        <f t="shared" si="6"/>
        <v>0.99552906110283401</v>
      </c>
      <c r="R23" s="26"/>
      <c r="S23" s="27"/>
      <c r="T23" s="28"/>
      <c r="U23" s="29"/>
    </row>
    <row r="24" spans="1:21" s="6" customFormat="1" ht="15.75" x14ac:dyDescent="0.5">
      <c r="A24" s="17" t="s">
        <v>13</v>
      </c>
      <c r="B24" s="18">
        <f t="shared" si="1"/>
        <v>0.97237569060773477</v>
      </c>
      <c r="C24" s="18">
        <v>0.98199999999999998</v>
      </c>
      <c r="D24" s="19">
        <v>1.7999999999999999E-2</v>
      </c>
      <c r="E24" s="20">
        <v>724</v>
      </c>
      <c r="F24" s="21">
        <v>704</v>
      </c>
      <c r="G24" s="22">
        <v>20</v>
      </c>
      <c r="H24" s="23">
        <f t="shared" si="2"/>
        <v>0.9901992776046179</v>
      </c>
      <c r="I24" s="24">
        <v>0.983166612280722</v>
      </c>
      <c r="J24" s="24">
        <v>0.99019927760461801</v>
      </c>
      <c r="K24" s="24">
        <v>1.0084842074467499</v>
      </c>
      <c r="L24" s="24">
        <v>1.0127038066410901</v>
      </c>
      <c r="M24" s="6">
        <f t="shared" si="3"/>
        <v>0.96546961325966896</v>
      </c>
      <c r="N24" s="6">
        <f t="shared" si="4"/>
        <v>0.97237569060773488</v>
      </c>
      <c r="O24" s="6">
        <f t="shared" si="5"/>
        <v>0.9903314917127084</v>
      </c>
      <c r="P24" s="6">
        <f t="shared" si="6"/>
        <v>0.99447513812155042</v>
      </c>
      <c r="R24" s="26"/>
      <c r="S24" s="27"/>
      <c r="T24" s="28"/>
      <c r="U24" s="29"/>
    </row>
    <row r="25" spans="1:21" s="6" customFormat="1" ht="15.75" x14ac:dyDescent="0.5">
      <c r="A25" s="17" t="s">
        <v>14</v>
      </c>
      <c r="B25" s="18">
        <f t="shared" si="1"/>
        <v>0.98216409036860874</v>
      </c>
      <c r="C25" s="18">
        <v>0.98099999999999998</v>
      </c>
      <c r="D25" s="19">
        <v>1.9E-2</v>
      </c>
      <c r="E25" s="20">
        <v>841</v>
      </c>
      <c r="F25" s="21">
        <v>826</v>
      </c>
      <c r="G25" s="22">
        <v>15</v>
      </c>
      <c r="H25" s="23">
        <f t="shared" si="2"/>
        <v>1.0011866364613748</v>
      </c>
      <c r="I25" s="24">
        <v>0.98421737143660604</v>
      </c>
      <c r="J25" s="24">
        <v>0.99027782323116598</v>
      </c>
      <c r="K25" s="24">
        <v>1.00845917861485</v>
      </c>
      <c r="L25" s="24">
        <v>1.0133075400505001</v>
      </c>
      <c r="M25" s="6">
        <f t="shared" si="3"/>
        <v>0.9655172413793105</v>
      </c>
      <c r="N25" s="6">
        <f t="shared" si="4"/>
        <v>0.97146254458977377</v>
      </c>
      <c r="O25" s="6">
        <f t="shared" si="5"/>
        <v>0.9892984542211678</v>
      </c>
      <c r="P25" s="6">
        <f t="shared" si="6"/>
        <v>0.9940546967895405</v>
      </c>
      <c r="R25" s="26"/>
      <c r="S25" s="27"/>
      <c r="T25" s="28"/>
      <c r="U25" s="29"/>
    </row>
    <row r="26" spans="1:21" s="6" customFormat="1" ht="15.75" x14ac:dyDescent="0.5">
      <c r="A26" s="17" t="s">
        <v>15</v>
      </c>
      <c r="B26" s="18">
        <f t="shared" si="1"/>
        <v>0.9759174311926605</v>
      </c>
      <c r="C26" s="18">
        <v>0.97699999999999998</v>
      </c>
      <c r="D26" s="19">
        <v>2.3E-2</v>
      </c>
      <c r="E26" s="20">
        <v>872</v>
      </c>
      <c r="F26" s="21">
        <v>851</v>
      </c>
      <c r="G26" s="22">
        <v>21</v>
      </c>
      <c r="H26" s="23">
        <f t="shared" si="2"/>
        <v>0.99889194594949904</v>
      </c>
      <c r="I26" s="24">
        <v>0.98245894096325603</v>
      </c>
      <c r="J26" s="24">
        <v>0.98950165738593199</v>
      </c>
      <c r="K26" s="24">
        <v>1.0094560205835099</v>
      </c>
      <c r="L26" s="24">
        <v>1.0141511648653001</v>
      </c>
      <c r="M26" s="6">
        <f t="shared" si="3"/>
        <v>0.95986238532110113</v>
      </c>
      <c r="N26" s="6">
        <f t="shared" si="4"/>
        <v>0.9667431192660555</v>
      </c>
      <c r="O26" s="6">
        <f t="shared" si="5"/>
        <v>0.98623853211008916</v>
      </c>
      <c r="P26" s="6">
        <f t="shared" si="6"/>
        <v>0.99082568807339821</v>
      </c>
      <c r="R26" s="26"/>
      <c r="S26" s="27"/>
      <c r="T26" s="28"/>
      <c r="U26" s="29"/>
    </row>
    <row r="27" spans="1:21" s="6" customFormat="1" ht="15.75" x14ac:dyDescent="0.5">
      <c r="A27" s="17" t="s">
        <v>16</v>
      </c>
      <c r="B27" s="18">
        <f t="shared" si="1"/>
        <v>0.97888067581837379</v>
      </c>
      <c r="C27" s="18">
        <v>0.98099999999999998</v>
      </c>
      <c r="D27" s="19">
        <v>1.9E-2</v>
      </c>
      <c r="E27" s="20">
        <v>947</v>
      </c>
      <c r="F27" s="21">
        <v>927</v>
      </c>
      <c r="G27" s="22">
        <v>20</v>
      </c>
      <c r="H27" s="23">
        <f t="shared" si="2"/>
        <v>0.99783962876490706</v>
      </c>
      <c r="I27" s="24">
        <v>0.98492261091681799</v>
      </c>
      <c r="J27" s="24">
        <v>0.99030470168685503</v>
      </c>
      <c r="K27" s="24">
        <v>1.0086038103049799</v>
      </c>
      <c r="L27" s="24">
        <v>1.011833064767</v>
      </c>
      <c r="M27" s="6">
        <f t="shared" si="3"/>
        <v>0.96620908130939842</v>
      </c>
      <c r="N27" s="6">
        <f t="shared" si="4"/>
        <v>0.97148891235480472</v>
      </c>
      <c r="O27" s="6">
        <f t="shared" si="5"/>
        <v>0.98944033790918529</v>
      </c>
      <c r="P27" s="6">
        <f t="shared" si="6"/>
        <v>0.99260823653642694</v>
      </c>
      <c r="R27" s="26"/>
      <c r="S27" s="27"/>
      <c r="T27" s="28"/>
      <c r="U27" s="29"/>
    </row>
    <row r="28" spans="1:21" s="6" customFormat="1" ht="15.75" x14ac:dyDescent="0.5">
      <c r="A28" s="17" t="s">
        <v>17</v>
      </c>
      <c r="B28" s="18">
        <f t="shared" si="1"/>
        <v>0.9915730337078652</v>
      </c>
      <c r="C28" s="18">
        <v>0.97899999999999998</v>
      </c>
      <c r="D28" s="19">
        <v>2.1000000000000001E-2</v>
      </c>
      <c r="E28" s="20">
        <v>1068</v>
      </c>
      <c r="F28" s="21">
        <v>1059</v>
      </c>
      <c r="G28" s="22">
        <v>9</v>
      </c>
      <c r="H28" s="23">
        <f t="shared" si="2"/>
        <v>1.012842731060128</v>
      </c>
      <c r="I28" s="24">
        <v>0.98510671670626204</v>
      </c>
      <c r="J28" s="24">
        <v>0.99084520243464802</v>
      </c>
      <c r="K28" s="24">
        <v>1.0080606596198101</v>
      </c>
      <c r="L28" s="24">
        <v>1.01284273106013</v>
      </c>
      <c r="M28" s="6">
        <f t="shared" si="3"/>
        <v>0.96441947565543051</v>
      </c>
      <c r="N28" s="6">
        <f t="shared" si="4"/>
        <v>0.97003745318352042</v>
      </c>
      <c r="O28" s="6">
        <f t="shared" si="5"/>
        <v>0.986891385767794</v>
      </c>
      <c r="P28" s="6">
        <f t="shared" si="6"/>
        <v>0.99157303370786731</v>
      </c>
      <c r="R28" s="26"/>
      <c r="S28" s="27"/>
      <c r="T28" s="28"/>
      <c r="U28" s="29"/>
    </row>
    <row r="29" spans="1:21" s="6" customFormat="1" ht="15.75" x14ac:dyDescent="0.5">
      <c r="A29" s="17" t="s">
        <v>18</v>
      </c>
      <c r="B29" s="18">
        <f t="shared" si="1"/>
        <v>0.98434622467771637</v>
      </c>
      <c r="C29" s="18">
        <v>0.98499999999999999</v>
      </c>
      <c r="D29" s="19">
        <v>1.4999999999999999E-2</v>
      </c>
      <c r="E29" s="20">
        <v>1086</v>
      </c>
      <c r="F29" s="21">
        <v>1069</v>
      </c>
      <c r="G29" s="22">
        <v>17</v>
      </c>
      <c r="H29" s="23">
        <f t="shared" si="2"/>
        <v>0.99933626870834147</v>
      </c>
      <c r="I29" s="24">
        <v>0.98718344224135501</v>
      </c>
      <c r="J29" s="24">
        <v>0.99185760626711905</v>
      </c>
      <c r="K29" s="24">
        <v>1.00681493114956</v>
      </c>
      <c r="L29" s="24">
        <v>1.01055426237018</v>
      </c>
      <c r="M29" s="6">
        <f t="shared" si="3"/>
        <v>0.97237569060773466</v>
      </c>
      <c r="N29" s="6">
        <f t="shared" si="4"/>
        <v>0.97697974217311223</v>
      </c>
      <c r="O29" s="6">
        <f t="shared" si="5"/>
        <v>0.99171270718231663</v>
      </c>
      <c r="P29" s="6">
        <f t="shared" si="6"/>
        <v>0.99539594843462731</v>
      </c>
      <c r="R29" s="26"/>
      <c r="S29" s="27"/>
      <c r="T29" s="28"/>
      <c r="U29" s="29"/>
    </row>
    <row r="30" spans="1:21" s="6" customFormat="1" ht="15.75" x14ac:dyDescent="0.5">
      <c r="A30" s="17" t="s">
        <v>19</v>
      </c>
      <c r="B30" s="18">
        <f t="shared" si="1"/>
        <v>0.9751332149200711</v>
      </c>
      <c r="C30" s="18">
        <v>0.97899999999999998</v>
      </c>
      <c r="D30" s="19">
        <v>2.1000000000000001E-2</v>
      </c>
      <c r="E30" s="20">
        <v>1126</v>
      </c>
      <c r="F30" s="21">
        <v>1098</v>
      </c>
      <c r="G30" s="22">
        <v>28</v>
      </c>
      <c r="H30" s="23">
        <f t="shared" si="2"/>
        <v>0.99605027060272844</v>
      </c>
      <c r="I30" s="24">
        <v>0.98516447529559503</v>
      </c>
      <c r="J30" s="24">
        <v>0.99060737294916201</v>
      </c>
      <c r="K30" s="24">
        <v>1.00784321551879</v>
      </c>
      <c r="L30" s="24">
        <v>1.0123789635634299</v>
      </c>
      <c r="M30" s="6">
        <f t="shared" si="3"/>
        <v>0.96447602131438748</v>
      </c>
      <c r="N30" s="6">
        <f t="shared" si="4"/>
        <v>0.96980461811722962</v>
      </c>
      <c r="O30" s="6">
        <f t="shared" si="5"/>
        <v>0.98667850799289536</v>
      </c>
      <c r="P30" s="6">
        <f t="shared" si="6"/>
        <v>0.99111900532859787</v>
      </c>
      <c r="R30" s="26"/>
      <c r="S30" s="27"/>
      <c r="T30" s="28"/>
      <c r="U30" s="29"/>
    </row>
    <row r="31" spans="1:21" s="6" customFormat="1" ht="15.75" x14ac:dyDescent="0.5">
      <c r="A31" s="17" t="s">
        <v>20</v>
      </c>
      <c r="B31" s="18">
        <f t="shared" si="1"/>
        <v>0.96471531676022448</v>
      </c>
      <c r="C31" s="18">
        <v>0.97399999999999998</v>
      </c>
      <c r="D31" s="19">
        <v>2.5999999999999999E-2</v>
      </c>
      <c r="E31" s="20">
        <v>1247</v>
      </c>
      <c r="F31" s="21">
        <v>1203</v>
      </c>
      <c r="G31" s="22">
        <v>44</v>
      </c>
      <c r="H31" s="23">
        <f t="shared" si="2"/>
        <v>0.99046747100639065</v>
      </c>
      <c r="I31" s="24">
        <v>0.98470415238873099</v>
      </c>
      <c r="J31" s="24">
        <v>0.99046747100639099</v>
      </c>
      <c r="K31" s="24">
        <v>1.00858075809046</v>
      </c>
      <c r="L31" s="24">
        <v>1.01269741424594</v>
      </c>
      <c r="M31" s="6">
        <f t="shared" si="3"/>
        <v>0.95910184442662394</v>
      </c>
      <c r="N31" s="6">
        <f t="shared" si="4"/>
        <v>0.96471531676022482</v>
      </c>
      <c r="O31" s="6">
        <f t="shared" si="5"/>
        <v>0.98235765838010802</v>
      </c>
      <c r="P31" s="6">
        <f t="shared" si="6"/>
        <v>0.98636728147554553</v>
      </c>
      <c r="R31" s="26"/>
      <c r="S31" s="27"/>
      <c r="T31" s="28"/>
      <c r="U31" s="29"/>
    </row>
    <row r="32" spans="1:21" s="6" customFormat="1" ht="15.75" x14ac:dyDescent="0.5">
      <c r="A32" s="17" t="s">
        <v>21</v>
      </c>
      <c r="B32" s="18">
        <f t="shared" si="1"/>
        <v>0.97320782041998555</v>
      </c>
      <c r="C32" s="18">
        <v>0.97399999999999998</v>
      </c>
      <c r="D32" s="19">
        <v>2.5999999999999999E-2</v>
      </c>
      <c r="E32" s="20">
        <v>1381</v>
      </c>
      <c r="F32" s="21">
        <v>1344</v>
      </c>
      <c r="G32" s="22">
        <v>37</v>
      </c>
      <c r="H32" s="23">
        <f t="shared" si="2"/>
        <v>0.99918667394249028</v>
      </c>
      <c r="I32" s="24">
        <v>0.98580470955933197</v>
      </c>
      <c r="J32" s="24">
        <v>0.99100880681944903</v>
      </c>
      <c r="K32" s="24">
        <v>1.0081079835312601</v>
      </c>
      <c r="L32" s="24">
        <v>1.01256863832565</v>
      </c>
      <c r="M32" s="6">
        <f t="shared" si="3"/>
        <v>0.96017378711078927</v>
      </c>
      <c r="N32" s="6">
        <f t="shared" si="4"/>
        <v>0.96524257784214329</v>
      </c>
      <c r="O32" s="6">
        <f t="shared" si="5"/>
        <v>0.98189717595944725</v>
      </c>
      <c r="P32" s="6">
        <f t="shared" si="6"/>
        <v>0.98624185372918305</v>
      </c>
      <c r="R32" s="26"/>
      <c r="S32" s="27"/>
      <c r="T32" s="28"/>
      <c r="U32" s="29"/>
    </row>
    <row r="33" spans="1:21" s="6" customFormat="1" ht="15.75" x14ac:dyDescent="0.5">
      <c r="A33" s="17" t="s">
        <v>22</v>
      </c>
      <c r="B33" s="18">
        <f t="shared" si="1"/>
        <v>0.99155227032734949</v>
      </c>
      <c r="C33" s="18">
        <v>0.98099999999999998</v>
      </c>
      <c r="D33" s="19">
        <v>1.9E-2</v>
      </c>
      <c r="E33" s="20">
        <v>1894</v>
      </c>
      <c r="F33" s="21">
        <v>1878</v>
      </c>
      <c r="G33" s="22">
        <v>16</v>
      </c>
      <c r="H33" s="23">
        <f t="shared" si="2"/>
        <v>1.0107566466129965</v>
      </c>
      <c r="I33" s="24">
        <v>0.98922828353284697</v>
      </c>
      <c r="J33" s="24">
        <v>0.99353395614887696</v>
      </c>
      <c r="K33" s="24">
        <v>1.00591276491996</v>
      </c>
      <c r="L33" s="24">
        <v>1.00914201938199</v>
      </c>
      <c r="M33" s="6">
        <f t="shared" si="3"/>
        <v>0.97043294614572284</v>
      </c>
      <c r="N33" s="6">
        <f t="shared" si="4"/>
        <v>0.97465681098204826</v>
      </c>
      <c r="O33" s="6">
        <f t="shared" si="5"/>
        <v>0.98680042238648069</v>
      </c>
      <c r="P33" s="6">
        <f t="shared" si="6"/>
        <v>0.98996832101373222</v>
      </c>
      <c r="R33" s="26"/>
      <c r="S33" s="27"/>
      <c r="T33" s="28"/>
      <c r="U33" s="29"/>
    </row>
  </sheetData>
  <mergeCells count="7">
    <mergeCell ref="L18:L20"/>
    <mergeCell ref="A17:C17"/>
    <mergeCell ref="D17:E17"/>
    <mergeCell ref="A18:A20"/>
    <mergeCell ref="I18:I20"/>
    <mergeCell ref="J18:J20"/>
    <mergeCell ref="K18:K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2013_16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2017-07-02T23:44:53Z</dcterms:created>
  <dcterms:modified xsi:type="dcterms:W3CDTF">2017-09-04T17:18:57Z</dcterms:modified>
</cp:coreProperties>
</file>