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3\GE11-X-S-CERN-0003\New Template\"/>
    </mc:Choice>
  </mc:AlternateContent>
  <bookViews>
    <workbookView xWindow="1065" yWindow="0" windowWidth="25605" windowHeight="16005" tabRatio="500"/>
  </bookViews>
  <sheets>
    <sheet name="Sheet1" sheetId="1" r:id="rId1"/>
  </sheets>
  <definedNames>
    <definedName name="Pressure">Sheet1!$C$2:$C$60</definedName>
    <definedName name="T">Sheet1!$B$2:$B$60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1" l="1"/>
  <c r="H39" i="1"/>
  <c r="I34" i="1"/>
  <c r="I33" i="1"/>
  <c r="H37" i="1"/>
  <c r="H36" i="1"/>
  <c r="H35" i="1"/>
  <c r="H34" i="1"/>
  <c r="H33" i="1"/>
  <c r="H38" i="1" l="1"/>
</calcChain>
</file>

<file path=xl/sharedStrings.xml><?xml version="1.0" encoding="utf-8"?>
<sst xmlns="http://schemas.openxmlformats.org/spreadsheetml/2006/main" count="22" uniqueCount="19">
  <si>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</si>
  <si>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</si>
  <si>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</si>
  <si>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</si>
  <si>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</si>
  <si>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</si>
  <si>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</si>
  <si>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</si>
  <si>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Date</t>
  </si>
  <si>
    <t>Summary</t>
  </si>
  <si>
    <t>Error</t>
  </si>
  <si>
    <t>Initial pressure (mBar)</t>
  </si>
  <si>
    <t>Final pressure (mBar)</t>
  </si>
  <si>
    <t>Duration (h)</t>
  </si>
  <si>
    <t>Leak rate (mBar/h)</t>
  </si>
  <si>
    <t>Exponential fit P0</t>
  </si>
  <si>
    <t>Exponential P1</t>
  </si>
  <si>
    <t>Anastasia</t>
  </si>
  <si>
    <t>GE11-X-S-CERN-0003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</si>
</sst>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0" fillId="0" borderId="0" xfId="0" applyProtection="1"/>
    <xf numFmtId="21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2" fillId="0" borderId="0" xfId="0" applyFont="1" applyProtection="1"/>
    <xf numFmtId="21" fontId="1" fillId="5" borderId="1" xfId="0" applyNumberFormat="1" applyFont="1" applyFill="1" applyBorder="1" applyAlignment="1" applyProtection="1">
      <alignment horizontal="center" wrapText="1"/>
    </xf>
    <xf numFmtId="2" fontId="1" fillId="5" borderId="1" xfId="0" applyNumberFormat="1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wrapText="1"/>
    </xf>
    <xf numFmtId="21" fontId="2" fillId="3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wrapText="1"/>
      <protection locked="0"/>
    </xf>
    <xf numFmtId="21" fontId="2" fillId="3" borderId="1" xfId="0" applyNumberFormat="1" applyFont="1" applyFill="1" applyBorder="1" applyAlignment="1" applyProtection="1">
      <alignment horizontal="center"/>
    </xf>
    <xf numFmtId="2" fontId="2" fillId="3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0" fontId="3" fillId="7" borderId="0" xfId="0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3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14" fontId="1" fillId="5" borderId="1" xfId="0" applyNumberFormat="1" applyFon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  <c:pt idx="0">
              <c:v>GE11-X-S-CERN-0003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3.6547462817147799E-3"/>
                  <c:y val="-8.8088779777052595E-2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21.81</c:v>
                </c:pt>
                <c:pt idx="1">
                  <c:v>21.55</c:v>
                </c:pt>
                <c:pt idx="2">
                  <c:v>21.46</c:v>
                </c:pt>
                <c:pt idx="3">
                  <c:v>21.32</c:v>
                </c:pt>
                <c:pt idx="4">
                  <c:v>21.23</c:v>
                </c:pt>
                <c:pt idx="5">
                  <c:v>21.15</c:v>
                </c:pt>
                <c:pt idx="6">
                  <c:v>21.09</c:v>
                </c:pt>
                <c:pt idx="7">
                  <c:v>21</c:v>
                </c:pt>
                <c:pt idx="8">
                  <c:v>20.83</c:v>
                </c:pt>
                <c:pt idx="9">
                  <c:v>20.82</c:v>
                </c:pt>
                <c:pt idx="10">
                  <c:v>20.76</c:v>
                </c:pt>
                <c:pt idx="11">
                  <c:v>20.67</c:v>
                </c:pt>
                <c:pt idx="12">
                  <c:v>20.63</c:v>
                </c:pt>
                <c:pt idx="13">
                  <c:v>20.5</c:v>
                </c:pt>
                <c:pt idx="14">
                  <c:v>20.39</c:v>
                </c:pt>
                <c:pt idx="15">
                  <c:v>20.32</c:v>
                </c:pt>
                <c:pt idx="16">
                  <c:v>20.21</c:v>
                </c:pt>
                <c:pt idx="17">
                  <c:v>20.12</c:v>
                </c:pt>
                <c:pt idx="18">
                  <c:v>20.059999999999999</c:v>
                </c:pt>
                <c:pt idx="19">
                  <c:v>20</c:v>
                </c:pt>
                <c:pt idx="20">
                  <c:v>19.87</c:v>
                </c:pt>
                <c:pt idx="21">
                  <c:v>19.86</c:v>
                </c:pt>
                <c:pt idx="22">
                  <c:v>19.77</c:v>
                </c:pt>
                <c:pt idx="23">
                  <c:v>19.68</c:v>
                </c:pt>
                <c:pt idx="24">
                  <c:v>19.62</c:v>
                </c:pt>
                <c:pt idx="25">
                  <c:v>19.559999999999999</c:v>
                </c:pt>
                <c:pt idx="26">
                  <c:v>19.559999999999999</c:v>
                </c:pt>
                <c:pt idx="27">
                  <c:v>19.39</c:v>
                </c:pt>
                <c:pt idx="28">
                  <c:v>19.3</c:v>
                </c:pt>
                <c:pt idx="29">
                  <c:v>19.21</c:v>
                </c:pt>
                <c:pt idx="30">
                  <c:v>19.13</c:v>
                </c:pt>
                <c:pt idx="31">
                  <c:v>19.059999999999999</c:v>
                </c:pt>
                <c:pt idx="32">
                  <c:v>18.97</c:v>
                </c:pt>
                <c:pt idx="33">
                  <c:v>18.940000000000001</c:v>
                </c:pt>
                <c:pt idx="34">
                  <c:v>18.89</c:v>
                </c:pt>
                <c:pt idx="35">
                  <c:v>18.72</c:v>
                </c:pt>
                <c:pt idx="36">
                  <c:v>18.68</c:v>
                </c:pt>
                <c:pt idx="37">
                  <c:v>18.61</c:v>
                </c:pt>
                <c:pt idx="38">
                  <c:v>18.489999999999998</c:v>
                </c:pt>
                <c:pt idx="39">
                  <c:v>18.43</c:v>
                </c:pt>
                <c:pt idx="40">
                  <c:v>18.350000000000001</c:v>
                </c:pt>
                <c:pt idx="41">
                  <c:v>18.28</c:v>
                </c:pt>
                <c:pt idx="42">
                  <c:v>18.22</c:v>
                </c:pt>
                <c:pt idx="43">
                  <c:v>18.14</c:v>
                </c:pt>
                <c:pt idx="44">
                  <c:v>18.12</c:v>
                </c:pt>
                <c:pt idx="45">
                  <c:v>18.09</c:v>
                </c:pt>
                <c:pt idx="46">
                  <c:v>18.010000000000002</c:v>
                </c:pt>
                <c:pt idx="47">
                  <c:v>17.940000000000001</c:v>
                </c:pt>
                <c:pt idx="48">
                  <c:v>17.86</c:v>
                </c:pt>
                <c:pt idx="49">
                  <c:v>17.829999999999998</c:v>
                </c:pt>
                <c:pt idx="50">
                  <c:v>17.73</c:v>
                </c:pt>
                <c:pt idx="51">
                  <c:v>17.71</c:v>
                </c:pt>
                <c:pt idx="52">
                  <c:v>17.670000000000002</c:v>
                </c:pt>
                <c:pt idx="53">
                  <c:v>17.64</c:v>
                </c:pt>
                <c:pt idx="54">
                  <c:v>17.55</c:v>
                </c:pt>
                <c:pt idx="55">
                  <c:v>17.5</c:v>
                </c:pt>
                <c:pt idx="56">
                  <c:v>17.48</c:v>
                </c:pt>
                <c:pt idx="57">
                  <c:v>17.36</c:v>
                </c:pt>
                <c:pt idx="58">
                  <c:v>17.25</c:v>
                </c:pt>
                <c:pt idx="59">
                  <c:v>17.16</c:v>
                </c:pt>
                <c:pt idx="60">
                  <c:v>17.23</c:v>
                </c:pt>
                <c:pt idx="61">
                  <c:v>17.13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21.81</c:v>
                </c:pt>
                <c:pt idx="1">
                  <c:v>21.65</c:v>
                </c:pt>
                <c:pt idx="2">
                  <c:v>21.65</c:v>
                </c:pt>
                <c:pt idx="3">
                  <c:v>21.67</c:v>
                </c:pt>
                <c:pt idx="4">
                  <c:v>21.66</c:v>
                </c:pt>
                <c:pt idx="5">
                  <c:v>21.66</c:v>
                </c:pt>
                <c:pt idx="6">
                  <c:v>21.66</c:v>
                </c:pt>
                <c:pt idx="7">
                  <c:v>21.67</c:v>
                </c:pt>
                <c:pt idx="8">
                  <c:v>21.67</c:v>
                </c:pt>
                <c:pt idx="9">
                  <c:v>21.68</c:v>
                </c:pt>
                <c:pt idx="10">
                  <c:v>21.68</c:v>
                </c:pt>
                <c:pt idx="11">
                  <c:v>21.66</c:v>
                </c:pt>
                <c:pt idx="12">
                  <c:v>21.66</c:v>
                </c:pt>
                <c:pt idx="13">
                  <c:v>21.68</c:v>
                </c:pt>
                <c:pt idx="14">
                  <c:v>21.67</c:v>
                </c:pt>
                <c:pt idx="15">
                  <c:v>21.68</c:v>
                </c:pt>
                <c:pt idx="16">
                  <c:v>21.67</c:v>
                </c:pt>
                <c:pt idx="17">
                  <c:v>21.68</c:v>
                </c:pt>
                <c:pt idx="18">
                  <c:v>21.68</c:v>
                </c:pt>
                <c:pt idx="19">
                  <c:v>21.67</c:v>
                </c:pt>
                <c:pt idx="20">
                  <c:v>21.69</c:v>
                </c:pt>
                <c:pt idx="21">
                  <c:v>21.67</c:v>
                </c:pt>
                <c:pt idx="22">
                  <c:v>21.68</c:v>
                </c:pt>
                <c:pt idx="23">
                  <c:v>21.7</c:v>
                </c:pt>
                <c:pt idx="24">
                  <c:v>21.68</c:v>
                </c:pt>
                <c:pt idx="25">
                  <c:v>21.68</c:v>
                </c:pt>
                <c:pt idx="26">
                  <c:v>21.67</c:v>
                </c:pt>
                <c:pt idx="27">
                  <c:v>21.69</c:v>
                </c:pt>
                <c:pt idx="28">
                  <c:v>21.69</c:v>
                </c:pt>
                <c:pt idx="29">
                  <c:v>21.7</c:v>
                </c:pt>
                <c:pt idx="30">
                  <c:v>21.7</c:v>
                </c:pt>
                <c:pt idx="31">
                  <c:v>21.69</c:v>
                </c:pt>
                <c:pt idx="32">
                  <c:v>21.68</c:v>
                </c:pt>
                <c:pt idx="33">
                  <c:v>21.69</c:v>
                </c:pt>
                <c:pt idx="34">
                  <c:v>21.68</c:v>
                </c:pt>
                <c:pt idx="35">
                  <c:v>21.69</c:v>
                </c:pt>
                <c:pt idx="36">
                  <c:v>21.67</c:v>
                </c:pt>
                <c:pt idx="37">
                  <c:v>21.69</c:v>
                </c:pt>
                <c:pt idx="38">
                  <c:v>21.68</c:v>
                </c:pt>
                <c:pt idx="39">
                  <c:v>21.69</c:v>
                </c:pt>
                <c:pt idx="40">
                  <c:v>21.68</c:v>
                </c:pt>
                <c:pt idx="41">
                  <c:v>21.67</c:v>
                </c:pt>
                <c:pt idx="42">
                  <c:v>21.66</c:v>
                </c:pt>
                <c:pt idx="43">
                  <c:v>21.67</c:v>
                </c:pt>
                <c:pt idx="44">
                  <c:v>21.68</c:v>
                </c:pt>
                <c:pt idx="45">
                  <c:v>21.67</c:v>
                </c:pt>
                <c:pt idx="46">
                  <c:v>21.68</c:v>
                </c:pt>
                <c:pt idx="47">
                  <c:v>21.68</c:v>
                </c:pt>
                <c:pt idx="48">
                  <c:v>21.68</c:v>
                </c:pt>
                <c:pt idx="49">
                  <c:v>21.68</c:v>
                </c:pt>
                <c:pt idx="50">
                  <c:v>21.68</c:v>
                </c:pt>
                <c:pt idx="51">
                  <c:v>21.68</c:v>
                </c:pt>
                <c:pt idx="52">
                  <c:v>21.69</c:v>
                </c:pt>
                <c:pt idx="53">
                  <c:v>21.7</c:v>
                </c:pt>
                <c:pt idx="54">
                  <c:v>21.69</c:v>
                </c:pt>
                <c:pt idx="55">
                  <c:v>21.7</c:v>
                </c:pt>
                <c:pt idx="56">
                  <c:v>21.69</c:v>
                </c:pt>
                <c:pt idx="57">
                  <c:v>21.71</c:v>
                </c:pt>
                <c:pt idx="58">
                  <c:v>21.71</c:v>
                </c:pt>
                <c:pt idx="59">
                  <c:v>21.71</c:v>
                </c:pt>
                <c:pt idx="60">
                  <c:v>21.71</c:v>
                </c:pt>
                <c:pt idx="61">
                  <c:v>21.72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22320"/>
        <c:axId val="222622712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972.29</c:v>
                </c:pt>
                <c:pt idx="1">
                  <c:v>971.94</c:v>
                </c:pt>
                <c:pt idx="2">
                  <c:v>971.98</c:v>
                </c:pt>
                <c:pt idx="3">
                  <c:v>971.98</c:v>
                </c:pt>
                <c:pt idx="4">
                  <c:v>971.98</c:v>
                </c:pt>
                <c:pt idx="5">
                  <c:v>971.95</c:v>
                </c:pt>
                <c:pt idx="6">
                  <c:v>971.96</c:v>
                </c:pt>
                <c:pt idx="7">
                  <c:v>971.89</c:v>
                </c:pt>
                <c:pt idx="8">
                  <c:v>971.91</c:v>
                </c:pt>
                <c:pt idx="9">
                  <c:v>971.9</c:v>
                </c:pt>
                <c:pt idx="10">
                  <c:v>971.84</c:v>
                </c:pt>
                <c:pt idx="11">
                  <c:v>971.85</c:v>
                </c:pt>
                <c:pt idx="12">
                  <c:v>971.85</c:v>
                </c:pt>
                <c:pt idx="13">
                  <c:v>971.86</c:v>
                </c:pt>
                <c:pt idx="14">
                  <c:v>971.9</c:v>
                </c:pt>
                <c:pt idx="15">
                  <c:v>971.87</c:v>
                </c:pt>
                <c:pt idx="16">
                  <c:v>971.91</c:v>
                </c:pt>
                <c:pt idx="17">
                  <c:v>971.91</c:v>
                </c:pt>
                <c:pt idx="18">
                  <c:v>971.92</c:v>
                </c:pt>
                <c:pt idx="19">
                  <c:v>971.92</c:v>
                </c:pt>
                <c:pt idx="20">
                  <c:v>971.93</c:v>
                </c:pt>
                <c:pt idx="21">
                  <c:v>971.94</c:v>
                </c:pt>
                <c:pt idx="22">
                  <c:v>971.95</c:v>
                </c:pt>
                <c:pt idx="23">
                  <c:v>971.92</c:v>
                </c:pt>
                <c:pt idx="24">
                  <c:v>971.92</c:v>
                </c:pt>
                <c:pt idx="25">
                  <c:v>971.95</c:v>
                </c:pt>
                <c:pt idx="26">
                  <c:v>971.98</c:v>
                </c:pt>
                <c:pt idx="27">
                  <c:v>971.95</c:v>
                </c:pt>
                <c:pt idx="28">
                  <c:v>971.94</c:v>
                </c:pt>
                <c:pt idx="29">
                  <c:v>971.96</c:v>
                </c:pt>
                <c:pt idx="30">
                  <c:v>971.92</c:v>
                </c:pt>
                <c:pt idx="31">
                  <c:v>971.89</c:v>
                </c:pt>
                <c:pt idx="32">
                  <c:v>971.89</c:v>
                </c:pt>
                <c:pt idx="33">
                  <c:v>971.84</c:v>
                </c:pt>
                <c:pt idx="34">
                  <c:v>971.83</c:v>
                </c:pt>
                <c:pt idx="35">
                  <c:v>971.85</c:v>
                </c:pt>
                <c:pt idx="36">
                  <c:v>971.81</c:v>
                </c:pt>
                <c:pt idx="37">
                  <c:v>971.8</c:v>
                </c:pt>
                <c:pt idx="38">
                  <c:v>971.82</c:v>
                </c:pt>
                <c:pt idx="39">
                  <c:v>971.78</c:v>
                </c:pt>
                <c:pt idx="40">
                  <c:v>971.82</c:v>
                </c:pt>
                <c:pt idx="41">
                  <c:v>971.85</c:v>
                </c:pt>
                <c:pt idx="42">
                  <c:v>971.8</c:v>
                </c:pt>
                <c:pt idx="43">
                  <c:v>971.81</c:v>
                </c:pt>
                <c:pt idx="44">
                  <c:v>971.8</c:v>
                </c:pt>
                <c:pt idx="45">
                  <c:v>971.71</c:v>
                </c:pt>
                <c:pt idx="46">
                  <c:v>971.68</c:v>
                </c:pt>
                <c:pt idx="47">
                  <c:v>971.69</c:v>
                </c:pt>
                <c:pt idx="48">
                  <c:v>971.67</c:v>
                </c:pt>
                <c:pt idx="49">
                  <c:v>971.65</c:v>
                </c:pt>
                <c:pt idx="50">
                  <c:v>971.61</c:v>
                </c:pt>
                <c:pt idx="51">
                  <c:v>971.65</c:v>
                </c:pt>
                <c:pt idx="52">
                  <c:v>971.63</c:v>
                </c:pt>
                <c:pt idx="53">
                  <c:v>971.63</c:v>
                </c:pt>
                <c:pt idx="54">
                  <c:v>971.62</c:v>
                </c:pt>
                <c:pt idx="55">
                  <c:v>971.65</c:v>
                </c:pt>
                <c:pt idx="56">
                  <c:v>971.68</c:v>
                </c:pt>
                <c:pt idx="57">
                  <c:v>971.66</c:v>
                </c:pt>
                <c:pt idx="58">
                  <c:v>971.62</c:v>
                </c:pt>
                <c:pt idx="59">
                  <c:v>971.67</c:v>
                </c:pt>
                <c:pt idx="60">
                  <c:v>971.66</c:v>
                </c:pt>
                <c:pt idx="61">
                  <c:v>971.64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23496"/>
        <c:axId val="222623104"/>
      </c:scatterChart>
      <c:valAx>
        <c:axId val="222622320"/>
        <c:scaling>
          <c:orientation val="minMax"/>
          <c:max val="38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22622712"/>
        <c:crosses val="autoZero"/>
        <c:crossBetween val="midCat"/>
        <c:majorUnit val="400"/>
      </c:valAx>
      <c:valAx>
        <c:axId val="222622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22622320"/>
        <c:crosses val="autoZero"/>
        <c:crossBetween val="midCat"/>
      </c:valAx>
      <c:valAx>
        <c:axId val="222623104"/>
        <c:scaling>
          <c:orientation val="minMax"/>
          <c:max val="100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22623496"/>
        <c:crosses val="max"/>
        <c:crossBetween val="midCat"/>
      </c:valAx>
      <c:valAx>
        <c:axId val="22262349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22623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897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69850</xdr:rowOff>
    </xdr:from>
    <xdr:to>
      <xdr:col>15</xdr:col>
      <xdr:colOff>571500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"/>
  <sheetViews>
    <sheetView tabSelected="1" workbookViewId="0">
      <selection activeCell="A2" sqref="A2"/>
    </sheetView>
  </sheetViews>
  <sheetFormatPr defaultColWidth="10.875" defaultRowHeight="15.75" x14ac:dyDescent="0.25"/>
  <cols>
    <col min="1" max="1" width="7.875" style="4" bestFit="1" customWidth="1"/>
    <col min="2" max="2" width="8.125" style="4" bestFit="1" customWidth="1"/>
    <col min="3" max="3" width="14.375" style="4" bestFit="1" customWidth="1"/>
    <col min="4" max="4" width="14.125" style="4" bestFit="1" customWidth="1"/>
    <col min="5" max="5" width="18" style="4" bestFit="1" customWidth="1"/>
    <col min="6" max="6" width="10.875" style="4"/>
    <col min="7" max="7" width="22.5" style="4" bestFit="1" customWidth="1"/>
    <col min="8" max="8" width="24.375" style="4" customWidth="1"/>
    <col min="9" max="16384" width="10.875" style="4"/>
  </cols>
  <sheetData>
    <row r="1" spans="1:20" ht="17.100000000000001" customHeight="1" x14ac:dyDescent="0.25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" t="s">
        <v>5</v>
      </c>
      <c r="G1" s="2" t="s">
        <v>8</v>
      </c>
      <c r="H1" s="29">
        <v>42953</v>
      </c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13">
        <v>0.41062500000000002</v>
      </c>
      <c r="B2" s="14">
        <v>1</v>
      </c>
      <c r="C2" s="15">
        <v>21.81</v>
      </c>
      <c r="D2" s="15">
        <v>21.81</v>
      </c>
      <c r="E2" s="15">
        <v>972.29</v>
      </c>
      <c r="F2" s="7"/>
      <c r="G2" s="8" t="s">
        <v>6</v>
      </c>
      <c r="H2" s="30" t="s">
        <v>17</v>
      </c>
      <c r="I2" s="7"/>
      <c r="J2" s="7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13">
        <v>0.41130787037037037</v>
      </c>
      <c r="B3" s="14">
        <v>62</v>
      </c>
      <c r="C3" s="15">
        <v>21.55</v>
      </c>
      <c r="D3" s="16">
        <v>21.65</v>
      </c>
      <c r="E3" s="15">
        <v>971.94</v>
      </c>
      <c r="F3" s="7"/>
      <c r="G3" s="8" t="s">
        <v>7</v>
      </c>
      <c r="H3" s="30" t="s">
        <v>18</v>
      </c>
      <c r="I3" s="7"/>
      <c r="J3" s="7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13">
        <v>0.41200231481481481</v>
      </c>
      <c r="B4" s="14">
        <v>123</v>
      </c>
      <c r="C4" s="15">
        <v>21.46</v>
      </c>
      <c r="D4" s="15">
        <v>21.65</v>
      </c>
      <c r="E4" s="15">
        <v>971.98</v>
      </c>
      <c r="F4" s="7"/>
      <c r="G4" s="8" t="s">
        <v>13</v>
      </c>
      <c r="H4" s="30">
        <v>1</v>
      </c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13">
        <v>0.41269675925925925</v>
      </c>
      <c r="B5" s="14">
        <v>184</v>
      </c>
      <c r="C5" s="15">
        <v>21.32</v>
      </c>
      <c r="D5" s="16">
        <v>21.67</v>
      </c>
      <c r="E5" s="15">
        <v>971.98</v>
      </c>
      <c r="F5" s="7"/>
      <c r="G5" s="7"/>
      <c r="H5" s="7"/>
      <c r="I5" s="7"/>
      <c r="J5" s="7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5">
      <c r="A6" s="13">
        <v>0.41339120370370369</v>
      </c>
      <c r="B6" s="14">
        <v>245</v>
      </c>
      <c r="C6" s="15">
        <v>21.23</v>
      </c>
      <c r="D6" s="15">
        <v>21.66</v>
      </c>
      <c r="E6" s="15">
        <v>971.98</v>
      </c>
      <c r="F6" s="7"/>
      <c r="G6" s="7"/>
      <c r="H6" s="7"/>
      <c r="I6" s="7"/>
      <c r="J6" s="7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13">
        <v>0.41408564814814813</v>
      </c>
      <c r="B7" s="14">
        <v>306</v>
      </c>
      <c r="C7" s="15">
        <v>21.15</v>
      </c>
      <c r="D7" s="16">
        <v>21.66</v>
      </c>
      <c r="E7" s="15">
        <v>971.95</v>
      </c>
      <c r="F7" s="7"/>
      <c r="G7" s="7"/>
      <c r="H7" s="7"/>
      <c r="I7" s="7"/>
      <c r="J7" s="7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13">
        <v>0.41478009259259258</v>
      </c>
      <c r="B8" s="14">
        <v>367</v>
      </c>
      <c r="C8" s="15">
        <v>21.09</v>
      </c>
      <c r="D8" s="15">
        <v>21.66</v>
      </c>
      <c r="E8" s="15">
        <v>971.96</v>
      </c>
      <c r="F8" s="7"/>
      <c r="G8" s="7"/>
      <c r="H8" s="7"/>
      <c r="I8" s="7"/>
      <c r="J8" s="7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A9" s="13">
        <v>0.41547453703703702</v>
      </c>
      <c r="B9" s="14">
        <v>428</v>
      </c>
      <c r="C9" s="15">
        <v>21</v>
      </c>
      <c r="D9" s="16">
        <v>21.67</v>
      </c>
      <c r="E9" s="15">
        <v>971.89</v>
      </c>
      <c r="F9" s="7"/>
      <c r="G9" s="7"/>
      <c r="H9" s="7"/>
      <c r="I9" s="7"/>
      <c r="J9" s="7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5">
      <c r="A10" s="13">
        <v>0.41616898148148151</v>
      </c>
      <c r="B10" s="14">
        <v>489</v>
      </c>
      <c r="C10" s="15">
        <v>20.83</v>
      </c>
      <c r="D10" s="15">
        <v>21.67</v>
      </c>
      <c r="E10" s="15">
        <v>971.91</v>
      </c>
      <c r="F10" s="7"/>
      <c r="G10" s="7"/>
      <c r="H10" s="7"/>
      <c r="I10" s="7"/>
      <c r="J10" s="7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A11" s="13">
        <v>0.4168634259259259</v>
      </c>
      <c r="B11" s="14">
        <v>550</v>
      </c>
      <c r="C11" s="15">
        <v>20.82</v>
      </c>
      <c r="D11" s="16">
        <v>21.68</v>
      </c>
      <c r="E11" s="15">
        <v>971.9</v>
      </c>
      <c r="F11" s="7"/>
      <c r="G11" s="7"/>
      <c r="H11" s="7"/>
      <c r="I11" s="7"/>
      <c r="J11" s="7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5">
      <c r="A12" s="13">
        <v>0.4175578703703704</v>
      </c>
      <c r="B12" s="14">
        <v>611</v>
      </c>
      <c r="C12" s="15">
        <v>20.76</v>
      </c>
      <c r="D12" s="15">
        <v>21.68</v>
      </c>
      <c r="E12" s="15">
        <v>971.84</v>
      </c>
      <c r="F12" s="7"/>
      <c r="G12" s="7"/>
      <c r="H12" s="7"/>
      <c r="I12" s="7"/>
      <c r="J12" s="7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13">
        <v>0.41825231481481479</v>
      </c>
      <c r="B13" s="14">
        <v>672</v>
      </c>
      <c r="C13" s="15">
        <v>20.67</v>
      </c>
      <c r="D13" s="16">
        <v>21.66</v>
      </c>
      <c r="E13" s="15">
        <v>971.85</v>
      </c>
      <c r="F13" s="7"/>
      <c r="G13" s="7"/>
      <c r="H13" s="7"/>
      <c r="I13" s="7"/>
      <c r="J13" s="7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13">
        <v>0.41894675925925928</v>
      </c>
      <c r="B14" s="14">
        <v>733</v>
      </c>
      <c r="C14" s="15">
        <v>20.63</v>
      </c>
      <c r="D14" s="15">
        <v>21.66</v>
      </c>
      <c r="E14" s="15">
        <v>971.85</v>
      </c>
      <c r="F14" s="7"/>
      <c r="G14" s="7"/>
      <c r="H14" s="7"/>
      <c r="I14" s="7"/>
      <c r="J14" s="7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5">
      <c r="A15" s="13">
        <v>0.41964120370370367</v>
      </c>
      <c r="B15" s="14">
        <v>794</v>
      </c>
      <c r="C15" s="15">
        <v>20.5</v>
      </c>
      <c r="D15" s="16">
        <v>21.68</v>
      </c>
      <c r="E15" s="15">
        <v>971.86</v>
      </c>
      <c r="F15" s="7"/>
      <c r="G15" s="7"/>
      <c r="H15" s="7"/>
      <c r="I15" s="7"/>
      <c r="J15" s="7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5">
      <c r="A16" s="13">
        <v>0.42033564814814817</v>
      </c>
      <c r="B16" s="14">
        <v>855</v>
      </c>
      <c r="C16" s="15">
        <v>20.39</v>
      </c>
      <c r="D16" s="15">
        <v>21.67</v>
      </c>
      <c r="E16" s="15">
        <v>971.9</v>
      </c>
      <c r="F16" s="7"/>
      <c r="G16" s="7"/>
      <c r="H16" s="7"/>
      <c r="I16" s="7"/>
      <c r="J16" s="7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13">
        <v>0.42101851851851851</v>
      </c>
      <c r="B17" s="14">
        <v>916</v>
      </c>
      <c r="C17" s="15">
        <v>20.32</v>
      </c>
      <c r="D17" s="16">
        <v>21.68</v>
      </c>
      <c r="E17" s="15">
        <v>971.87</v>
      </c>
      <c r="F17" s="7"/>
      <c r="G17" s="7"/>
      <c r="H17" s="7"/>
      <c r="I17" s="7"/>
      <c r="J17" s="7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13">
        <v>0.42171296296296296</v>
      </c>
      <c r="B18" s="14">
        <v>977</v>
      </c>
      <c r="C18" s="15">
        <v>20.21</v>
      </c>
      <c r="D18" s="15">
        <v>21.67</v>
      </c>
      <c r="E18" s="15">
        <v>971.91</v>
      </c>
      <c r="F18" s="7"/>
      <c r="G18" s="7"/>
      <c r="H18" s="7"/>
      <c r="I18" s="7"/>
      <c r="J18" s="7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13">
        <v>0.4224074074074074</v>
      </c>
      <c r="B19" s="14">
        <v>1038</v>
      </c>
      <c r="C19" s="15">
        <v>20.12</v>
      </c>
      <c r="D19" s="16">
        <v>21.68</v>
      </c>
      <c r="E19" s="15">
        <v>971.91</v>
      </c>
      <c r="F19" s="7"/>
      <c r="G19" s="7"/>
      <c r="H19" s="7"/>
      <c r="I19" s="7"/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5">
      <c r="A20" s="13">
        <v>0.42310185185185184</v>
      </c>
      <c r="B20" s="14">
        <v>1099</v>
      </c>
      <c r="C20" s="15">
        <v>20.059999999999999</v>
      </c>
      <c r="D20" s="15">
        <v>21.68</v>
      </c>
      <c r="E20" s="15">
        <v>971.92</v>
      </c>
      <c r="F20" s="7"/>
      <c r="G20" s="7"/>
      <c r="H20" s="7"/>
      <c r="I20" s="7"/>
      <c r="J20" s="7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13">
        <v>0.42379629629629628</v>
      </c>
      <c r="B21" s="14">
        <v>1160</v>
      </c>
      <c r="C21" s="15">
        <v>20</v>
      </c>
      <c r="D21" s="16">
        <v>21.67</v>
      </c>
      <c r="E21" s="15">
        <v>971.92</v>
      </c>
      <c r="F21" s="7"/>
      <c r="G21" s="7"/>
      <c r="H21" s="7"/>
      <c r="I21" s="7"/>
      <c r="J21" s="7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25">
      <c r="A22" s="13">
        <v>0.42449074074074072</v>
      </c>
      <c r="B22" s="14">
        <v>1221</v>
      </c>
      <c r="C22" s="15">
        <v>19.87</v>
      </c>
      <c r="D22" s="15">
        <v>21.69</v>
      </c>
      <c r="E22" s="15">
        <v>971.93</v>
      </c>
      <c r="F22" s="7"/>
      <c r="G22" s="7"/>
      <c r="H22" s="7"/>
      <c r="I22" s="7"/>
      <c r="J22" s="7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x14ac:dyDescent="0.25">
      <c r="A23" s="13">
        <v>0.42518518518518517</v>
      </c>
      <c r="B23" s="14">
        <v>1282</v>
      </c>
      <c r="C23" s="15">
        <v>19.86</v>
      </c>
      <c r="D23" s="16">
        <v>21.67</v>
      </c>
      <c r="E23" s="15">
        <v>971.94</v>
      </c>
      <c r="F23" s="7"/>
      <c r="G23" s="7"/>
      <c r="H23" s="7"/>
      <c r="I23" s="7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A24" s="13">
        <v>0.42587962962962966</v>
      </c>
      <c r="B24" s="14">
        <v>1343</v>
      </c>
      <c r="C24" s="15">
        <v>19.77</v>
      </c>
      <c r="D24" s="15">
        <v>21.68</v>
      </c>
      <c r="E24" s="15">
        <v>971.95</v>
      </c>
      <c r="F24" s="7"/>
      <c r="G24" s="7"/>
      <c r="H24" s="7"/>
      <c r="I24" s="7"/>
      <c r="J24" s="7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13">
        <v>0.42657407407407405</v>
      </c>
      <c r="B25" s="14">
        <v>1404</v>
      </c>
      <c r="C25" s="15">
        <v>19.68</v>
      </c>
      <c r="D25" s="16">
        <v>21.7</v>
      </c>
      <c r="E25" s="15">
        <v>971.92</v>
      </c>
      <c r="F25" s="7"/>
      <c r="G25" s="7"/>
      <c r="H25" s="7"/>
      <c r="I25" s="7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13">
        <v>0.42726851851851855</v>
      </c>
      <c r="B26" s="14">
        <v>1465</v>
      </c>
      <c r="C26" s="15">
        <v>19.62</v>
      </c>
      <c r="D26" s="15">
        <v>21.68</v>
      </c>
      <c r="E26" s="15">
        <v>971.92</v>
      </c>
      <c r="F26" s="7"/>
      <c r="G26" s="7"/>
      <c r="H26" s="7"/>
      <c r="I26" s="7"/>
      <c r="J26" s="7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25">
      <c r="A27" s="13">
        <v>0.42796296296296293</v>
      </c>
      <c r="B27" s="14">
        <v>1526</v>
      </c>
      <c r="C27" s="15">
        <v>19.559999999999999</v>
      </c>
      <c r="D27" s="16">
        <v>21.68</v>
      </c>
      <c r="E27" s="15">
        <v>971.95</v>
      </c>
      <c r="F27" s="7"/>
      <c r="G27" s="7"/>
      <c r="H27" s="7"/>
      <c r="I27" s="7"/>
      <c r="J27" s="7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25">
      <c r="A28" s="13">
        <v>0.42865740740740743</v>
      </c>
      <c r="B28" s="14">
        <v>1587</v>
      </c>
      <c r="C28" s="15">
        <v>19.559999999999999</v>
      </c>
      <c r="D28" s="15">
        <v>21.67</v>
      </c>
      <c r="E28" s="15">
        <v>971.98</v>
      </c>
      <c r="F28" s="7"/>
      <c r="G28" s="7"/>
      <c r="H28" s="7"/>
      <c r="I28" s="7"/>
      <c r="J28" s="7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25">
      <c r="A29" s="13">
        <v>0.42935185185185182</v>
      </c>
      <c r="B29" s="14">
        <v>1648</v>
      </c>
      <c r="C29" s="15">
        <v>19.39</v>
      </c>
      <c r="D29" s="16">
        <v>21.69</v>
      </c>
      <c r="E29" s="15">
        <v>971.95</v>
      </c>
      <c r="F29" s="7"/>
      <c r="G29" s="7"/>
      <c r="H29" s="7"/>
      <c r="I29" s="7"/>
      <c r="J29" s="7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25">
      <c r="A30" s="13">
        <v>0.43004629629629632</v>
      </c>
      <c r="B30" s="14">
        <v>1709</v>
      </c>
      <c r="C30" s="15">
        <v>19.3</v>
      </c>
      <c r="D30" s="15">
        <v>21.69</v>
      </c>
      <c r="E30" s="15">
        <v>971.94</v>
      </c>
      <c r="F30" s="7"/>
      <c r="G30" s="7"/>
      <c r="H30" s="7"/>
      <c r="I30" s="7"/>
      <c r="J30" s="7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25">
      <c r="A31" s="13">
        <v>0.4307407407407407</v>
      </c>
      <c r="B31" s="14">
        <v>1770</v>
      </c>
      <c r="C31" s="15">
        <v>19.21</v>
      </c>
      <c r="D31" s="16">
        <v>21.7</v>
      </c>
      <c r="E31" s="15">
        <v>971.96</v>
      </c>
      <c r="F31" s="7"/>
      <c r="G31" s="7"/>
      <c r="H31" s="7"/>
      <c r="I31" s="7"/>
      <c r="J31" s="7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x14ac:dyDescent="0.25">
      <c r="A32" s="13">
        <v>0.4314236111111111</v>
      </c>
      <c r="B32" s="14">
        <v>1831</v>
      </c>
      <c r="C32" s="15">
        <v>19.13</v>
      </c>
      <c r="D32" s="15">
        <v>21.7</v>
      </c>
      <c r="E32" s="15">
        <v>971.92</v>
      </c>
      <c r="F32" s="7"/>
      <c r="G32" s="27" t="s">
        <v>9</v>
      </c>
      <c r="H32" s="28"/>
      <c r="I32" s="20" t="s">
        <v>10</v>
      </c>
      <c r="J32" s="7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25">
      <c r="A33" s="13">
        <v>0.43211805555555555</v>
      </c>
      <c r="B33" s="14">
        <v>1892</v>
      </c>
      <c r="C33" s="15">
        <v>19.059999999999999</v>
      </c>
      <c r="D33" s="16">
        <v>21.69</v>
      </c>
      <c r="E33" s="15">
        <v>971.89</v>
      </c>
      <c r="F33" s="7"/>
      <c r="G33" s="21" t="s">
        <v>3</v>
      </c>
      <c r="H33" s="22">
        <f>AVERAGE(D2:D135)</f>
        <v>21.683225806451627</v>
      </c>
      <c r="I33" s="22">
        <f>_xlfn.STDEV.P(D2:D135)</f>
        <v>2.1980504085063621E-2</v>
      </c>
      <c r="J33" s="7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25">
      <c r="A34" s="13">
        <v>0.43281249999999999</v>
      </c>
      <c r="B34" s="14">
        <v>1953</v>
      </c>
      <c r="C34" s="15">
        <v>18.97</v>
      </c>
      <c r="D34" s="15">
        <v>21.68</v>
      </c>
      <c r="E34" s="15">
        <v>971.89</v>
      </c>
      <c r="F34" s="7"/>
      <c r="G34" s="21" t="s">
        <v>4</v>
      </c>
      <c r="H34" s="22">
        <f>AVERAGE(E2:E135)</f>
        <v>971.83354838709681</v>
      </c>
      <c r="I34" s="22">
        <f>_xlfn.STDEV.P(E2:E135)</f>
        <v>0.13119914405447219</v>
      </c>
      <c r="J34" s="7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25">
      <c r="A35" s="13">
        <v>0.43350694444444443</v>
      </c>
      <c r="B35" s="14">
        <v>2014</v>
      </c>
      <c r="C35" s="15">
        <v>18.940000000000001</v>
      </c>
      <c r="D35" s="15">
        <v>21.69</v>
      </c>
      <c r="E35" s="15">
        <v>971.84</v>
      </c>
      <c r="F35" s="7"/>
      <c r="G35" s="23" t="s">
        <v>11</v>
      </c>
      <c r="H35" s="22">
        <f>C2</f>
        <v>21.81</v>
      </c>
      <c r="I35" s="22"/>
      <c r="J35" s="7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25">
      <c r="A36" s="13">
        <v>0.43420138888888887</v>
      </c>
      <c r="B36" s="14">
        <v>2075</v>
      </c>
      <c r="C36" s="15">
        <v>18.89</v>
      </c>
      <c r="D36" s="15">
        <v>21.68</v>
      </c>
      <c r="E36" s="15">
        <v>971.83</v>
      </c>
      <c r="F36" s="7"/>
      <c r="G36" s="23" t="s">
        <v>12</v>
      </c>
      <c r="H36" s="22">
        <f>MAX(C58:C61)</f>
        <v>17.48</v>
      </c>
      <c r="I36" s="22"/>
      <c r="J36" s="7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25">
      <c r="A37" s="13">
        <v>0.43489583333333331</v>
      </c>
      <c r="B37" s="14">
        <v>2136</v>
      </c>
      <c r="C37" s="15">
        <v>18.72</v>
      </c>
      <c r="D37" s="15">
        <v>21.69</v>
      </c>
      <c r="E37" s="15">
        <v>971.85</v>
      </c>
      <c r="F37" s="7"/>
      <c r="G37" s="23" t="s">
        <v>13</v>
      </c>
      <c r="H37" s="22">
        <f>H4</f>
        <v>1</v>
      </c>
      <c r="I37" s="22"/>
      <c r="J37" s="7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25">
      <c r="A38" s="13">
        <v>0.43559027777777781</v>
      </c>
      <c r="B38" s="14">
        <v>2197</v>
      </c>
      <c r="C38" s="15">
        <v>18.68</v>
      </c>
      <c r="D38" s="15">
        <v>21.67</v>
      </c>
      <c r="E38" s="15">
        <v>971.81</v>
      </c>
      <c r="F38" s="7"/>
      <c r="G38" s="23" t="s">
        <v>14</v>
      </c>
      <c r="H38" s="22">
        <f>(H35-H36)/H37</f>
        <v>4.3299999999999983</v>
      </c>
      <c r="I38" s="22"/>
      <c r="J38" s="7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25">
      <c r="A39" s="13">
        <v>0.4362847222222222</v>
      </c>
      <c r="B39" s="14">
        <v>2258</v>
      </c>
      <c r="C39" s="15">
        <v>18.61</v>
      </c>
      <c r="D39" s="15">
        <v>21.69</v>
      </c>
      <c r="E39" s="15">
        <v>971.8</v>
      </c>
      <c r="F39" s="7"/>
      <c r="G39" s="23" t="s">
        <v>15</v>
      </c>
      <c r="H39" s="24">
        <f>EXP(INDEX(LINEST(LN(Pressure),T),1,2))</f>
        <v>21.555521363201375</v>
      </c>
      <c r="I39" s="25"/>
      <c r="J39" s="7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25">
      <c r="A40" s="13">
        <v>0.4369791666666667</v>
      </c>
      <c r="B40" s="14">
        <v>2319</v>
      </c>
      <c r="C40" s="15">
        <v>18.489999999999998</v>
      </c>
      <c r="D40" s="15">
        <v>21.68</v>
      </c>
      <c r="E40" s="15">
        <v>971.82</v>
      </c>
      <c r="F40" s="7"/>
      <c r="G40" s="23" t="s">
        <v>16</v>
      </c>
      <c r="H40" s="26">
        <f>INDEX(LINEST(LN(Pressure),T),1)</f>
        <v>-6.3846458149334739E-5</v>
      </c>
      <c r="I40" s="22"/>
      <c r="J40" s="7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25">
      <c r="A41" s="13">
        <v>0.43767361111111108</v>
      </c>
      <c r="B41" s="14">
        <v>2380</v>
      </c>
      <c r="C41" s="15">
        <v>18.43</v>
      </c>
      <c r="D41" s="15">
        <v>21.69</v>
      </c>
      <c r="E41" s="15">
        <v>971.78</v>
      </c>
      <c r="F41" s="7"/>
      <c r="G41"/>
      <c r="H41"/>
      <c r="I41"/>
      <c r="J41" s="7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25">
      <c r="A42" s="13">
        <v>0.43836805555555558</v>
      </c>
      <c r="B42" s="14">
        <v>2441</v>
      </c>
      <c r="C42" s="15">
        <v>18.350000000000001</v>
      </c>
      <c r="D42" s="15">
        <v>21.68</v>
      </c>
      <c r="E42" s="15">
        <v>971.82</v>
      </c>
      <c r="F42" s="7"/>
      <c r="G42" s="7"/>
      <c r="H42" s="7"/>
      <c r="I42" s="7"/>
      <c r="J42" s="7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x14ac:dyDescent="0.25">
      <c r="A43" s="13">
        <v>0.43906249999999997</v>
      </c>
      <c r="B43" s="14">
        <v>2502</v>
      </c>
      <c r="C43" s="15">
        <v>18.28</v>
      </c>
      <c r="D43" s="15">
        <v>21.67</v>
      </c>
      <c r="E43" s="15">
        <v>971.85</v>
      </c>
      <c r="F43" s="7"/>
      <c r="G43" s="7"/>
      <c r="H43" s="7"/>
      <c r="I43" s="7"/>
      <c r="J43" s="7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x14ac:dyDescent="0.25">
      <c r="A44" s="13">
        <v>0.43975694444444446</v>
      </c>
      <c r="B44" s="14">
        <v>2563</v>
      </c>
      <c r="C44" s="15">
        <v>18.22</v>
      </c>
      <c r="D44" s="15">
        <v>21.66</v>
      </c>
      <c r="E44" s="15">
        <v>971.8</v>
      </c>
      <c r="F44" s="7"/>
      <c r="G44" s="7"/>
      <c r="H44" s="7"/>
      <c r="I44" s="7"/>
      <c r="J44" s="7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x14ac:dyDescent="0.25">
      <c r="A45" s="13">
        <v>0.44045138888888885</v>
      </c>
      <c r="B45" s="14">
        <v>2624</v>
      </c>
      <c r="C45" s="15">
        <v>18.14</v>
      </c>
      <c r="D45" s="15">
        <v>21.67</v>
      </c>
      <c r="E45" s="15">
        <v>971.81</v>
      </c>
      <c r="F45" s="7"/>
      <c r="G45" s="7"/>
      <c r="H45" s="7"/>
      <c r="I45" s="7"/>
      <c r="J45" s="7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x14ac:dyDescent="0.25">
      <c r="A46" s="13">
        <v>0.44114583333333335</v>
      </c>
      <c r="B46" s="14">
        <v>2685</v>
      </c>
      <c r="C46" s="15">
        <v>18.12</v>
      </c>
      <c r="D46" s="15">
        <v>21.68</v>
      </c>
      <c r="E46" s="15">
        <v>971.8</v>
      </c>
      <c r="F46" s="7"/>
      <c r="G46" s="7"/>
      <c r="H46" s="7"/>
      <c r="I46" s="7"/>
      <c r="J46" s="7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x14ac:dyDescent="0.25">
      <c r="A47" s="13">
        <v>0.4418287037037037</v>
      </c>
      <c r="B47" s="14">
        <v>2746</v>
      </c>
      <c r="C47" s="15">
        <v>18.09</v>
      </c>
      <c r="D47" s="15">
        <v>21.67</v>
      </c>
      <c r="E47" s="15">
        <v>971.71</v>
      </c>
      <c r="F47" s="7"/>
      <c r="G47" s="7"/>
      <c r="H47" s="7"/>
      <c r="I47" s="7"/>
      <c r="J47" s="7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25">
      <c r="A48" s="13">
        <v>0.44252314814814814</v>
      </c>
      <c r="B48" s="14">
        <v>2807</v>
      </c>
      <c r="C48" s="15">
        <v>18.010000000000002</v>
      </c>
      <c r="D48" s="15">
        <v>21.68</v>
      </c>
      <c r="E48" s="15">
        <v>971.68</v>
      </c>
      <c r="F48" s="7"/>
      <c r="G48" s="7"/>
      <c r="H48" s="7"/>
      <c r="I48" s="7"/>
      <c r="J48" s="7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5">
      <c r="A49" s="13">
        <v>0.44321759259259258</v>
      </c>
      <c r="B49" s="14">
        <v>2868</v>
      </c>
      <c r="C49" s="15">
        <v>17.940000000000001</v>
      </c>
      <c r="D49" s="15">
        <v>21.68</v>
      </c>
      <c r="E49" s="15">
        <v>971.69</v>
      </c>
      <c r="F49" s="7"/>
      <c r="G49" s="7"/>
      <c r="H49" s="7"/>
      <c r="I49" s="7"/>
      <c r="J49" s="7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5">
      <c r="A50" s="13">
        <v>0.44391203703703702</v>
      </c>
      <c r="B50" s="14">
        <v>2929</v>
      </c>
      <c r="C50" s="15">
        <v>17.86</v>
      </c>
      <c r="D50" s="15">
        <v>21.68</v>
      </c>
      <c r="E50" s="15">
        <v>971.67</v>
      </c>
      <c r="F50" s="7"/>
      <c r="G50" s="7"/>
      <c r="H50" s="7"/>
      <c r="I50" s="7"/>
      <c r="J50" s="7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5">
      <c r="A51" s="13">
        <v>0.44460648148148146</v>
      </c>
      <c r="B51" s="14">
        <v>2990</v>
      </c>
      <c r="C51" s="15">
        <v>17.829999999999998</v>
      </c>
      <c r="D51" s="15">
        <v>21.68</v>
      </c>
      <c r="E51" s="15">
        <v>971.65</v>
      </c>
      <c r="F51" s="7"/>
      <c r="G51" s="7"/>
      <c r="H51" s="7"/>
      <c r="I51" s="7"/>
      <c r="J51" s="7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5">
      <c r="A52" s="13">
        <v>0.44530092592592596</v>
      </c>
      <c r="B52" s="14">
        <v>3051</v>
      </c>
      <c r="C52" s="15">
        <v>17.73</v>
      </c>
      <c r="D52" s="15">
        <v>21.68</v>
      </c>
      <c r="E52" s="15">
        <v>971.61</v>
      </c>
      <c r="F52" s="7"/>
      <c r="G52" s="7"/>
      <c r="H52" s="7"/>
      <c r="I52" s="7"/>
      <c r="J52" s="7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5">
      <c r="A53" s="13">
        <v>0.44599537037037035</v>
      </c>
      <c r="B53" s="14">
        <v>3112</v>
      </c>
      <c r="C53" s="15">
        <v>17.71</v>
      </c>
      <c r="D53" s="15">
        <v>21.68</v>
      </c>
      <c r="E53" s="15">
        <v>971.65</v>
      </c>
      <c r="F53" s="7"/>
      <c r="G53" s="7"/>
      <c r="H53" s="7"/>
      <c r="I53" s="7"/>
      <c r="J53" s="7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5">
      <c r="A54" s="13">
        <v>0.44668981481481485</v>
      </c>
      <c r="B54" s="14">
        <v>3173</v>
      </c>
      <c r="C54" s="15">
        <v>17.670000000000002</v>
      </c>
      <c r="D54" s="15">
        <v>21.69</v>
      </c>
      <c r="E54" s="15">
        <v>971.63</v>
      </c>
      <c r="F54" s="7"/>
      <c r="G54" s="7"/>
      <c r="H54" s="7"/>
      <c r="I54" s="7"/>
      <c r="J54" s="7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5">
      <c r="A55" s="13">
        <v>0.44738425925925923</v>
      </c>
      <c r="B55" s="14">
        <v>3234</v>
      </c>
      <c r="C55" s="15">
        <v>17.64</v>
      </c>
      <c r="D55" s="15">
        <v>21.7</v>
      </c>
      <c r="E55" s="15">
        <v>971.63</v>
      </c>
      <c r="F55" s="7"/>
      <c r="G55" s="7"/>
      <c r="H55" s="7"/>
      <c r="I55" s="7"/>
      <c r="J55" s="7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5">
      <c r="A56" s="13">
        <v>0.44807870370370373</v>
      </c>
      <c r="B56" s="14">
        <v>3295</v>
      </c>
      <c r="C56" s="15">
        <v>17.55</v>
      </c>
      <c r="D56" s="15">
        <v>21.69</v>
      </c>
      <c r="E56" s="15">
        <v>971.62</v>
      </c>
      <c r="F56" s="7"/>
      <c r="G56" s="7"/>
      <c r="H56" s="7"/>
      <c r="I56" s="7"/>
      <c r="J56" s="7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5">
      <c r="A57" s="13">
        <v>0.44877314814814812</v>
      </c>
      <c r="B57" s="14">
        <v>3356</v>
      </c>
      <c r="C57" s="15">
        <v>17.5</v>
      </c>
      <c r="D57" s="15">
        <v>21.7</v>
      </c>
      <c r="E57" s="15">
        <v>971.65</v>
      </c>
      <c r="F57" s="7"/>
      <c r="G57" s="7"/>
      <c r="H57" s="7"/>
      <c r="I57" s="7"/>
      <c r="J57" s="7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5">
      <c r="A58" s="13">
        <v>0.44946759259259261</v>
      </c>
      <c r="B58" s="14">
        <v>3417</v>
      </c>
      <c r="C58" s="15">
        <v>17.48</v>
      </c>
      <c r="D58" s="15">
        <v>21.69</v>
      </c>
      <c r="E58" s="15">
        <v>971.68</v>
      </c>
      <c r="F58" s="7"/>
      <c r="G58" s="7"/>
      <c r="H58" s="7"/>
      <c r="I58" s="7"/>
      <c r="J58" s="7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5">
      <c r="A59" s="13">
        <v>0.450162037037037</v>
      </c>
      <c r="B59" s="14">
        <v>3478</v>
      </c>
      <c r="C59" s="15">
        <v>17.36</v>
      </c>
      <c r="D59" s="15">
        <v>21.71</v>
      </c>
      <c r="E59" s="15">
        <v>971.66</v>
      </c>
      <c r="F59" s="7"/>
      <c r="G59" s="7"/>
      <c r="H59" s="7"/>
      <c r="I59" s="7"/>
      <c r="J59" s="7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5">
      <c r="A60" s="13">
        <v>0.4508564814814815</v>
      </c>
      <c r="B60" s="14">
        <v>3539</v>
      </c>
      <c r="C60" s="15">
        <v>17.25</v>
      </c>
      <c r="D60" s="15">
        <v>21.71</v>
      </c>
      <c r="E60" s="15">
        <v>971.62</v>
      </c>
      <c r="F60" s="7"/>
      <c r="G60" s="7"/>
      <c r="H60" s="7"/>
      <c r="I60" s="7"/>
      <c r="J60" s="7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5">
      <c r="A61" s="13">
        <v>0.45155092592592588</v>
      </c>
      <c r="B61" s="14">
        <v>3600</v>
      </c>
      <c r="C61" s="15">
        <v>17.16</v>
      </c>
      <c r="D61" s="15">
        <v>21.71</v>
      </c>
      <c r="E61" s="15">
        <v>971.67</v>
      </c>
      <c r="F61" s="7"/>
      <c r="G61" s="7"/>
      <c r="H61" s="7"/>
      <c r="I61" s="7"/>
      <c r="J61" s="7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5">
      <c r="A62" s="13">
        <v>0.45223379629629629</v>
      </c>
      <c r="B62" s="14">
        <v>3661</v>
      </c>
      <c r="C62" s="15">
        <v>17.23</v>
      </c>
      <c r="D62" s="15">
        <v>21.71</v>
      </c>
      <c r="E62" s="15">
        <v>971.66</v>
      </c>
      <c r="F62" s="7"/>
      <c r="G62" s="7"/>
      <c r="H62" s="7"/>
      <c r="I62" s="7"/>
      <c r="J62" s="7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5">
      <c r="A63" s="13">
        <v>0.45292824074074073</v>
      </c>
      <c r="B63" s="14">
        <v>3722</v>
      </c>
      <c r="C63" s="15">
        <v>17.13</v>
      </c>
      <c r="D63" s="15">
        <v>21.72</v>
      </c>
      <c r="E63" s="15">
        <v>971.64</v>
      </c>
      <c r="F63" s="7"/>
      <c r="G63" s="7"/>
      <c r="H63" s="7"/>
      <c r="I63" s="7"/>
      <c r="J63" s="7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5">
      <c r="A64" s="13"/>
      <c r="B64" s="14"/>
      <c r="C64" s="15"/>
      <c r="D64" s="15"/>
      <c r="E64" s="15"/>
      <c r="F64" s="7"/>
      <c r="G64" s="7"/>
      <c r="H64" s="7"/>
      <c r="I64" s="7"/>
      <c r="J64" s="7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5">
      <c r="A65" s="13"/>
      <c r="B65" s="14"/>
      <c r="C65" s="15"/>
      <c r="D65" s="15"/>
      <c r="E65" s="15"/>
      <c r="F65" s="7"/>
      <c r="G65" s="7"/>
      <c r="H65" s="7"/>
      <c r="I65" s="7"/>
      <c r="J65" s="7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5">
      <c r="A66" s="13"/>
      <c r="B66" s="14"/>
      <c r="C66" s="15"/>
      <c r="D66" s="15"/>
      <c r="E66" s="15"/>
      <c r="F66" s="7"/>
      <c r="G66" s="7"/>
      <c r="H66" s="7"/>
      <c r="I66" s="7"/>
      <c r="J66" s="7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5">
      <c r="A67" s="13"/>
      <c r="B67" s="14"/>
      <c r="C67" s="15"/>
      <c r="D67" s="15"/>
      <c r="E67" s="15"/>
      <c r="F67" s="7"/>
      <c r="G67" s="7"/>
      <c r="H67" s="7"/>
      <c r="I67" s="7"/>
      <c r="J67" s="7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5">
      <c r="A68" s="13"/>
      <c r="B68" s="14"/>
      <c r="C68" s="15"/>
      <c r="D68" s="15"/>
      <c r="E68" s="15"/>
      <c r="F68" s="7"/>
      <c r="G68" s="7"/>
      <c r="H68" s="7"/>
      <c r="I68" s="7"/>
      <c r="J68" s="7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5">
      <c r="A69" s="13"/>
      <c r="B69" s="14"/>
      <c r="C69" s="15"/>
      <c r="D69" s="15"/>
      <c r="E69" s="15"/>
      <c r="F69" s="7"/>
      <c r="G69" s="7"/>
      <c r="H69" s="7"/>
      <c r="I69" s="7"/>
      <c r="J69" s="7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5">
      <c r="A70" s="13"/>
      <c r="B70" s="14"/>
      <c r="C70" s="15"/>
      <c r="D70" s="15"/>
      <c r="E70" s="15"/>
      <c r="F70" s="7"/>
      <c r="G70" s="7"/>
      <c r="H70" s="7"/>
      <c r="I70" s="7"/>
      <c r="J70" s="7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5">
      <c r="A71" s="13"/>
      <c r="B71" s="14"/>
      <c r="C71" s="15"/>
      <c r="D71" s="15"/>
      <c r="E71" s="15"/>
      <c r="F71" s="7"/>
      <c r="G71" s="7"/>
      <c r="H71" s="7"/>
      <c r="I71" s="7"/>
      <c r="J71" s="7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5">
      <c r="A72" s="13"/>
      <c r="B72" s="14"/>
      <c r="C72" s="15"/>
      <c r="D72" s="15"/>
      <c r="E72" s="15"/>
      <c r="F72" s="7"/>
      <c r="G72" s="7"/>
      <c r="H72" s="7"/>
      <c r="I72" s="7"/>
      <c r="J72" s="7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5">
      <c r="A73" s="13"/>
      <c r="B73" s="14"/>
      <c r="C73" s="15"/>
      <c r="D73" s="15"/>
      <c r="E73" s="15"/>
      <c r="F73" s="7"/>
      <c r="G73" s="7"/>
      <c r="H73" s="7"/>
      <c r="I73" s="7"/>
      <c r="J73" s="7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5">
      <c r="A74" s="13"/>
      <c r="B74" s="14"/>
      <c r="C74" s="15"/>
      <c r="D74" s="15"/>
      <c r="E74" s="15"/>
      <c r="F74" s="7"/>
      <c r="G74" s="7"/>
      <c r="H74" s="7"/>
      <c r="I74" s="7"/>
      <c r="J74" s="7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5">
      <c r="A75" s="13"/>
      <c r="B75" s="14"/>
      <c r="C75" s="15"/>
      <c r="D75" s="15"/>
      <c r="E75" s="15"/>
      <c r="F75" s="7"/>
      <c r="G75" s="7"/>
      <c r="H75" s="7"/>
      <c r="I75" s="7"/>
      <c r="J75" s="7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5">
      <c r="A76" s="13"/>
      <c r="B76" s="14"/>
      <c r="C76" s="15"/>
      <c r="D76" s="15"/>
      <c r="E76" s="15"/>
      <c r="F76" s="7"/>
      <c r="G76" s="7"/>
      <c r="H76" s="7"/>
      <c r="I76" s="7"/>
      <c r="J76" s="7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5">
      <c r="A77" s="13"/>
      <c r="B77" s="14"/>
      <c r="C77" s="15"/>
      <c r="D77" s="15"/>
      <c r="E77" s="15"/>
      <c r="F77" s="7"/>
      <c r="G77" s="7"/>
      <c r="H77" s="7"/>
      <c r="I77" s="7"/>
      <c r="J77" s="7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5">
      <c r="A78" s="13"/>
      <c r="B78" s="14"/>
      <c r="C78" s="15"/>
      <c r="D78" s="15"/>
      <c r="E78" s="15"/>
      <c r="F78" s="7"/>
      <c r="G78" s="7"/>
      <c r="H78" s="7"/>
      <c r="I78" s="7"/>
      <c r="J78" s="7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5">
      <c r="A79" s="13"/>
      <c r="B79" s="14"/>
      <c r="C79" s="15"/>
      <c r="D79" s="15"/>
      <c r="E79" s="15"/>
      <c r="F79" s="7"/>
      <c r="G79" s="7"/>
      <c r="H79" s="7"/>
      <c r="I79" s="7"/>
      <c r="J79" s="7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5">
      <c r="A80" s="13"/>
      <c r="B80" s="14"/>
      <c r="C80" s="15"/>
      <c r="D80" s="15"/>
      <c r="E80" s="15"/>
      <c r="F80" s="7"/>
      <c r="G80" s="7"/>
      <c r="H80" s="7"/>
      <c r="I80" s="7"/>
      <c r="J80" s="7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5">
      <c r="A81" s="13"/>
      <c r="B81" s="14"/>
      <c r="C81" s="15"/>
      <c r="D81" s="15"/>
      <c r="E81" s="15"/>
      <c r="F81" s="7"/>
      <c r="G81" s="7"/>
      <c r="H81" s="7"/>
      <c r="I81" s="7"/>
      <c r="J81" s="7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5">
      <c r="A82" s="13"/>
      <c r="B82" s="14"/>
      <c r="C82" s="15"/>
      <c r="D82" s="15"/>
      <c r="E82" s="15"/>
      <c r="F82" s="7"/>
      <c r="G82" s="7"/>
      <c r="H82" s="7"/>
      <c r="I82" s="7"/>
      <c r="J82" s="7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5">
      <c r="A83" s="13"/>
      <c r="B83" s="14"/>
      <c r="C83" s="15"/>
      <c r="D83" s="15"/>
      <c r="E83" s="15"/>
      <c r="F83" s="7"/>
      <c r="G83" s="7"/>
      <c r="H83" s="7"/>
      <c r="I83" s="7"/>
      <c r="J83" s="7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5">
      <c r="A84" s="13"/>
      <c r="B84" s="14"/>
      <c r="C84" s="15"/>
      <c r="D84" s="15"/>
      <c r="E84" s="15"/>
      <c r="F84" s="7"/>
      <c r="G84" s="7"/>
      <c r="H84" s="7"/>
      <c r="I84" s="7"/>
      <c r="J84" s="7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5">
      <c r="A85" s="13"/>
      <c r="B85" s="14"/>
      <c r="C85" s="15"/>
      <c r="D85" s="15"/>
      <c r="E85" s="15"/>
      <c r="F85" s="7"/>
      <c r="G85" s="7"/>
      <c r="H85" s="7"/>
      <c r="I85" s="7"/>
      <c r="J85" s="7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5">
      <c r="A86" s="13"/>
      <c r="B86" s="14"/>
      <c r="C86" s="15"/>
      <c r="D86" s="15"/>
      <c r="E86" s="15"/>
      <c r="F86" s="7"/>
      <c r="G86" s="7"/>
      <c r="H86" s="7"/>
      <c r="I86" s="7"/>
      <c r="J86" s="7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5">
      <c r="A87" s="13"/>
      <c r="B87" s="14"/>
      <c r="C87" s="15"/>
      <c r="D87" s="15"/>
      <c r="E87" s="15"/>
      <c r="F87" s="7"/>
      <c r="G87" s="7"/>
      <c r="H87" s="7"/>
      <c r="I87" s="7"/>
      <c r="J87" s="7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5">
      <c r="A88" s="13"/>
      <c r="B88" s="14"/>
      <c r="C88" s="15"/>
      <c r="D88" s="15"/>
      <c r="E88" s="15"/>
      <c r="F88" s="7"/>
      <c r="G88" s="7"/>
      <c r="H88" s="7"/>
      <c r="I88" s="7"/>
      <c r="J88" s="7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5">
      <c r="A89" s="13"/>
      <c r="B89" s="14"/>
      <c r="C89" s="15"/>
      <c r="D89" s="15"/>
      <c r="E89" s="15"/>
      <c r="F89" s="7"/>
      <c r="G89" s="7"/>
      <c r="H89" s="7"/>
      <c r="I89" s="7"/>
      <c r="J89" s="7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5">
      <c r="A90" s="13"/>
      <c r="B90" s="14"/>
      <c r="C90" s="15"/>
      <c r="D90" s="15"/>
      <c r="E90" s="15"/>
      <c r="F90" s="7"/>
      <c r="G90" s="7"/>
      <c r="H90" s="7"/>
      <c r="I90" s="7"/>
      <c r="J90" s="7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5">
      <c r="A91" s="13"/>
      <c r="B91" s="14"/>
      <c r="C91" s="15"/>
      <c r="D91" s="15"/>
      <c r="E91" s="15"/>
      <c r="F91" s="7"/>
      <c r="G91" s="7"/>
      <c r="H91" s="7"/>
      <c r="I91" s="7"/>
      <c r="J91" s="7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5">
      <c r="A92" s="13"/>
      <c r="B92" s="14"/>
      <c r="C92" s="15"/>
      <c r="D92" s="15"/>
      <c r="E92" s="15"/>
      <c r="F92" s="7"/>
      <c r="G92" s="7"/>
      <c r="H92" s="7"/>
      <c r="I92" s="7"/>
      <c r="J92" s="7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5">
      <c r="A93" s="13"/>
      <c r="B93" s="14"/>
      <c r="C93" s="15"/>
      <c r="D93" s="15"/>
      <c r="E93" s="15"/>
      <c r="F93" s="7"/>
      <c r="G93" s="7"/>
      <c r="H93" s="7"/>
      <c r="I93" s="7"/>
      <c r="J93" s="7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5">
      <c r="A94" s="13"/>
      <c r="B94" s="14"/>
      <c r="C94" s="15"/>
      <c r="D94" s="15"/>
      <c r="E94" s="15"/>
      <c r="F94" s="7"/>
      <c r="G94" s="7"/>
      <c r="H94" s="7"/>
      <c r="I94" s="7"/>
      <c r="J94" s="7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5">
      <c r="A95" s="13"/>
      <c r="B95" s="14"/>
      <c r="C95" s="15"/>
      <c r="D95" s="15"/>
      <c r="E95" s="15"/>
      <c r="F95" s="7"/>
      <c r="G95" s="7"/>
      <c r="H95" s="7"/>
      <c r="I95" s="7"/>
      <c r="J95" s="7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5">
      <c r="A96" s="13"/>
      <c r="B96" s="14"/>
      <c r="C96" s="15"/>
      <c r="D96" s="15"/>
      <c r="E96" s="15"/>
      <c r="F96" s="7"/>
      <c r="G96" s="7"/>
      <c r="H96" s="7"/>
      <c r="I96" s="7"/>
      <c r="J96" s="7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5">
      <c r="A97" s="13"/>
      <c r="B97" s="14"/>
      <c r="C97" s="15"/>
      <c r="D97" s="15"/>
      <c r="E97" s="15"/>
      <c r="F97" s="7"/>
      <c r="G97" s="7"/>
      <c r="H97" s="7"/>
      <c r="I97" s="7"/>
      <c r="J97" s="7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5">
      <c r="A98" s="13"/>
      <c r="B98" s="14"/>
      <c r="C98" s="15"/>
      <c r="D98" s="15"/>
      <c r="E98" s="15"/>
      <c r="F98" s="7"/>
      <c r="G98" s="7"/>
      <c r="H98" s="7"/>
      <c r="I98" s="7"/>
      <c r="J98" s="7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5">
      <c r="A99" s="13"/>
      <c r="B99" s="14"/>
      <c r="C99" s="15"/>
      <c r="D99" s="15"/>
      <c r="E99" s="15"/>
      <c r="F99" s="7"/>
      <c r="G99" s="7"/>
      <c r="H99" s="7"/>
      <c r="I99" s="7"/>
      <c r="J99" s="7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5">
      <c r="A100" s="13"/>
      <c r="B100" s="14"/>
      <c r="C100" s="15"/>
      <c r="D100" s="15"/>
      <c r="E100" s="15"/>
      <c r="F100" s="7"/>
      <c r="G100" s="7"/>
      <c r="H100" s="7"/>
      <c r="I100" s="7"/>
      <c r="J100" s="7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5">
      <c r="A101" s="13"/>
      <c r="B101" s="14"/>
      <c r="C101" s="15"/>
      <c r="D101" s="15"/>
      <c r="E101" s="15"/>
      <c r="F101" s="7"/>
      <c r="G101" s="7"/>
      <c r="H101" s="7"/>
      <c r="I101" s="7"/>
      <c r="J101" s="7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5">
      <c r="A102" s="13"/>
      <c r="B102" s="14"/>
      <c r="C102" s="15"/>
      <c r="D102" s="15"/>
      <c r="E102" s="15"/>
      <c r="F102" s="7"/>
      <c r="G102" s="7"/>
      <c r="H102" s="7"/>
      <c r="I102" s="7"/>
      <c r="J102" s="7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5">
      <c r="A103" s="13"/>
      <c r="B103" s="14"/>
      <c r="C103" s="15"/>
      <c r="D103" s="15"/>
      <c r="E103" s="15"/>
      <c r="F103" s="7"/>
      <c r="G103" s="7"/>
      <c r="H103" s="7"/>
      <c r="I103" s="7"/>
      <c r="J103" s="7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5">
      <c r="A104" s="13"/>
      <c r="B104" s="14"/>
      <c r="C104" s="15"/>
      <c r="D104" s="15"/>
      <c r="E104" s="15"/>
      <c r="F104" s="7"/>
      <c r="G104" s="7"/>
      <c r="H104" s="7"/>
      <c r="I104" s="7"/>
      <c r="J104" s="7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5">
      <c r="A105" s="17"/>
      <c r="B105" s="18"/>
      <c r="C105" s="19"/>
      <c r="D105" s="19"/>
      <c r="E105" s="19"/>
      <c r="F105" s="7"/>
      <c r="G105" s="7"/>
      <c r="H105" s="7"/>
      <c r="I105" s="7"/>
      <c r="J105" s="7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5">
      <c r="A106" s="17"/>
      <c r="B106" s="18"/>
      <c r="C106" s="19"/>
      <c r="D106" s="19"/>
      <c r="E106" s="19"/>
      <c r="F106" s="7"/>
      <c r="G106" s="7"/>
      <c r="H106" s="7"/>
      <c r="I106" s="7"/>
      <c r="J106" s="7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5">
      <c r="A107" s="17"/>
      <c r="B107" s="18"/>
      <c r="C107" s="19"/>
      <c r="D107" s="19"/>
      <c r="E107" s="19"/>
      <c r="F107" s="7"/>
      <c r="G107" s="7"/>
      <c r="H107" s="7"/>
      <c r="I107" s="7"/>
      <c r="J107" s="7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5">
      <c r="A108" s="17"/>
      <c r="B108" s="18"/>
      <c r="C108" s="19"/>
      <c r="D108" s="19"/>
      <c r="E108" s="19"/>
      <c r="F108" s="7"/>
      <c r="G108" s="7"/>
      <c r="H108" s="7"/>
      <c r="I108" s="7"/>
      <c r="J108" s="7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5">
      <c r="A109" s="17"/>
      <c r="B109" s="18"/>
      <c r="C109" s="19"/>
      <c r="D109" s="19"/>
      <c r="E109" s="19"/>
      <c r="F109" s="7"/>
      <c r="G109" s="7"/>
      <c r="H109" s="7"/>
      <c r="I109" s="7"/>
      <c r="J109" s="7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5">
      <c r="A110" s="17"/>
      <c r="B110" s="18"/>
      <c r="C110" s="19"/>
      <c r="D110" s="19"/>
      <c r="E110" s="19"/>
      <c r="F110" s="7"/>
      <c r="G110" s="7"/>
      <c r="H110" s="7"/>
      <c r="I110" s="7"/>
      <c r="J110" s="7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5">
      <c r="A111" s="17"/>
      <c r="B111" s="18"/>
      <c r="C111" s="19"/>
      <c r="D111" s="19"/>
      <c r="E111" s="19"/>
      <c r="F111" s="7"/>
      <c r="G111" s="7"/>
      <c r="H111" s="7"/>
      <c r="I111" s="7"/>
      <c r="J111" s="7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5">
      <c r="A112" s="17"/>
      <c r="B112" s="18"/>
      <c r="C112" s="19"/>
      <c r="D112" s="19"/>
      <c r="E112" s="19"/>
      <c r="F112" s="7"/>
      <c r="G112" s="7"/>
      <c r="H112" s="7"/>
      <c r="I112" s="7"/>
      <c r="J112" s="7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5">
      <c r="A113" s="17"/>
      <c r="B113" s="18"/>
      <c r="C113" s="19"/>
      <c r="D113" s="19"/>
      <c r="E113" s="19"/>
      <c r="F113" s="7"/>
      <c r="G113" s="7"/>
      <c r="H113" s="7"/>
      <c r="I113" s="7"/>
      <c r="J113" s="7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5">
      <c r="A114" s="17"/>
      <c r="B114" s="18"/>
      <c r="C114" s="19"/>
      <c r="D114" s="19"/>
      <c r="E114" s="19"/>
      <c r="F114" s="7"/>
      <c r="G114" s="7"/>
      <c r="H114" s="7"/>
      <c r="I114" s="7"/>
      <c r="J114" s="7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5">
      <c r="A115" s="17"/>
      <c r="B115" s="18"/>
      <c r="C115" s="19"/>
      <c r="D115" s="19"/>
      <c r="E115" s="19"/>
      <c r="F115" s="7"/>
      <c r="G115" s="7"/>
      <c r="H115" s="7"/>
      <c r="I115" s="7"/>
      <c r="J115" s="7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5">
      <c r="A116" s="17"/>
      <c r="B116" s="18"/>
      <c r="C116" s="19"/>
      <c r="D116" s="19"/>
      <c r="E116" s="19"/>
      <c r="F116" s="7"/>
      <c r="G116" s="7"/>
      <c r="H116" s="7"/>
      <c r="I116" s="7"/>
      <c r="J116" s="7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5">
      <c r="A117" s="17"/>
      <c r="B117" s="18"/>
      <c r="C117" s="19"/>
      <c r="D117" s="19"/>
      <c r="E117" s="19"/>
      <c r="F117" s="7"/>
      <c r="G117" s="7"/>
      <c r="H117" s="7"/>
      <c r="I117" s="7"/>
      <c r="J117" s="7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5">
      <c r="A118" s="17"/>
      <c r="B118" s="18"/>
      <c r="C118" s="19"/>
      <c r="D118" s="19"/>
      <c r="E118" s="19"/>
      <c r="F118" s="7"/>
      <c r="G118" s="7"/>
      <c r="H118" s="7"/>
      <c r="I118" s="7"/>
      <c r="J118" s="7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5">
      <c r="A119" s="17"/>
      <c r="B119" s="18"/>
      <c r="C119" s="19"/>
      <c r="D119" s="19"/>
      <c r="E119" s="19"/>
      <c r="F119" s="7"/>
      <c r="G119" s="7"/>
      <c r="H119" s="7"/>
      <c r="I119" s="7"/>
      <c r="J119" s="7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5">
      <c r="A120" s="17"/>
      <c r="B120" s="18"/>
      <c r="C120" s="19"/>
      <c r="D120" s="19"/>
      <c r="E120" s="19"/>
      <c r="F120" s="7"/>
      <c r="G120" s="7"/>
      <c r="H120" s="7"/>
      <c r="I120" s="7"/>
      <c r="J120" s="7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5">
      <c r="A121" s="17"/>
      <c r="B121" s="18"/>
      <c r="C121" s="19"/>
      <c r="D121" s="19"/>
      <c r="E121" s="19"/>
      <c r="F121" s="7"/>
      <c r="G121" s="7"/>
      <c r="H121" s="7"/>
      <c r="I121" s="7"/>
      <c r="J121" s="7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5">
      <c r="A122" s="17"/>
      <c r="B122" s="18"/>
      <c r="C122" s="19"/>
      <c r="D122" s="19"/>
      <c r="E122" s="19"/>
      <c r="F122" s="7"/>
      <c r="G122" s="7"/>
      <c r="H122" s="7"/>
      <c r="I122" s="7"/>
      <c r="J122" s="7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5">
      <c r="A123" s="17"/>
      <c r="B123" s="18"/>
      <c r="C123" s="19"/>
      <c r="D123" s="19"/>
      <c r="E123" s="19"/>
      <c r="F123" s="7"/>
      <c r="G123" s="7"/>
      <c r="H123" s="7"/>
      <c r="I123" s="7"/>
      <c r="J123" s="7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5">
      <c r="A124" s="17"/>
      <c r="B124" s="18"/>
      <c r="C124" s="19"/>
      <c r="D124" s="19"/>
      <c r="E124" s="19"/>
      <c r="F124" s="7"/>
      <c r="G124" s="7"/>
      <c r="H124" s="7"/>
      <c r="I124" s="7"/>
      <c r="J124" s="7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5">
      <c r="A125" s="17"/>
      <c r="B125" s="18"/>
      <c r="C125" s="19"/>
      <c r="D125" s="19"/>
      <c r="E125" s="19"/>
      <c r="F125" s="7"/>
      <c r="G125" s="7"/>
      <c r="H125" s="7"/>
      <c r="I125" s="7"/>
      <c r="J125" s="7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5">
      <c r="A126" s="17"/>
      <c r="B126" s="18"/>
      <c r="C126" s="19"/>
      <c r="D126" s="19"/>
      <c r="E126" s="19"/>
      <c r="F126" s="7"/>
      <c r="G126" s="7"/>
      <c r="H126" s="7"/>
      <c r="I126" s="7"/>
      <c r="J126" s="7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5">
      <c r="A127" s="17"/>
      <c r="B127" s="18"/>
      <c r="C127" s="19"/>
      <c r="D127" s="19"/>
      <c r="E127" s="19"/>
      <c r="F127" s="7"/>
      <c r="G127" s="7"/>
      <c r="H127" s="7"/>
      <c r="I127" s="7"/>
      <c r="J127" s="7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5">
      <c r="A128" s="17"/>
      <c r="B128" s="18"/>
      <c r="C128" s="19"/>
      <c r="D128" s="19"/>
      <c r="E128" s="19"/>
      <c r="F128" s="7"/>
      <c r="G128" s="7"/>
      <c r="H128" s="7"/>
      <c r="I128" s="7"/>
      <c r="J128" s="7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25">
      <c r="A129" s="17"/>
      <c r="B129" s="18"/>
      <c r="C129" s="19"/>
      <c r="D129" s="19"/>
      <c r="E129" s="19"/>
      <c r="F129" s="7"/>
      <c r="G129" s="7"/>
      <c r="H129" s="7"/>
      <c r="I129" s="7"/>
      <c r="J129" s="7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25">
      <c r="A130" s="17"/>
      <c r="B130" s="18"/>
      <c r="C130" s="19"/>
      <c r="D130" s="19"/>
      <c r="E130" s="19"/>
      <c r="F130" s="7"/>
      <c r="G130" s="7"/>
      <c r="H130" s="7"/>
      <c r="I130" s="7"/>
      <c r="J130" s="7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25">
      <c r="A131" s="17"/>
      <c r="B131" s="18"/>
      <c r="C131" s="19"/>
      <c r="D131" s="19"/>
      <c r="E131" s="19"/>
      <c r="F131" s="7"/>
      <c r="G131" s="7"/>
      <c r="H131" s="7"/>
      <c r="I131" s="7"/>
      <c r="J131" s="7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25">
      <c r="A132" s="17"/>
      <c r="B132" s="18"/>
      <c r="C132" s="19"/>
      <c r="D132" s="19"/>
      <c r="E132" s="19"/>
      <c r="F132" s="7"/>
      <c r="G132" s="7"/>
      <c r="H132" s="7"/>
      <c r="I132" s="7"/>
      <c r="J132" s="7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5">
      <c r="A133" s="17"/>
      <c r="B133" s="18"/>
      <c r="C133" s="19"/>
      <c r="D133" s="19"/>
      <c r="E133" s="19"/>
      <c r="F133" s="7"/>
      <c r="G133" s="7"/>
      <c r="H133" s="7"/>
      <c r="I133" s="7"/>
      <c r="J133" s="7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25">
      <c r="A134" s="17"/>
      <c r="B134" s="18"/>
      <c r="C134" s="19"/>
      <c r="D134" s="19"/>
      <c r="E134" s="19"/>
      <c r="F134" s="7"/>
      <c r="G134" s="7"/>
      <c r="H134" s="7"/>
      <c r="I134" s="7"/>
      <c r="J134" s="7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x14ac:dyDescent="0.25">
      <c r="A135" s="17"/>
      <c r="B135" s="18"/>
      <c r="C135" s="19"/>
      <c r="D135" s="19"/>
      <c r="E135" s="19"/>
      <c r="F135" s="7"/>
      <c r="G135" s="7"/>
      <c r="H135" s="7"/>
      <c r="I135" s="7"/>
      <c r="J135" s="7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x14ac:dyDescent="0.25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x14ac:dyDescent="0.25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x14ac:dyDescent="0.25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x14ac:dyDescent="0.25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x14ac:dyDescent="0.25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x14ac:dyDescent="0.25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x14ac:dyDescent="0.25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x14ac:dyDescent="0.25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x14ac:dyDescent="0.25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x14ac:dyDescent="0.25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x14ac:dyDescent="0.25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x14ac:dyDescent="0.25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x14ac:dyDescent="0.25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x14ac:dyDescent="0.25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x14ac:dyDescent="0.25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x14ac:dyDescent="0.25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x14ac:dyDescent="0.25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x14ac:dyDescent="0.25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x14ac:dyDescent="0.25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x14ac:dyDescent="0.25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x14ac:dyDescent="0.25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x14ac:dyDescent="0.25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x14ac:dyDescent="0.25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x14ac:dyDescent="0.25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x14ac:dyDescent="0.25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x14ac:dyDescent="0.25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x14ac:dyDescent="0.25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x14ac:dyDescent="0.25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x14ac:dyDescent="0.25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x14ac:dyDescent="0.25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x14ac:dyDescent="0.25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x14ac:dyDescent="0.25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x14ac:dyDescent="0.25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x14ac:dyDescent="0.25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x14ac:dyDescent="0.25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x14ac:dyDescent="0.25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x14ac:dyDescent="0.25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25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25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25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25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25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25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25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25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25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25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25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25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25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25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25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25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25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25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25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25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25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25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25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25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25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25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25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25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25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25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25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25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25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25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25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25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25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25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25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25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25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25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25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25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25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25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25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25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25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25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25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25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25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25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25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25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25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25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25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25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25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25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x14ac:dyDescent="0.25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25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25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25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25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25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25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25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25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25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25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25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25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25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25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25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25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x14ac:dyDescent="0.25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x14ac:dyDescent="0.25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x14ac:dyDescent="0.25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x14ac:dyDescent="0.25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x14ac:dyDescent="0.25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x14ac:dyDescent="0.25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x14ac:dyDescent="0.25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x14ac:dyDescent="0.25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x14ac:dyDescent="0.25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x14ac:dyDescent="0.25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x14ac:dyDescent="0.25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x14ac:dyDescent="0.25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x14ac:dyDescent="0.25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x14ac:dyDescent="0.25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x14ac:dyDescent="0.25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x14ac:dyDescent="0.25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x14ac:dyDescent="0.25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x14ac:dyDescent="0.25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x14ac:dyDescent="0.25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x14ac:dyDescent="0.25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x14ac:dyDescent="0.25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x14ac:dyDescent="0.25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x14ac:dyDescent="0.25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x14ac:dyDescent="0.25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x14ac:dyDescent="0.25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x14ac:dyDescent="0.25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x14ac:dyDescent="0.25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x14ac:dyDescent="0.25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x14ac:dyDescent="0.25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x14ac:dyDescent="0.25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x14ac:dyDescent="0.25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x14ac:dyDescent="0.25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x14ac:dyDescent="0.25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x14ac:dyDescent="0.25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x14ac:dyDescent="0.25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x14ac:dyDescent="0.25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x14ac:dyDescent="0.25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x14ac:dyDescent="0.25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x14ac:dyDescent="0.25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x14ac:dyDescent="0.25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x14ac:dyDescent="0.25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x14ac:dyDescent="0.25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x14ac:dyDescent="0.25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x14ac:dyDescent="0.25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x14ac:dyDescent="0.25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x14ac:dyDescent="0.25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x14ac:dyDescent="0.25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x14ac:dyDescent="0.25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x14ac:dyDescent="0.25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x14ac:dyDescent="0.25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x14ac:dyDescent="0.25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x14ac:dyDescent="0.25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x14ac:dyDescent="0.25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x14ac:dyDescent="0.25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x14ac:dyDescent="0.25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x14ac:dyDescent="0.25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x14ac:dyDescent="0.25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x14ac:dyDescent="0.25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x14ac:dyDescent="0.25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x14ac:dyDescent="0.25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x14ac:dyDescent="0.25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x14ac:dyDescent="0.25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x14ac:dyDescent="0.25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x14ac:dyDescent="0.25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x14ac:dyDescent="0.25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x14ac:dyDescent="0.25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x14ac:dyDescent="0.25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x14ac:dyDescent="0.25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x14ac:dyDescent="0.25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x14ac:dyDescent="0.25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x14ac:dyDescent="0.25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x14ac:dyDescent="0.25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x14ac:dyDescent="0.25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x14ac:dyDescent="0.25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x14ac:dyDescent="0.25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x14ac:dyDescent="0.25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x14ac:dyDescent="0.25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x14ac:dyDescent="0.25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x14ac:dyDescent="0.25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x14ac:dyDescent="0.25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x14ac:dyDescent="0.25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x14ac:dyDescent="0.25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x14ac:dyDescent="0.25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x14ac:dyDescent="0.25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x14ac:dyDescent="0.25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x14ac:dyDescent="0.25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x14ac:dyDescent="0.25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x14ac:dyDescent="0.25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 x14ac:dyDescent="0.25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 x14ac:dyDescent="0.25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 x14ac:dyDescent="0.25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 x14ac:dyDescent="0.25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x14ac:dyDescent="0.25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 x14ac:dyDescent="0.25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 x14ac:dyDescent="0.25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 x14ac:dyDescent="0.25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 x14ac:dyDescent="0.25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 x14ac:dyDescent="0.25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x14ac:dyDescent="0.25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 x14ac:dyDescent="0.25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 x14ac:dyDescent="0.25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 x14ac:dyDescent="0.25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x14ac:dyDescent="0.25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 x14ac:dyDescent="0.25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x14ac:dyDescent="0.25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 x14ac:dyDescent="0.25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 x14ac:dyDescent="0.25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 x14ac:dyDescent="0.25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 x14ac:dyDescent="0.25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 x14ac:dyDescent="0.25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 x14ac:dyDescent="0.25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 x14ac:dyDescent="0.25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 x14ac:dyDescent="0.25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x14ac:dyDescent="0.25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 x14ac:dyDescent="0.25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 x14ac:dyDescent="0.25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 x14ac:dyDescent="0.25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 x14ac:dyDescent="0.25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 x14ac:dyDescent="0.25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 x14ac:dyDescent="0.25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 x14ac:dyDescent="0.25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 x14ac:dyDescent="0.25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 x14ac:dyDescent="0.25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 x14ac:dyDescent="0.25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 x14ac:dyDescent="0.25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 x14ac:dyDescent="0.25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 x14ac:dyDescent="0.25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 x14ac:dyDescent="0.25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x14ac:dyDescent="0.25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x14ac:dyDescent="0.25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 x14ac:dyDescent="0.25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x14ac:dyDescent="0.25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 x14ac:dyDescent="0.25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 x14ac:dyDescent="0.25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 x14ac:dyDescent="0.25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 x14ac:dyDescent="0.25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 x14ac:dyDescent="0.25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 x14ac:dyDescent="0.25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 x14ac:dyDescent="0.25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 x14ac:dyDescent="0.25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 x14ac:dyDescent="0.25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 x14ac:dyDescent="0.25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 x14ac:dyDescent="0.25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 x14ac:dyDescent="0.25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 x14ac:dyDescent="0.25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 x14ac:dyDescent="0.25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 x14ac:dyDescent="0.25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 x14ac:dyDescent="0.25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 x14ac:dyDescent="0.25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 x14ac:dyDescent="0.25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 x14ac:dyDescent="0.25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 x14ac:dyDescent="0.25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 x14ac:dyDescent="0.25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 x14ac:dyDescent="0.25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 x14ac:dyDescent="0.25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 x14ac:dyDescent="0.25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x14ac:dyDescent="0.25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x14ac:dyDescent="0.25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 x14ac:dyDescent="0.25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 x14ac:dyDescent="0.25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 x14ac:dyDescent="0.25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 x14ac:dyDescent="0.25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 x14ac:dyDescent="0.25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x14ac:dyDescent="0.25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 x14ac:dyDescent="0.25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 x14ac:dyDescent="0.25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 x14ac:dyDescent="0.25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 x14ac:dyDescent="0.25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 x14ac:dyDescent="0.25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 x14ac:dyDescent="0.25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 x14ac:dyDescent="0.25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 x14ac:dyDescent="0.25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 x14ac:dyDescent="0.25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 x14ac:dyDescent="0.25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 x14ac:dyDescent="0.25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 x14ac:dyDescent="0.25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 x14ac:dyDescent="0.25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 x14ac:dyDescent="0.25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 x14ac:dyDescent="0.25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 x14ac:dyDescent="0.25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 x14ac:dyDescent="0.25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 x14ac:dyDescent="0.25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 x14ac:dyDescent="0.25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x14ac:dyDescent="0.25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x14ac:dyDescent="0.25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x14ac:dyDescent="0.25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 x14ac:dyDescent="0.25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 x14ac:dyDescent="0.25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 x14ac:dyDescent="0.25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 x14ac:dyDescent="0.25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 x14ac:dyDescent="0.25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 x14ac:dyDescent="0.25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 x14ac:dyDescent="0.25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 x14ac:dyDescent="0.25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 x14ac:dyDescent="0.25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 x14ac:dyDescent="0.25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 x14ac:dyDescent="0.25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 x14ac:dyDescent="0.25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 x14ac:dyDescent="0.25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 x14ac:dyDescent="0.25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 x14ac:dyDescent="0.25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 x14ac:dyDescent="0.25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 x14ac:dyDescent="0.25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 x14ac:dyDescent="0.25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 x14ac:dyDescent="0.25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 x14ac:dyDescent="0.25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 x14ac:dyDescent="0.25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 x14ac:dyDescent="0.25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 x14ac:dyDescent="0.25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 x14ac:dyDescent="0.25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x14ac:dyDescent="0.25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 x14ac:dyDescent="0.25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 x14ac:dyDescent="0.25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 x14ac:dyDescent="0.25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 x14ac:dyDescent="0.25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 x14ac:dyDescent="0.25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 x14ac:dyDescent="0.25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 x14ac:dyDescent="0.25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 x14ac:dyDescent="0.25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 x14ac:dyDescent="0.25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 x14ac:dyDescent="0.25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 x14ac:dyDescent="0.25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x14ac:dyDescent="0.25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 x14ac:dyDescent="0.25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 x14ac:dyDescent="0.25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 x14ac:dyDescent="0.25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 x14ac:dyDescent="0.25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 x14ac:dyDescent="0.25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 x14ac:dyDescent="0.25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 x14ac:dyDescent="0.25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 x14ac:dyDescent="0.25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 x14ac:dyDescent="0.25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 x14ac:dyDescent="0.25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 x14ac:dyDescent="0.25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 x14ac:dyDescent="0.25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 x14ac:dyDescent="0.25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 x14ac:dyDescent="0.25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x14ac:dyDescent="0.25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 x14ac:dyDescent="0.25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 x14ac:dyDescent="0.25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 x14ac:dyDescent="0.25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 x14ac:dyDescent="0.25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 x14ac:dyDescent="0.25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 x14ac:dyDescent="0.25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 x14ac:dyDescent="0.25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 x14ac:dyDescent="0.25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 x14ac:dyDescent="0.25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 x14ac:dyDescent="0.25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 x14ac:dyDescent="0.25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 x14ac:dyDescent="0.25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 x14ac:dyDescent="0.25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 x14ac:dyDescent="0.25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 x14ac:dyDescent="0.25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 x14ac:dyDescent="0.25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 x14ac:dyDescent="0.25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 x14ac:dyDescent="0.25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 x14ac:dyDescent="0.25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x14ac:dyDescent="0.25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 x14ac:dyDescent="0.25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 x14ac:dyDescent="0.25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 x14ac:dyDescent="0.25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 x14ac:dyDescent="0.25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 x14ac:dyDescent="0.25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 x14ac:dyDescent="0.25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x14ac:dyDescent="0.25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 x14ac:dyDescent="0.25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 x14ac:dyDescent="0.25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 x14ac:dyDescent="0.25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 x14ac:dyDescent="0.25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 x14ac:dyDescent="0.25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 x14ac:dyDescent="0.25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 x14ac:dyDescent="0.25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 x14ac:dyDescent="0.25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 x14ac:dyDescent="0.25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 x14ac:dyDescent="0.25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 x14ac:dyDescent="0.25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 x14ac:dyDescent="0.25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 x14ac:dyDescent="0.25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 x14ac:dyDescent="0.25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 x14ac:dyDescent="0.25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 x14ac:dyDescent="0.25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 x14ac:dyDescent="0.25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 x14ac:dyDescent="0.25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 x14ac:dyDescent="0.25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 x14ac:dyDescent="0.25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 x14ac:dyDescent="0.25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 x14ac:dyDescent="0.25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x14ac:dyDescent="0.25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 x14ac:dyDescent="0.25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 x14ac:dyDescent="0.25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 x14ac:dyDescent="0.25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x14ac:dyDescent="0.25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 x14ac:dyDescent="0.25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 x14ac:dyDescent="0.25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 x14ac:dyDescent="0.25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 x14ac:dyDescent="0.25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 x14ac:dyDescent="0.25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 x14ac:dyDescent="0.25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 x14ac:dyDescent="0.25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 x14ac:dyDescent="0.25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 x14ac:dyDescent="0.25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 x14ac:dyDescent="0.25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 x14ac:dyDescent="0.25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 x14ac:dyDescent="0.25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 x14ac:dyDescent="0.25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 x14ac:dyDescent="0.25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 x14ac:dyDescent="0.25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 x14ac:dyDescent="0.25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 x14ac:dyDescent="0.25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 x14ac:dyDescent="0.25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 x14ac:dyDescent="0.25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 x14ac:dyDescent="0.25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 x14ac:dyDescent="0.25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 x14ac:dyDescent="0.25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 x14ac:dyDescent="0.25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 x14ac:dyDescent="0.25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 x14ac:dyDescent="0.25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 x14ac:dyDescent="0.25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x14ac:dyDescent="0.25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 x14ac:dyDescent="0.25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 x14ac:dyDescent="0.25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 x14ac:dyDescent="0.25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 x14ac:dyDescent="0.25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 x14ac:dyDescent="0.25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 x14ac:dyDescent="0.25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 x14ac:dyDescent="0.25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 x14ac:dyDescent="0.25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 x14ac:dyDescent="0.25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 x14ac:dyDescent="0.25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 x14ac:dyDescent="0.25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 x14ac:dyDescent="0.25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 x14ac:dyDescent="0.25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 x14ac:dyDescent="0.25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 x14ac:dyDescent="0.25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 x14ac:dyDescent="0.25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 x14ac:dyDescent="0.25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 x14ac:dyDescent="0.25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 x14ac:dyDescent="0.25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 x14ac:dyDescent="0.25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 x14ac:dyDescent="0.25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 x14ac:dyDescent="0.25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 x14ac:dyDescent="0.25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 x14ac:dyDescent="0.25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 x14ac:dyDescent="0.25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 x14ac:dyDescent="0.25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x14ac:dyDescent="0.25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 x14ac:dyDescent="0.25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 x14ac:dyDescent="0.25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 x14ac:dyDescent="0.25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 x14ac:dyDescent="0.25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 x14ac:dyDescent="0.25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 x14ac:dyDescent="0.25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 x14ac:dyDescent="0.25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 x14ac:dyDescent="0.25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 x14ac:dyDescent="0.25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 x14ac:dyDescent="0.25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 x14ac:dyDescent="0.25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 x14ac:dyDescent="0.25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 x14ac:dyDescent="0.25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 x14ac:dyDescent="0.25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 x14ac:dyDescent="0.25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 x14ac:dyDescent="0.25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 x14ac:dyDescent="0.25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 x14ac:dyDescent="0.25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 x14ac:dyDescent="0.25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 x14ac:dyDescent="0.25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 x14ac:dyDescent="0.25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 x14ac:dyDescent="0.25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 x14ac:dyDescent="0.25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 x14ac:dyDescent="0.25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 x14ac:dyDescent="0.25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 x14ac:dyDescent="0.25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x14ac:dyDescent="0.25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 x14ac:dyDescent="0.25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 x14ac:dyDescent="0.25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 x14ac:dyDescent="0.25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 x14ac:dyDescent="0.25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 x14ac:dyDescent="0.25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 x14ac:dyDescent="0.25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 x14ac:dyDescent="0.25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 x14ac:dyDescent="0.25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 x14ac:dyDescent="0.25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 x14ac:dyDescent="0.25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 x14ac:dyDescent="0.25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 x14ac:dyDescent="0.25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 x14ac:dyDescent="0.25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 x14ac:dyDescent="0.25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 x14ac:dyDescent="0.25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 x14ac:dyDescent="0.25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 x14ac:dyDescent="0.25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 x14ac:dyDescent="0.25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 x14ac:dyDescent="0.25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 x14ac:dyDescent="0.25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 x14ac:dyDescent="0.25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 x14ac:dyDescent="0.25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 x14ac:dyDescent="0.25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 x14ac:dyDescent="0.25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 x14ac:dyDescent="0.25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 x14ac:dyDescent="0.25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x14ac:dyDescent="0.25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 x14ac:dyDescent="0.25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 x14ac:dyDescent="0.25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 x14ac:dyDescent="0.25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 x14ac:dyDescent="0.25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 x14ac:dyDescent="0.25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 x14ac:dyDescent="0.25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 x14ac:dyDescent="0.25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 x14ac:dyDescent="0.25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 x14ac:dyDescent="0.25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 x14ac:dyDescent="0.25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 x14ac:dyDescent="0.25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 x14ac:dyDescent="0.25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 x14ac:dyDescent="0.25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 x14ac:dyDescent="0.25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 x14ac:dyDescent="0.25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 x14ac:dyDescent="0.25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 x14ac:dyDescent="0.25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 x14ac:dyDescent="0.25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 x14ac:dyDescent="0.25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 x14ac:dyDescent="0.25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 x14ac:dyDescent="0.25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 x14ac:dyDescent="0.25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 x14ac:dyDescent="0.25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 x14ac:dyDescent="0.25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 x14ac:dyDescent="0.25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 x14ac:dyDescent="0.25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 x14ac:dyDescent="0.25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 x14ac:dyDescent="0.25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 x14ac:dyDescent="0.25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 x14ac:dyDescent="0.25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 x14ac:dyDescent="0.25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 x14ac:dyDescent="0.25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 x14ac:dyDescent="0.25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 x14ac:dyDescent="0.25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 x14ac:dyDescent="0.25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 x14ac:dyDescent="0.25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 x14ac:dyDescent="0.25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 x14ac:dyDescent="0.25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 x14ac:dyDescent="0.25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 x14ac:dyDescent="0.25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 x14ac:dyDescent="0.25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 x14ac:dyDescent="0.25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 x14ac:dyDescent="0.25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 x14ac:dyDescent="0.25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 x14ac:dyDescent="0.25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 x14ac:dyDescent="0.25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 x14ac:dyDescent="0.25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 x14ac:dyDescent="0.25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 x14ac:dyDescent="0.25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 x14ac:dyDescent="0.25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 x14ac:dyDescent="0.25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 x14ac:dyDescent="0.25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 x14ac:dyDescent="0.25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 x14ac:dyDescent="0.25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 x14ac:dyDescent="0.25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 x14ac:dyDescent="0.25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 x14ac:dyDescent="0.25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 x14ac:dyDescent="0.25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 x14ac:dyDescent="0.25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 x14ac:dyDescent="0.25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 x14ac:dyDescent="0.25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 x14ac:dyDescent="0.25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 x14ac:dyDescent="0.25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 x14ac:dyDescent="0.25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 x14ac:dyDescent="0.25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 x14ac:dyDescent="0.25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 x14ac:dyDescent="0.25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 x14ac:dyDescent="0.25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 x14ac:dyDescent="0.25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 x14ac:dyDescent="0.25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 x14ac:dyDescent="0.25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 x14ac:dyDescent="0.25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 x14ac:dyDescent="0.25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 x14ac:dyDescent="0.25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 x14ac:dyDescent="0.25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 x14ac:dyDescent="0.25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 x14ac:dyDescent="0.25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 x14ac:dyDescent="0.25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 x14ac:dyDescent="0.25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 x14ac:dyDescent="0.25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 x14ac:dyDescent="0.25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 x14ac:dyDescent="0.25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 x14ac:dyDescent="0.25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 x14ac:dyDescent="0.25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 x14ac:dyDescent="0.25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 x14ac:dyDescent="0.25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 x14ac:dyDescent="0.25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 x14ac:dyDescent="0.25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 x14ac:dyDescent="0.25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 x14ac:dyDescent="0.25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 x14ac:dyDescent="0.25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 x14ac:dyDescent="0.25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 x14ac:dyDescent="0.25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 x14ac:dyDescent="0.25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 x14ac:dyDescent="0.25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 x14ac:dyDescent="0.25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 x14ac:dyDescent="0.25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 x14ac:dyDescent="0.25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 x14ac:dyDescent="0.25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 x14ac:dyDescent="0.25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 x14ac:dyDescent="0.25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 x14ac:dyDescent="0.25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 x14ac:dyDescent="0.25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 x14ac:dyDescent="0.25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 x14ac:dyDescent="0.25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 x14ac:dyDescent="0.25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 x14ac:dyDescent="0.25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 x14ac:dyDescent="0.25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 x14ac:dyDescent="0.25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 x14ac:dyDescent="0.25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 x14ac:dyDescent="0.25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 x14ac:dyDescent="0.25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 x14ac:dyDescent="0.25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 x14ac:dyDescent="0.25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 x14ac:dyDescent="0.25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 x14ac:dyDescent="0.25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 x14ac:dyDescent="0.25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 x14ac:dyDescent="0.25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 x14ac:dyDescent="0.25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 x14ac:dyDescent="0.25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 x14ac:dyDescent="0.25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 x14ac:dyDescent="0.25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 x14ac:dyDescent="0.25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 x14ac:dyDescent="0.25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 x14ac:dyDescent="0.25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 x14ac:dyDescent="0.25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 x14ac:dyDescent="0.25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 x14ac:dyDescent="0.25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 x14ac:dyDescent="0.25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 x14ac:dyDescent="0.25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 x14ac:dyDescent="0.25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 x14ac:dyDescent="0.25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 x14ac:dyDescent="0.25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 x14ac:dyDescent="0.25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 x14ac:dyDescent="0.25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 x14ac:dyDescent="0.25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 x14ac:dyDescent="0.25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 x14ac:dyDescent="0.25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 x14ac:dyDescent="0.25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 x14ac:dyDescent="0.25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 x14ac:dyDescent="0.25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 x14ac:dyDescent="0.25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 x14ac:dyDescent="0.25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 x14ac:dyDescent="0.25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 x14ac:dyDescent="0.25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 x14ac:dyDescent="0.25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 x14ac:dyDescent="0.25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 x14ac:dyDescent="0.25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 x14ac:dyDescent="0.25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 x14ac:dyDescent="0.25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 x14ac:dyDescent="0.25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 x14ac:dyDescent="0.25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 x14ac:dyDescent="0.25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 x14ac:dyDescent="0.25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 x14ac:dyDescent="0.25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 x14ac:dyDescent="0.25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 x14ac:dyDescent="0.25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 x14ac:dyDescent="0.25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 x14ac:dyDescent="0.25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 x14ac:dyDescent="0.25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 x14ac:dyDescent="0.25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 x14ac:dyDescent="0.25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 x14ac:dyDescent="0.25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 x14ac:dyDescent="0.25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 x14ac:dyDescent="0.25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 x14ac:dyDescent="0.25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x14ac:dyDescent="0.25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 x14ac:dyDescent="0.25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 x14ac:dyDescent="0.25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 x14ac:dyDescent="0.25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 x14ac:dyDescent="0.25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 x14ac:dyDescent="0.25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 x14ac:dyDescent="0.25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 x14ac:dyDescent="0.25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 x14ac:dyDescent="0.25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 x14ac:dyDescent="0.25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 x14ac:dyDescent="0.25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 x14ac:dyDescent="0.25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 x14ac:dyDescent="0.25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 x14ac:dyDescent="0.25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 x14ac:dyDescent="0.25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 x14ac:dyDescent="0.25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 x14ac:dyDescent="0.25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 x14ac:dyDescent="0.25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 x14ac:dyDescent="0.25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 x14ac:dyDescent="0.25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 x14ac:dyDescent="0.25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 x14ac:dyDescent="0.25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 x14ac:dyDescent="0.25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 x14ac:dyDescent="0.25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 x14ac:dyDescent="0.25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 x14ac:dyDescent="0.25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 x14ac:dyDescent="0.25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 x14ac:dyDescent="0.25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 x14ac:dyDescent="0.25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 x14ac:dyDescent="0.25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 x14ac:dyDescent="0.25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 x14ac:dyDescent="0.25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 x14ac:dyDescent="0.25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 x14ac:dyDescent="0.25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 x14ac:dyDescent="0.25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 x14ac:dyDescent="0.25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 x14ac:dyDescent="0.25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 x14ac:dyDescent="0.25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 x14ac:dyDescent="0.25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 x14ac:dyDescent="0.25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 x14ac:dyDescent="0.25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 x14ac:dyDescent="0.25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 x14ac:dyDescent="0.25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 x14ac:dyDescent="0.25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 x14ac:dyDescent="0.25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 x14ac:dyDescent="0.25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 x14ac:dyDescent="0.25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 x14ac:dyDescent="0.25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 x14ac:dyDescent="0.25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 x14ac:dyDescent="0.25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 x14ac:dyDescent="0.25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 x14ac:dyDescent="0.25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 x14ac:dyDescent="0.25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 x14ac:dyDescent="0.25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 x14ac:dyDescent="0.25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 x14ac:dyDescent="0.25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 x14ac:dyDescent="0.25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 x14ac:dyDescent="0.25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 x14ac:dyDescent="0.25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 x14ac:dyDescent="0.25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 x14ac:dyDescent="0.25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 x14ac:dyDescent="0.25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 x14ac:dyDescent="0.25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 x14ac:dyDescent="0.25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 x14ac:dyDescent="0.25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 x14ac:dyDescent="0.25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 x14ac:dyDescent="0.25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 x14ac:dyDescent="0.25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 x14ac:dyDescent="0.25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 x14ac:dyDescent="0.25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 x14ac:dyDescent="0.25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 x14ac:dyDescent="0.25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 x14ac:dyDescent="0.25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 x14ac:dyDescent="0.25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 x14ac:dyDescent="0.25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x14ac:dyDescent="0.25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 x14ac:dyDescent="0.25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 x14ac:dyDescent="0.25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 x14ac:dyDescent="0.25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 x14ac:dyDescent="0.25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 x14ac:dyDescent="0.25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 x14ac:dyDescent="0.25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 x14ac:dyDescent="0.25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 x14ac:dyDescent="0.25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 x14ac:dyDescent="0.25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 x14ac:dyDescent="0.25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 x14ac:dyDescent="0.25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 x14ac:dyDescent="0.25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x14ac:dyDescent="0.25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 x14ac:dyDescent="0.25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 x14ac:dyDescent="0.25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 x14ac:dyDescent="0.25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 x14ac:dyDescent="0.25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 x14ac:dyDescent="0.25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 x14ac:dyDescent="0.25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 x14ac:dyDescent="0.25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 x14ac:dyDescent="0.25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 x14ac:dyDescent="0.25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 x14ac:dyDescent="0.25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 x14ac:dyDescent="0.25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 x14ac:dyDescent="0.25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 x14ac:dyDescent="0.25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 x14ac:dyDescent="0.25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 x14ac:dyDescent="0.25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 x14ac:dyDescent="0.25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 x14ac:dyDescent="0.25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 x14ac:dyDescent="0.25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 x14ac:dyDescent="0.25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 x14ac:dyDescent="0.25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 x14ac:dyDescent="0.25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 x14ac:dyDescent="0.25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 x14ac:dyDescent="0.25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 x14ac:dyDescent="0.25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 x14ac:dyDescent="0.25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 x14ac:dyDescent="0.25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 x14ac:dyDescent="0.25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 x14ac:dyDescent="0.25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 x14ac:dyDescent="0.25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 x14ac:dyDescent="0.25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 x14ac:dyDescent="0.25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 x14ac:dyDescent="0.25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 x14ac:dyDescent="0.25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 x14ac:dyDescent="0.25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 x14ac:dyDescent="0.25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 x14ac:dyDescent="0.25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 x14ac:dyDescent="0.25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 x14ac:dyDescent="0.25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 x14ac:dyDescent="0.25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 x14ac:dyDescent="0.25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9"/>
      <c r="L946" s="9"/>
      <c r="M946" s="9"/>
      <c r="N946" s="9"/>
      <c r="O946" s="9"/>
      <c r="P946" s="9"/>
      <c r="Q946" s="9"/>
      <c r="R946" s="9"/>
      <c r="S946" s="9"/>
      <c r="T946" s="9"/>
    </row>
  </sheetData>
  <sheetProtection sheet="1" objects="1" scenarios="1" selectLockedCells="1"/>
  <mergeCells count="1">
    <mergeCell ref="G32:H3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Pressure</vt:lpstr>
      <vt:lpstr>T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Administrator</cp:lastModifiedBy>
  <dcterms:created xsi:type="dcterms:W3CDTF">2016-09-28T09:33:00Z</dcterms:created>
  <dcterms:modified xsi:type="dcterms:W3CDTF">2017-06-08T12:37:07Z</dcterms:modified>
</cp:coreProperties>
</file>