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_Data\QC4\"/>
    </mc:Choice>
  </mc:AlternateContent>
  <bookViews>
    <workbookView xWindow="0" yWindow="0" windowWidth="22980" windowHeight="9270"/>
  </bookViews>
  <sheets>
    <sheet name="Sheet4" sheetId="4" r:id="rId1"/>
  </sheets>
  <calcPr calcId="152511"/>
</workbook>
</file>

<file path=xl/calcChain.xml><?xml version="1.0" encoding="utf-8"?>
<calcChain xmlns="http://schemas.openxmlformats.org/spreadsheetml/2006/main">
  <c r="AE2" i="4" l="1"/>
  <c r="B5" i="4" l="1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H4" i="4"/>
  <c r="G4" i="4"/>
  <c r="F4" i="4"/>
  <c r="E4" i="4"/>
  <c r="D4" i="4"/>
  <c r="C4" i="4"/>
  <c r="B4" i="4"/>
  <c r="W5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4" i="4"/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4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Y278" i="4" l="1"/>
  <c r="S5" i="4" l="1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4" i="4"/>
  <c r="T4" i="4" s="1"/>
  <c r="S148" i="4" l="1"/>
  <c r="T148" i="4" s="1"/>
  <c r="S182" i="4"/>
  <c r="T182" i="4" s="1"/>
  <c r="J182" i="4"/>
  <c r="S181" i="4"/>
  <c r="T181" i="4" s="1"/>
  <c r="J181" i="4"/>
  <c r="S180" i="4"/>
  <c r="T180" i="4" s="1"/>
  <c r="J180" i="4"/>
  <c r="S179" i="4"/>
  <c r="T179" i="4" s="1"/>
  <c r="J179" i="4"/>
  <c r="S178" i="4"/>
  <c r="T178" i="4" s="1"/>
  <c r="J178" i="4"/>
  <c r="S177" i="4"/>
  <c r="T177" i="4" s="1"/>
  <c r="J177" i="4"/>
  <c r="S176" i="4"/>
  <c r="T176" i="4" s="1"/>
  <c r="J176" i="4"/>
  <c r="S175" i="4"/>
  <c r="T175" i="4" s="1"/>
  <c r="J175" i="4"/>
  <c r="S174" i="4"/>
  <c r="T174" i="4" s="1"/>
  <c r="J174" i="4"/>
  <c r="S173" i="4"/>
  <c r="T173" i="4" s="1"/>
  <c r="J173" i="4"/>
  <c r="S172" i="4"/>
  <c r="T172" i="4" s="1"/>
  <c r="J172" i="4"/>
  <c r="S171" i="4"/>
  <c r="T171" i="4" s="1"/>
  <c r="J171" i="4"/>
  <c r="S170" i="4"/>
  <c r="T170" i="4" s="1"/>
  <c r="J170" i="4"/>
  <c r="S169" i="4"/>
  <c r="T169" i="4" s="1"/>
  <c r="J169" i="4"/>
  <c r="S168" i="4"/>
  <c r="T168" i="4" s="1"/>
  <c r="J168" i="4"/>
  <c r="S167" i="4"/>
  <c r="T167" i="4" s="1"/>
  <c r="J167" i="4"/>
  <c r="S166" i="4"/>
  <c r="T166" i="4" s="1"/>
  <c r="J166" i="4"/>
  <c r="S165" i="4"/>
  <c r="T165" i="4" s="1"/>
  <c r="J165" i="4"/>
  <c r="S164" i="4"/>
  <c r="T164" i="4" s="1"/>
  <c r="J164" i="4"/>
  <c r="S163" i="4"/>
  <c r="T163" i="4" s="1"/>
  <c r="J163" i="4"/>
  <c r="S162" i="4"/>
  <c r="T162" i="4" s="1"/>
  <c r="J162" i="4"/>
  <c r="S161" i="4"/>
  <c r="T161" i="4" s="1"/>
  <c r="J161" i="4"/>
  <c r="S160" i="4"/>
  <c r="T160" i="4" s="1"/>
  <c r="J160" i="4"/>
  <c r="S159" i="4"/>
  <c r="T159" i="4" s="1"/>
  <c r="J159" i="4"/>
  <c r="S158" i="4"/>
  <c r="T158" i="4" s="1"/>
  <c r="J158" i="4"/>
  <c r="S157" i="4"/>
  <c r="T157" i="4" s="1"/>
  <c r="J157" i="4"/>
  <c r="S156" i="4"/>
  <c r="T156" i="4" s="1"/>
  <c r="J156" i="4"/>
  <c r="S155" i="4"/>
  <c r="T155" i="4" s="1"/>
  <c r="J155" i="4"/>
  <c r="S154" i="4"/>
  <c r="T154" i="4" s="1"/>
  <c r="J154" i="4"/>
  <c r="S153" i="4"/>
  <c r="T153" i="4" s="1"/>
  <c r="J153" i="4"/>
  <c r="S152" i="4"/>
  <c r="T152" i="4" s="1"/>
  <c r="J152" i="4"/>
  <c r="S151" i="4"/>
  <c r="T151" i="4" s="1"/>
  <c r="J151" i="4"/>
  <c r="S150" i="4"/>
  <c r="T150" i="4" s="1"/>
  <c r="J150" i="4"/>
  <c r="S149" i="4"/>
  <c r="T149" i="4" s="1"/>
  <c r="J149" i="4"/>
  <c r="J148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20" i="4"/>
  <c r="T105" i="4"/>
  <c r="S139" i="4"/>
  <c r="T139" i="4" s="1"/>
  <c r="S136" i="4"/>
  <c r="T136" i="4" s="1"/>
  <c r="S137" i="4"/>
  <c r="T137" i="4" s="1"/>
  <c r="S138" i="4"/>
  <c r="T138" i="4" s="1"/>
  <c r="S135" i="4"/>
  <c r="T135" i="4" s="1"/>
  <c r="S134" i="4"/>
  <c r="T134" i="4" s="1"/>
  <c r="S133" i="4"/>
  <c r="T133" i="4" s="1"/>
  <c r="S132" i="4"/>
  <c r="T132" i="4" s="1"/>
  <c r="S131" i="4"/>
  <c r="T131" i="4" s="1"/>
  <c r="S130" i="4"/>
  <c r="T130" i="4" s="1"/>
  <c r="S129" i="4"/>
  <c r="T129" i="4" s="1"/>
  <c r="S128" i="4"/>
  <c r="T128" i="4" s="1"/>
  <c r="S127" i="4"/>
  <c r="T127" i="4" s="1"/>
  <c r="S126" i="4"/>
  <c r="T126" i="4" s="1"/>
  <c r="S125" i="4"/>
  <c r="T125" i="4" s="1"/>
  <c r="S124" i="4"/>
  <c r="T124" i="4" s="1"/>
  <c r="S123" i="4"/>
  <c r="T123" i="4" s="1"/>
  <c r="S122" i="4"/>
  <c r="T122" i="4" s="1"/>
  <c r="S121" i="4"/>
  <c r="T121" i="4" s="1"/>
  <c r="S120" i="4"/>
  <c r="T120" i="4" s="1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00" i="4"/>
  <c r="S115" i="4"/>
  <c r="T115" i="4" s="1"/>
  <c r="S114" i="4"/>
  <c r="T114" i="4" s="1"/>
  <c r="S113" i="4"/>
  <c r="T113" i="4" s="1"/>
  <c r="S112" i="4"/>
  <c r="T112" i="4" s="1"/>
  <c r="S111" i="4"/>
  <c r="T111" i="4" s="1"/>
  <c r="S110" i="4"/>
  <c r="T110" i="4" s="1"/>
  <c r="S109" i="4"/>
  <c r="T109" i="4" s="1"/>
  <c r="S108" i="4"/>
  <c r="T108" i="4" s="1"/>
  <c r="S107" i="4"/>
  <c r="T107" i="4" s="1"/>
  <c r="S106" i="4"/>
  <c r="T106" i="4" s="1"/>
  <c r="S105" i="4"/>
  <c r="S104" i="4"/>
  <c r="T104" i="4" s="1"/>
  <c r="S103" i="4"/>
  <c r="T103" i="4" s="1"/>
  <c r="S102" i="4"/>
  <c r="T102" i="4" s="1"/>
  <c r="S101" i="4"/>
  <c r="T101" i="4" s="1"/>
  <c r="S100" i="4"/>
  <c r="T100" i="4" s="1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72" i="4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T84" i="4" s="1"/>
  <c r="S85" i="4"/>
  <c r="T85" i="4" s="1"/>
  <c r="S86" i="4"/>
  <c r="T86" i="4" s="1"/>
  <c r="S87" i="4"/>
  <c r="T87" i="4" s="1"/>
  <c r="S88" i="4"/>
  <c r="T88" i="4" s="1"/>
  <c r="S89" i="4"/>
  <c r="T89" i="4" s="1"/>
  <c r="S72" i="4"/>
  <c r="T72" i="4" s="1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46" i="4"/>
  <c r="S58" i="4" l="1"/>
  <c r="T58" i="4" s="1"/>
  <c r="S59" i="4"/>
  <c r="T59" i="4" s="1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57" i="4"/>
  <c r="T57" i="4" s="1"/>
  <c r="S56" i="4"/>
  <c r="T56" i="4" s="1"/>
  <c r="S55" i="4"/>
  <c r="T55" i="4" s="1"/>
  <c r="S54" i="4"/>
  <c r="T54" i="4" s="1"/>
  <c r="S53" i="4"/>
  <c r="T53" i="4" s="1"/>
  <c r="S52" i="4"/>
  <c r="T52" i="4" s="1"/>
  <c r="S51" i="4"/>
  <c r="T51" i="4" s="1"/>
  <c r="S50" i="4"/>
  <c r="T50" i="4" s="1"/>
  <c r="S49" i="4"/>
  <c r="T49" i="4" s="1"/>
  <c r="S48" i="4"/>
  <c r="T48" i="4" s="1"/>
  <c r="S47" i="4"/>
  <c r="T47" i="4" s="1"/>
  <c r="S46" i="4"/>
  <c r="T46" i="4" s="1"/>
</calcChain>
</file>

<file path=xl/sharedStrings.xml><?xml version="1.0" encoding="utf-8"?>
<sst xmlns="http://schemas.openxmlformats.org/spreadsheetml/2006/main" count="108" uniqueCount="55">
  <si>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</si>
  <si>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</si>
  <si>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</si>
  <si>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</si>
  <si>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</si>
  <si>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</si>
  <si>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</si>
  <si>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</si>
  <si>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</si>
  <si>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</si>
  <si>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</si>
  <si>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gap test: all gaps with GEMs unshorted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</si>
  <si>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</si>
  <si>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</si>
  <si>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</si>
  <si>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</si>
  <si>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</si>
  <si>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</si>
  <si>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</si>
  <si>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</si>
  <si>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</si>
  <si>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</si>
  <si>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</si>
  <si>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</si>
  <si>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</si>
  <si>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</si>
  <si>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</si>
  <si>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</si>
  <si>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</si>
  <si>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</si>
  <si>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</si>
  <si>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User Provides</t>
  </si>
  <si>
    <t>Rate Err</t>
  </si>
  <si>
    <t>Vind</t>
  </si>
  <si>
    <t>Vdrift</t>
  </si>
  <si>
    <t>VGEM1</t>
  </si>
  <si>
    <t>VGEM2</t>
  </si>
  <si>
    <t>VGEM3</t>
  </si>
  <si>
    <t>Divider</t>
  </si>
  <si>
    <t>Rind</t>
  </si>
  <si>
    <t>RGEM3</t>
  </si>
  <si>
    <t>RTransfer2</t>
  </si>
  <si>
    <t>RGEM2</t>
  </si>
  <si>
    <t>RTransfer1</t>
  </si>
  <si>
    <t>RGEM1</t>
  </si>
  <si>
    <t>Rdrift</t>
  </si>
  <si>
    <t>IGEM3</t>
  </si>
  <si>
    <t>Iind</t>
  </si>
  <si>
    <t>IGEM2</t>
  </si>
  <si>
    <t>IGEM1</t>
  </si>
  <si>
    <t>Idrift</t>
  </si>
  <si>
    <t>Itf2</t>
  </si>
  <si>
    <t>Itf1</t>
  </si>
  <si>
    <t>Vtf2</t>
  </si>
  <si>
    <t>Vtf1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</si>
</sst>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3551743532059"/>
          <c:y val="3.6124794745484398E-2"/>
          <c:w val="0.84624671916010497"/>
          <c:h val="0.88769041800809378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Sheet4!$T$46:$T$68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Sheet4!$T$72:$T$92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Sheet4!$T$100:$T$115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Sheet4!$T$120:$T$139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Sheet4!$T$148:$T$182</c:f>
            </c:numRef>
          </c:yVal>
          <c:smooth val="0"/>
        </c:ser>
        <c:ser>
          <c:idx val="5"/>
          <c:order val="5"/>
          <c:tx>
            <c:v>All Gaps (unshorted)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Sheet4!$T$4:$T$38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00648"/>
        <c:axId val="277901824"/>
      </c:scatterChart>
      <c:valAx>
        <c:axId val="2779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01824"/>
        <c:crosses val="autoZero"/>
        <c:crossBetween val="midCat"/>
      </c:valAx>
      <c:valAx>
        <c:axId val="27790182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0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88985736588436"/>
          <c:y val="0.49717674586864324"/>
          <c:w val="0.28925820050451556"/>
          <c:h val="0.365429761162552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4920604803918"/>
          <c:y val="3.608923884514436E-2"/>
          <c:w val="0.73722967137095086"/>
          <c:h val="0.8182306197945729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Sheet4!$K$46:$K$68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Sheet4!$K$72:$K$92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Sheet4!$K$100:$K$115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Sheet4!$K$120:$K$139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Sheet4!$K$148:$K$182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564"/>
                  <c:y val="2.4742182817698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Sheet4!$K$4:$K$38</c:f>
              <c:numCache>
                <c:formatCode>General</c:formatCode>
                <c:ptCount val="35"/>
              </c:numCache>
            </c:numRef>
          </c:xVal>
          <c:yVal>
            <c:numRef>
              <c:f>Sheet4!$I$4:$I$38</c:f>
              <c:numCache>
                <c:formatCode>General</c:formatCode>
                <c:ptCount val="3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01432"/>
        <c:axId val="277904568"/>
      </c:scatterChart>
      <c:scatterChart>
        <c:scatterStyle val="lineMarker"/>
        <c:varyColors val="0"/>
        <c:ser>
          <c:idx val="6"/>
          <c:order val="6"/>
          <c:tx>
            <c:strRef>
              <c:f>Sheet4!$V$2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Sheet4!$K$4:$K$38</c:f>
              <c:numCache>
                <c:formatCode>General</c:formatCode>
                <c:ptCount val="35"/>
              </c:numCache>
            </c:numRef>
          </c:xVal>
          <c:yVal>
            <c:numRef>
              <c:f>Sheet4!$V$4:$V$38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05744"/>
        <c:axId val="277905352"/>
      </c:scatterChart>
      <c:valAx>
        <c:axId val="2779014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04568"/>
        <c:crosses val="autoZero"/>
        <c:crossBetween val="midCat"/>
      </c:valAx>
      <c:valAx>
        <c:axId val="2779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01432"/>
        <c:crosses val="autoZero"/>
        <c:crossBetween val="midCat"/>
      </c:valAx>
      <c:valAx>
        <c:axId val="277905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05744"/>
        <c:crosses val="max"/>
        <c:crossBetween val="midCat"/>
      </c:valAx>
      <c:valAx>
        <c:axId val="27790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0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41"/>
          <c:y val="0.66177253187839713"/>
          <c:w val="0.29242618634332052"/>
          <c:h val="0.1839737429474858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23</xdr:row>
      <xdr:rowOff>125730</xdr:rowOff>
    </xdr:from>
    <xdr:to>
      <xdr:col>28</xdr:col>
      <xdr:colOff>670560</xdr:colOff>
      <xdr:row>227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60960</xdr:colOff>
      <xdr:row>0</xdr:row>
      <xdr:rowOff>7620</xdr:rowOff>
    </xdr:from>
    <xdr:to>
      <xdr:col>28</xdr:col>
      <xdr:colOff>678180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19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19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19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19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19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228600</xdr:colOff>
      <xdr:row>39</xdr:row>
      <xdr:rowOff>60960</xdr:rowOff>
    </xdr:from>
    <xdr:to>
      <xdr:col>20</xdr:col>
      <xdr:colOff>205740</xdr:colOff>
      <xdr:row>234</xdr:row>
      <xdr:rowOff>30480</xdr:rowOff>
    </xdr:to>
    <xdr:sp macro="" textlink="">
      <xdr:nvSpPr>
        <xdr:cNvPr id="12" name="TextBox 11"/>
        <xdr:cNvSpPr txBox="1"/>
      </xdr:nvSpPr>
      <xdr:spPr>
        <a:xfrm>
          <a:off x="228600" y="6911340"/>
          <a:ext cx="393954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abSelected="1" workbookViewId="0">
      <selection activeCell="J21" sqref="J21"/>
    </sheetView>
  </sheetViews>
  <sheetFormatPr defaultRowHeight="14.25"/>
  <cols>
    <col min="1" max="1" width="4.875" style="6" bestFit="1" customWidth="1"/>
    <col min="2" max="2" width="6.375" style="17" bestFit="1" customWidth="1"/>
    <col min="3" max="3" width="7" style="17" bestFit="1" customWidth="1"/>
    <col min="4" max="4" width="6.375" style="17" bestFit="1" customWidth="1"/>
    <col min="5" max="5" width="7" style="17" bestFit="1" customWidth="1"/>
    <col min="6" max="6" width="6.375" style="17" bestFit="1" customWidth="1"/>
    <col min="7" max="7" width="7" style="17" bestFit="1" customWidth="1"/>
    <col min="8" max="8" width="7.375" style="17" bestFit="1" customWidth="1"/>
    <col min="9" max="9" width="8.875" style="6" customWidth="1"/>
    <col min="10" max="10" width="9.375" style="6" customWidth="1"/>
    <col min="11" max="11" width="7.125" style="6" customWidth="1"/>
    <col min="12" max="12" width="3.625" style="17" bestFit="1" customWidth="1"/>
    <col min="13" max="13" width="6.25" style="17" bestFit="1" customWidth="1"/>
    <col min="14" max="14" width="3.25" style="17" bestFit="1" customWidth="1"/>
    <col min="15" max="15" width="6.25" style="17" bestFit="1" customWidth="1"/>
    <col min="16" max="16" width="3.25" style="17" bestFit="1" customWidth="1"/>
    <col min="17" max="17" width="6.25" style="17" bestFit="1" customWidth="1"/>
    <col min="18" max="18" width="4.25" style="17" bestFit="1" customWidth="1"/>
    <col min="19" max="19" width="11.75" style="6" customWidth="1"/>
    <col min="20" max="20" width="10" style="6" bestFit="1" customWidth="1"/>
    <col min="21" max="22" width="10" style="6" customWidth="1"/>
    <col min="23" max="23" width="10" style="7" customWidth="1"/>
    <col min="24" max="24" width="8.75" customWidth="1"/>
    <col min="26" max="26" width="13.625" customWidth="1"/>
    <col min="27" max="27" width="12.375" bestFit="1" customWidth="1"/>
    <col min="28" max="28" width="10.875" customWidth="1"/>
    <col min="29" max="29" width="10.75" bestFit="1" customWidth="1"/>
    <col min="30" max="30" width="18.5" bestFit="1" customWidth="1"/>
  </cols>
  <sheetData>
    <row r="1" spans="1:31" ht="1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AD1" s="15" t="s">
        <v>19</v>
      </c>
      <c r="AE1" s="15"/>
    </row>
    <row r="2" spans="1:31" ht="15">
      <c r="A2" s="6" t="s">
        <v>0</v>
      </c>
      <c r="B2" s="17" t="s">
        <v>33</v>
      </c>
      <c r="C2" s="17" t="s">
        <v>37</v>
      </c>
      <c r="D2" s="17" t="s">
        <v>53</v>
      </c>
      <c r="E2" s="17" t="s">
        <v>36</v>
      </c>
      <c r="F2" s="17" t="s">
        <v>54</v>
      </c>
      <c r="G2" s="17" t="s">
        <v>35</v>
      </c>
      <c r="H2" s="17" t="s">
        <v>34</v>
      </c>
      <c r="I2" s="6" t="s">
        <v>1</v>
      </c>
      <c r="J2" s="6" t="s">
        <v>2</v>
      </c>
      <c r="K2" s="6" t="s">
        <v>3</v>
      </c>
      <c r="L2" s="17" t="s">
        <v>47</v>
      </c>
      <c r="M2" s="17" t="s">
        <v>46</v>
      </c>
      <c r="N2" s="17" t="s">
        <v>51</v>
      </c>
      <c r="O2" s="17" t="s">
        <v>48</v>
      </c>
      <c r="P2" s="17" t="s">
        <v>52</v>
      </c>
      <c r="Q2" s="17" t="s">
        <v>49</v>
      </c>
      <c r="R2" s="17" t="s">
        <v>50</v>
      </c>
      <c r="S2" s="6" t="s">
        <v>4</v>
      </c>
      <c r="T2" s="8" t="s">
        <v>7</v>
      </c>
      <c r="U2" s="9" t="s">
        <v>21</v>
      </c>
      <c r="V2" s="9" t="s">
        <v>22</v>
      </c>
      <c r="W2" s="9" t="s">
        <v>32</v>
      </c>
      <c r="AD2" s="11" t="s">
        <v>20</v>
      </c>
      <c r="AE2" s="5">
        <f>SUM(AE26:AE32)+0.3</f>
        <v>5.0010000000000003</v>
      </c>
    </row>
    <row r="3" spans="1:31" ht="15">
      <c r="A3" s="6" t="s">
        <v>27</v>
      </c>
      <c r="B3" s="17" t="s">
        <v>27</v>
      </c>
      <c r="C3" s="17" t="s">
        <v>27</v>
      </c>
      <c r="D3" s="17" t="s">
        <v>27</v>
      </c>
      <c r="E3" s="17" t="s">
        <v>27</v>
      </c>
      <c r="F3" s="17" t="s">
        <v>27</v>
      </c>
      <c r="G3" s="17" t="s">
        <v>27</v>
      </c>
      <c r="H3" s="17" t="s">
        <v>27</v>
      </c>
      <c r="I3" s="6" t="s">
        <v>27</v>
      </c>
      <c r="J3" s="6" t="s">
        <v>28</v>
      </c>
      <c r="K3" s="6" t="s">
        <v>28</v>
      </c>
      <c r="S3" s="6" t="s">
        <v>29</v>
      </c>
      <c r="T3" s="6" t="s">
        <v>29</v>
      </c>
      <c r="U3" s="9"/>
      <c r="V3" s="9" t="s">
        <v>30</v>
      </c>
      <c r="W3" s="9" t="s">
        <v>30</v>
      </c>
      <c r="AD3" s="11"/>
      <c r="AE3" s="11"/>
    </row>
    <row r="4" spans="1:31" ht="15">
      <c r="A4" s="6">
        <v>200</v>
      </c>
      <c r="B4" s="17">
        <f>$A4/SUM($AE$26:$AE$32)*$AE$26</f>
        <v>26.590087215486061</v>
      </c>
      <c r="C4" s="17">
        <f>$A4/SUM($AE$26:$AE$32)*$AE$27</f>
        <v>22.335673261008292</v>
      </c>
      <c r="D4" s="17">
        <f>$A4/SUM($AE$26:$AE$32)*$AE$28</f>
        <v>37.226122101680488</v>
      </c>
      <c r="E4" s="17">
        <f>$A4/SUM($AE$26:$AE$32)*$AE$29</f>
        <v>23.399276749627738</v>
      </c>
      <c r="F4" s="17">
        <f>$A4/SUM($AE$26:$AE$32)*$AE$30</f>
        <v>18.634333120612631</v>
      </c>
      <c r="G4" s="17">
        <f>$A4/SUM($AE$26:$AE$32)*$AE$31</f>
        <v>23.952350563709842</v>
      </c>
      <c r="H4" s="17">
        <f>$A4/SUM($AE$26:$AE$32)*$AE$32</f>
        <v>47.862156987874911</v>
      </c>
      <c r="J4" s="6">
        <f>A4/$AE$2</f>
        <v>39.992001599680059</v>
      </c>
      <c r="S4" s="6" t="e">
        <f>I4/K4</f>
        <v>#DIV/0!</v>
      </c>
      <c r="T4" s="6" t="e">
        <f>S4/$AE$2</f>
        <v>#DIV/0!</v>
      </c>
      <c r="V4" s="6" t="e">
        <f>U4/$AE$22</f>
        <v>#VALUE!</v>
      </c>
      <c r="W4" s="7" t="e">
        <f>SQRT(U4)/$AE$22</f>
        <v>#VALUE!</v>
      </c>
      <c r="AD4" s="11"/>
      <c r="AE4" s="11"/>
    </row>
    <row r="5" spans="1:31" ht="15">
      <c r="A5" s="6">
        <v>400</v>
      </c>
      <c r="B5" s="17">
        <f t="shared" ref="B5:B37" si="0">$A5/SUM($AE$26:$AE$32)*$AE$26</f>
        <v>53.180174430972123</v>
      </c>
      <c r="C5" s="17">
        <f t="shared" ref="C5:C37" si="1">$A5/SUM($AE$26:$AE$32)*$AE$27</f>
        <v>44.671346522016584</v>
      </c>
      <c r="D5" s="17">
        <f t="shared" ref="D5:D37" si="2">$A5/SUM($AE$26:$AE$32)*$AE$28</f>
        <v>74.452244203360976</v>
      </c>
      <c r="E5" s="17">
        <f t="shared" ref="E5:E37" si="3">$A5/SUM($AE$26:$AE$32)*$AE$29</f>
        <v>46.798553499255476</v>
      </c>
      <c r="F5" s="17">
        <f t="shared" ref="F5:F37" si="4">$A5/SUM($AE$26:$AE$32)*$AE$30</f>
        <v>37.268666241225262</v>
      </c>
      <c r="G5" s="17">
        <f t="shared" ref="G5:G37" si="5">$A5/SUM($AE$26:$AE$32)*$AE$31</f>
        <v>47.904701127419685</v>
      </c>
      <c r="H5" s="17">
        <f t="shared" ref="H5:H37" si="6">$A5/SUM($AE$26:$AE$32)*$AE$32</f>
        <v>95.724313975749823</v>
      </c>
      <c r="J5" s="6">
        <f t="shared" ref="J5:J37" si="7">A5/$AE$2</f>
        <v>79.984003199360117</v>
      </c>
      <c r="S5" s="6" t="e">
        <f t="shared" ref="S5:S37" si="8">I5/K5</f>
        <v>#DIV/0!</v>
      </c>
      <c r="T5" s="6" t="e">
        <f t="shared" ref="T5:T37" si="9">S5/$AE$2</f>
        <v>#DIV/0!</v>
      </c>
      <c r="V5" s="6" t="e">
        <f t="shared" ref="V5:V37" si="10">U5/$AE$22</f>
        <v>#VALUE!</v>
      </c>
      <c r="W5" s="7" t="e">
        <f t="shared" ref="W5:W37" si="11">SQRT(U5)/$AE$22</f>
        <v>#VALUE!</v>
      </c>
      <c r="AD5" s="15" t="s">
        <v>17</v>
      </c>
      <c r="AE5" s="15"/>
    </row>
    <row r="6" spans="1:31" ht="15">
      <c r="A6" s="6">
        <v>600</v>
      </c>
      <c r="B6" s="17">
        <f t="shared" si="0"/>
        <v>79.770261646458195</v>
      </c>
      <c r="C6" s="17">
        <f t="shared" si="1"/>
        <v>67.007019783024887</v>
      </c>
      <c r="D6" s="17">
        <f t="shared" si="2"/>
        <v>111.67836630504146</v>
      </c>
      <c r="E6" s="17">
        <f t="shared" si="3"/>
        <v>70.197830248883207</v>
      </c>
      <c r="F6" s="17">
        <f t="shared" si="4"/>
        <v>55.9029993618379</v>
      </c>
      <c r="G6" s="17">
        <f t="shared" si="5"/>
        <v>71.857051691129527</v>
      </c>
      <c r="H6" s="17">
        <f t="shared" si="6"/>
        <v>143.58647096362475</v>
      </c>
      <c r="J6" s="6">
        <f t="shared" si="7"/>
        <v>119.97600479904018</v>
      </c>
      <c r="S6" s="6" t="e">
        <f t="shared" si="8"/>
        <v>#DIV/0!</v>
      </c>
      <c r="T6" s="6" t="e">
        <f t="shared" si="9"/>
        <v>#DIV/0!</v>
      </c>
      <c r="V6" s="6" t="e">
        <f t="shared" si="10"/>
        <v>#VALUE!</v>
      </c>
      <c r="W6" s="7" t="e">
        <f t="shared" si="11"/>
        <v>#VALUE!</v>
      </c>
      <c r="AD6" s="11" t="s">
        <v>18</v>
      </c>
      <c r="AE6" s="5" t="s">
        <v>31</v>
      </c>
    </row>
    <row r="7" spans="1:31" ht="15">
      <c r="A7" s="6">
        <v>800</v>
      </c>
      <c r="B7" s="17">
        <f t="shared" si="0"/>
        <v>106.36034886194425</v>
      </c>
      <c r="C7" s="17">
        <f t="shared" si="1"/>
        <v>89.342693044033169</v>
      </c>
      <c r="D7" s="17">
        <f t="shared" si="2"/>
        <v>148.90448840672195</v>
      </c>
      <c r="E7" s="17">
        <f t="shared" si="3"/>
        <v>93.597106998510952</v>
      </c>
      <c r="F7" s="17">
        <f t="shared" si="4"/>
        <v>74.537332482450523</v>
      </c>
      <c r="G7" s="17">
        <f t="shared" si="5"/>
        <v>95.80940225483937</v>
      </c>
      <c r="H7" s="17">
        <f t="shared" si="6"/>
        <v>191.44862795149965</v>
      </c>
      <c r="J7" s="6">
        <f t="shared" si="7"/>
        <v>159.96800639872023</v>
      </c>
      <c r="S7" s="6" t="e">
        <f t="shared" si="8"/>
        <v>#DIV/0!</v>
      </c>
      <c r="T7" s="6" t="e">
        <f t="shared" si="9"/>
        <v>#DIV/0!</v>
      </c>
      <c r="V7" s="6" t="e">
        <f t="shared" si="10"/>
        <v>#VALUE!</v>
      </c>
      <c r="W7" s="7" t="e">
        <f t="shared" si="11"/>
        <v>#VALUE!</v>
      </c>
      <c r="AD7" s="12"/>
      <c r="AE7" s="12"/>
    </row>
    <row r="8" spans="1:31" ht="15">
      <c r="A8" s="6">
        <v>1000</v>
      </c>
      <c r="B8" s="17">
        <f t="shared" si="0"/>
        <v>132.95043607743031</v>
      </c>
      <c r="C8" s="17">
        <f t="shared" si="1"/>
        <v>111.67836630504148</v>
      </c>
      <c r="D8" s="17">
        <f t="shared" si="2"/>
        <v>186.13061050840247</v>
      </c>
      <c r="E8" s="17">
        <f t="shared" si="3"/>
        <v>116.9963837481387</v>
      </c>
      <c r="F8" s="17">
        <f t="shared" si="4"/>
        <v>93.171665603063175</v>
      </c>
      <c r="G8" s="17">
        <f t="shared" si="5"/>
        <v>119.76175281854923</v>
      </c>
      <c r="H8" s="17">
        <f t="shared" si="6"/>
        <v>239.31078493937457</v>
      </c>
      <c r="J8" s="6">
        <f t="shared" si="7"/>
        <v>199.9600079984003</v>
      </c>
      <c r="S8" s="6" t="e">
        <f t="shared" si="8"/>
        <v>#DIV/0!</v>
      </c>
      <c r="T8" s="6" t="e">
        <f t="shared" si="9"/>
        <v>#DIV/0!</v>
      </c>
      <c r="V8" s="6" t="e">
        <f t="shared" si="10"/>
        <v>#VALUE!</v>
      </c>
      <c r="W8" s="7" t="e">
        <f t="shared" si="11"/>
        <v>#VALUE!</v>
      </c>
      <c r="AD8" s="15" t="s">
        <v>16</v>
      </c>
      <c r="AE8" s="15"/>
    </row>
    <row r="9" spans="1:31" ht="15">
      <c r="A9" s="6">
        <v>1200</v>
      </c>
      <c r="B9" s="17">
        <f t="shared" si="0"/>
        <v>159.54052329291639</v>
      </c>
      <c r="C9" s="17">
        <f t="shared" si="1"/>
        <v>134.01403956604977</v>
      </c>
      <c r="D9" s="17">
        <f t="shared" si="2"/>
        <v>223.35673261008293</v>
      </c>
      <c r="E9" s="17">
        <f t="shared" si="3"/>
        <v>140.39566049776641</v>
      </c>
      <c r="F9" s="17">
        <f t="shared" si="4"/>
        <v>111.8059987236758</v>
      </c>
      <c r="G9" s="17">
        <f t="shared" si="5"/>
        <v>143.71410338225905</v>
      </c>
      <c r="H9" s="17">
        <f t="shared" si="6"/>
        <v>287.1729419272495</v>
      </c>
      <c r="J9" s="6">
        <f t="shared" si="7"/>
        <v>239.95200959808037</v>
      </c>
      <c r="S9" s="6" t="e">
        <f t="shared" si="8"/>
        <v>#DIV/0!</v>
      </c>
      <c r="T9" s="6" t="e">
        <f t="shared" si="9"/>
        <v>#DIV/0!</v>
      </c>
      <c r="V9" s="6" t="e">
        <f t="shared" si="10"/>
        <v>#VALUE!</v>
      </c>
      <c r="W9" s="7" t="e">
        <f t="shared" si="11"/>
        <v>#VALUE!</v>
      </c>
      <c r="AD9" s="11" t="s">
        <v>18</v>
      </c>
      <c r="AE9" s="5" t="s">
        <v>31</v>
      </c>
    </row>
    <row r="10" spans="1:31" ht="15">
      <c r="A10" s="6">
        <v>1400</v>
      </c>
      <c r="B10" s="17">
        <f t="shared" si="0"/>
        <v>186.13061050840244</v>
      </c>
      <c r="C10" s="17">
        <f t="shared" si="1"/>
        <v>156.34971282705806</v>
      </c>
      <c r="D10" s="17">
        <f t="shared" si="2"/>
        <v>260.58285471176339</v>
      </c>
      <c r="E10" s="17">
        <f t="shared" si="3"/>
        <v>163.79493724739416</v>
      </c>
      <c r="F10" s="17">
        <f t="shared" si="4"/>
        <v>130.44033184428844</v>
      </c>
      <c r="G10" s="17">
        <f t="shared" si="5"/>
        <v>167.6664539459689</v>
      </c>
      <c r="H10" s="17">
        <f t="shared" si="6"/>
        <v>335.03509891512442</v>
      </c>
      <c r="J10" s="6">
        <f t="shared" si="7"/>
        <v>279.9440111977604</v>
      </c>
      <c r="S10" s="6" t="e">
        <f t="shared" si="8"/>
        <v>#DIV/0!</v>
      </c>
      <c r="T10" s="6" t="e">
        <f t="shared" si="9"/>
        <v>#DIV/0!</v>
      </c>
      <c r="V10" s="6" t="e">
        <f t="shared" si="10"/>
        <v>#VALUE!</v>
      </c>
      <c r="W10" s="7" t="e">
        <f t="shared" si="11"/>
        <v>#VALUE!</v>
      </c>
      <c r="AD10" s="12" t="s">
        <v>12</v>
      </c>
      <c r="AE10" s="5" t="s">
        <v>31</v>
      </c>
    </row>
    <row r="11" spans="1:31" ht="15">
      <c r="A11" s="6">
        <v>1600</v>
      </c>
      <c r="B11" s="17">
        <f t="shared" si="0"/>
        <v>212.72069772388849</v>
      </c>
      <c r="C11" s="17">
        <f t="shared" si="1"/>
        <v>178.68538608806634</v>
      </c>
      <c r="D11" s="17">
        <f t="shared" si="2"/>
        <v>297.80897681344391</v>
      </c>
      <c r="E11" s="17">
        <f t="shared" si="3"/>
        <v>187.1942139970219</v>
      </c>
      <c r="F11" s="17">
        <f t="shared" si="4"/>
        <v>149.07466496490105</v>
      </c>
      <c r="G11" s="17">
        <f t="shared" si="5"/>
        <v>191.61880450967874</v>
      </c>
      <c r="H11" s="17">
        <f t="shared" si="6"/>
        <v>382.89725590299929</v>
      </c>
      <c r="J11" s="6">
        <f t="shared" si="7"/>
        <v>319.93601279744047</v>
      </c>
      <c r="S11" s="6" t="e">
        <f t="shared" si="8"/>
        <v>#DIV/0!</v>
      </c>
      <c r="T11" s="6" t="e">
        <f t="shared" si="9"/>
        <v>#DIV/0!</v>
      </c>
      <c r="V11" s="6" t="e">
        <f t="shared" si="10"/>
        <v>#VALUE!</v>
      </c>
      <c r="W11" s="7" t="e">
        <f t="shared" si="11"/>
        <v>#VALUE!</v>
      </c>
      <c r="AD11" s="12" t="s">
        <v>13</v>
      </c>
      <c r="AE11" s="5" t="s">
        <v>31</v>
      </c>
    </row>
    <row r="12" spans="1:31" ht="15">
      <c r="A12" s="6">
        <v>1800</v>
      </c>
      <c r="B12" s="17">
        <f t="shared" si="0"/>
        <v>239.3107849393746</v>
      </c>
      <c r="C12" s="17">
        <f t="shared" si="1"/>
        <v>201.02105934907468</v>
      </c>
      <c r="D12" s="17">
        <f t="shared" si="2"/>
        <v>335.03509891512442</v>
      </c>
      <c r="E12" s="17">
        <f t="shared" si="3"/>
        <v>210.59349074664965</v>
      </c>
      <c r="F12" s="17">
        <f t="shared" si="4"/>
        <v>167.70899808551371</v>
      </c>
      <c r="G12" s="17">
        <f t="shared" si="5"/>
        <v>215.57115507338861</v>
      </c>
      <c r="H12" s="17">
        <f t="shared" si="6"/>
        <v>430.75941289087427</v>
      </c>
      <c r="J12" s="6">
        <f t="shared" si="7"/>
        <v>359.92801439712053</v>
      </c>
      <c r="S12" s="6" t="e">
        <f t="shared" si="8"/>
        <v>#DIV/0!</v>
      </c>
      <c r="T12" s="6" t="e">
        <f t="shared" si="9"/>
        <v>#DIV/0!</v>
      </c>
      <c r="V12" s="6" t="e">
        <f t="shared" si="10"/>
        <v>#VALUE!</v>
      </c>
      <c r="W12" s="7" t="e">
        <f t="shared" si="11"/>
        <v>#VALUE!</v>
      </c>
      <c r="AD12" s="12"/>
      <c r="AE12" s="12"/>
    </row>
    <row r="13" spans="1:31" ht="15">
      <c r="A13" s="6">
        <v>2000</v>
      </c>
      <c r="B13" s="17">
        <f t="shared" si="0"/>
        <v>265.90087215486062</v>
      </c>
      <c r="C13" s="17">
        <f t="shared" si="1"/>
        <v>223.35673261008296</v>
      </c>
      <c r="D13" s="17">
        <f t="shared" si="2"/>
        <v>372.26122101680494</v>
      </c>
      <c r="E13" s="17">
        <f t="shared" si="3"/>
        <v>233.99276749627739</v>
      </c>
      <c r="F13" s="17">
        <f t="shared" si="4"/>
        <v>186.34333120612635</v>
      </c>
      <c r="G13" s="17">
        <f t="shared" si="5"/>
        <v>239.52350563709845</v>
      </c>
      <c r="H13" s="17">
        <f t="shared" si="6"/>
        <v>478.62156987874914</v>
      </c>
      <c r="J13" s="6">
        <f t="shared" si="7"/>
        <v>399.9200159968006</v>
      </c>
      <c r="S13" s="6" t="e">
        <f t="shared" si="8"/>
        <v>#DIV/0!</v>
      </c>
      <c r="T13" s="6" t="e">
        <f t="shared" si="9"/>
        <v>#DIV/0!</v>
      </c>
      <c r="V13" s="6" t="e">
        <f t="shared" si="10"/>
        <v>#VALUE!</v>
      </c>
      <c r="W13" s="7" t="e">
        <f t="shared" si="11"/>
        <v>#VALUE!</v>
      </c>
      <c r="AD13" s="13" t="s">
        <v>15</v>
      </c>
      <c r="AE13" s="5" t="s">
        <v>31</v>
      </c>
    </row>
    <row r="14" spans="1:31" ht="15">
      <c r="A14" s="6">
        <v>2200</v>
      </c>
      <c r="B14" s="17">
        <f t="shared" si="0"/>
        <v>292.49095937034673</v>
      </c>
      <c r="C14" s="17">
        <f t="shared" si="1"/>
        <v>245.69240587109124</v>
      </c>
      <c r="D14" s="17">
        <f t="shared" si="2"/>
        <v>409.4873431184854</v>
      </c>
      <c r="E14" s="17">
        <f t="shared" si="3"/>
        <v>257.39204424590514</v>
      </c>
      <c r="F14" s="17">
        <f t="shared" si="4"/>
        <v>204.97766432673896</v>
      </c>
      <c r="G14" s="17">
        <f t="shared" si="5"/>
        <v>263.47585620080827</v>
      </c>
      <c r="H14" s="17">
        <f t="shared" si="6"/>
        <v>526.48372686662412</v>
      </c>
      <c r="J14" s="6">
        <f t="shared" si="7"/>
        <v>439.91201759648067</v>
      </c>
      <c r="S14" s="6" t="e">
        <f t="shared" si="8"/>
        <v>#DIV/0!</v>
      </c>
      <c r="T14" s="6" t="e">
        <f t="shared" si="9"/>
        <v>#DIV/0!</v>
      </c>
      <c r="V14" s="6" t="e">
        <f t="shared" si="10"/>
        <v>#VALUE!</v>
      </c>
      <c r="W14" s="7" t="e">
        <f t="shared" si="11"/>
        <v>#VALUE!</v>
      </c>
      <c r="AD14" s="12" t="s">
        <v>14</v>
      </c>
      <c r="AE14" s="5" t="s">
        <v>31</v>
      </c>
    </row>
    <row r="15" spans="1:31" ht="15">
      <c r="A15" s="6">
        <v>2400</v>
      </c>
      <c r="B15" s="17">
        <f t="shared" si="0"/>
        <v>319.08104658583278</v>
      </c>
      <c r="C15" s="17">
        <f t="shared" si="1"/>
        <v>268.02807913209955</v>
      </c>
      <c r="D15" s="17">
        <f t="shared" si="2"/>
        <v>446.71346522016586</v>
      </c>
      <c r="E15" s="17">
        <f t="shared" si="3"/>
        <v>280.79132099553283</v>
      </c>
      <c r="F15" s="17">
        <f t="shared" si="4"/>
        <v>223.6119974473516</v>
      </c>
      <c r="G15" s="17">
        <f t="shared" si="5"/>
        <v>287.42820676451811</v>
      </c>
      <c r="H15" s="17">
        <f t="shared" si="6"/>
        <v>574.34588385449899</v>
      </c>
      <c r="J15" s="6">
        <f t="shared" si="7"/>
        <v>479.90401919616073</v>
      </c>
      <c r="S15" s="6" t="e">
        <f t="shared" si="8"/>
        <v>#DIV/0!</v>
      </c>
      <c r="T15" s="6" t="e">
        <f t="shared" si="9"/>
        <v>#DIV/0!</v>
      </c>
      <c r="V15" s="6" t="e">
        <f t="shared" si="10"/>
        <v>#VALUE!</v>
      </c>
      <c r="W15" s="7" t="e">
        <f t="shared" si="11"/>
        <v>#VALUE!</v>
      </c>
      <c r="AD15" s="11"/>
      <c r="AE15" s="11"/>
    </row>
    <row r="16" spans="1:31" ht="15">
      <c r="A16" s="6">
        <v>2600</v>
      </c>
      <c r="B16" s="17">
        <f t="shared" si="0"/>
        <v>345.67113380131889</v>
      </c>
      <c r="C16" s="17">
        <f t="shared" si="1"/>
        <v>290.36375239310786</v>
      </c>
      <c r="D16" s="17">
        <f t="shared" si="2"/>
        <v>483.93958732184637</v>
      </c>
      <c r="E16" s="17">
        <f t="shared" si="3"/>
        <v>304.19059774516063</v>
      </c>
      <c r="F16" s="17">
        <f t="shared" si="4"/>
        <v>242.24633056796426</v>
      </c>
      <c r="G16" s="17">
        <f t="shared" si="5"/>
        <v>311.38055732822801</v>
      </c>
      <c r="H16" s="17">
        <f t="shared" si="6"/>
        <v>622.20804084237398</v>
      </c>
      <c r="J16" s="6">
        <f t="shared" si="7"/>
        <v>519.89602079584074</v>
      </c>
      <c r="S16" s="6" t="e">
        <f t="shared" si="8"/>
        <v>#DIV/0!</v>
      </c>
      <c r="T16" s="6" t="e">
        <f t="shared" si="9"/>
        <v>#DIV/0!</v>
      </c>
      <c r="V16" s="6" t="e">
        <f t="shared" si="10"/>
        <v>#VALUE!</v>
      </c>
      <c r="W16" s="7" t="e">
        <f t="shared" si="11"/>
        <v>#VALUE!</v>
      </c>
      <c r="AD16" s="15" t="s">
        <v>23</v>
      </c>
      <c r="AE16" s="15"/>
    </row>
    <row r="17" spans="1:31" ht="15">
      <c r="A17" s="6">
        <v>2800</v>
      </c>
      <c r="B17" s="17">
        <f t="shared" si="0"/>
        <v>372.26122101680488</v>
      </c>
      <c r="C17" s="17">
        <f t="shared" si="1"/>
        <v>312.69942565411611</v>
      </c>
      <c r="D17" s="17">
        <f t="shared" si="2"/>
        <v>521.16570942352678</v>
      </c>
      <c r="E17" s="17">
        <f t="shared" si="3"/>
        <v>327.58987449478832</v>
      </c>
      <c r="F17" s="17">
        <f t="shared" si="4"/>
        <v>260.88066368857687</v>
      </c>
      <c r="G17" s="17">
        <f t="shared" si="5"/>
        <v>335.33290789193779</v>
      </c>
      <c r="H17" s="17">
        <f t="shared" si="6"/>
        <v>670.07019783024884</v>
      </c>
      <c r="J17" s="6">
        <f t="shared" si="7"/>
        <v>559.88802239552081</v>
      </c>
      <c r="S17" s="6" t="e">
        <f t="shared" si="8"/>
        <v>#DIV/0!</v>
      </c>
      <c r="T17" s="6" t="e">
        <f t="shared" si="9"/>
        <v>#DIV/0!</v>
      </c>
      <c r="V17" s="6" t="e">
        <f t="shared" si="10"/>
        <v>#VALUE!</v>
      </c>
      <c r="W17" s="7" t="e">
        <f t="shared" si="11"/>
        <v>#VALUE!</v>
      </c>
      <c r="AD17" s="11" t="s">
        <v>18</v>
      </c>
      <c r="AE17" s="5" t="s">
        <v>31</v>
      </c>
    </row>
    <row r="18" spans="1:31" ht="15">
      <c r="A18" s="6">
        <v>3000</v>
      </c>
      <c r="B18" s="17">
        <f t="shared" si="0"/>
        <v>398.85130823229099</v>
      </c>
      <c r="C18" s="17">
        <f t="shared" si="1"/>
        <v>335.03509891512442</v>
      </c>
      <c r="D18" s="17">
        <f t="shared" si="2"/>
        <v>558.39183152520741</v>
      </c>
      <c r="E18" s="17">
        <f t="shared" si="3"/>
        <v>350.98915124441606</v>
      </c>
      <c r="F18" s="17">
        <f t="shared" si="4"/>
        <v>279.51499680918954</v>
      </c>
      <c r="G18" s="17">
        <f t="shared" si="5"/>
        <v>359.28525845564769</v>
      </c>
      <c r="H18" s="17">
        <f t="shared" si="6"/>
        <v>717.93235481812371</v>
      </c>
      <c r="J18" s="6">
        <f t="shared" si="7"/>
        <v>599.88002399520087</v>
      </c>
      <c r="S18" s="6" t="e">
        <f t="shared" si="8"/>
        <v>#DIV/0!</v>
      </c>
      <c r="T18" s="6" t="e">
        <f t="shared" si="9"/>
        <v>#DIV/0!</v>
      </c>
      <c r="V18" s="6" t="e">
        <f t="shared" si="10"/>
        <v>#VALUE!</v>
      </c>
      <c r="W18" s="7" t="e">
        <f t="shared" si="11"/>
        <v>#VALUE!</v>
      </c>
      <c r="AD18" s="11" t="s">
        <v>24</v>
      </c>
      <c r="AE18" s="5" t="s">
        <v>31</v>
      </c>
    </row>
    <row r="19" spans="1:31" ht="15">
      <c r="A19" s="6">
        <v>3100</v>
      </c>
      <c r="B19" s="17">
        <f t="shared" si="0"/>
        <v>412.14635184003396</v>
      </c>
      <c r="C19" s="17">
        <f t="shared" si="1"/>
        <v>346.20293554562858</v>
      </c>
      <c r="D19" s="17">
        <f t="shared" si="2"/>
        <v>577.00489257604761</v>
      </c>
      <c r="E19" s="17">
        <f t="shared" si="3"/>
        <v>362.68878961922996</v>
      </c>
      <c r="F19" s="17">
        <f t="shared" si="4"/>
        <v>288.83216336949585</v>
      </c>
      <c r="G19" s="17">
        <f t="shared" si="5"/>
        <v>371.26143373750256</v>
      </c>
      <c r="H19" s="17">
        <f t="shared" si="6"/>
        <v>741.86343331206115</v>
      </c>
      <c r="J19" s="6">
        <f t="shared" si="7"/>
        <v>619.87602479504096</v>
      </c>
      <c r="S19" s="6" t="e">
        <f t="shared" si="8"/>
        <v>#DIV/0!</v>
      </c>
      <c r="T19" s="6" t="e">
        <f t="shared" si="9"/>
        <v>#DIV/0!</v>
      </c>
      <c r="V19" s="6" t="e">
        <f t="shared" si="10"/>
        <v>#VALUE!</v>
      </c>
      <c r="W19" s="7" t="e">
        <f t="shared" si="11"/>
        <v>#VALUE!</v>
      </c>
      <c r="AD19" s="11"/>
      <c r="AE19" s="11"/>
    </row>
    <row r="20" spans="1:31" ht="15">
      <c r="A20" s="6">
        <v>3200</v>
      </c>
      <c r="B20" s="17">
        <f t="shared" si="0"/>
        <v>425.44139544777698</v>
      </c>
      <c r="C20" s="17">
        <f t="shared" si="1"/>
        <v>357.37077217613268</v>
      </c>
      <c r="D20" s="17">
        <f t="shared" si="2"/>
        <v>595.61795362688781</v>
      </c>
      <c r="E20" s="17">
        <f t="shared" si="3"/>
        <v>374.38842799404381</v>
      </c>
      <c r="F20" s="17">
        <f t="shared" si="4"/>
        <v>298.14932992980209</v>
      </c>
      <c r="G20" s="17">
        <f t="shared" si="5"/>
        <v>383.23760901935748</v>
      </c>
      <c r="H20" s="17">
        <f t="shared" si="6"/>
        <v>765.79451180599858</v>
      </c>
      <c r="J20" s="6">
        <f t="shared" si="7"/>
        <v>639.87202559488094</v>
      </c>
      <c r="S20" s="6" t="e">
        <f t="shared" si="8"/>
        <v>#DIV/0!</v>
      </c>
      <c r="T20" s="6" t="e">
        <f t="shared" si="9"/>
        <v>#DIV/0!</v>
      </c>
      <c r="V20" s="6" t="e">
        <f t="shared" si="10"/>
        <v>#VALUE!</v>
      </c>
      <c r="W20" s="7" t="e">
        <f t="shared" si="11"/>
        <v>#VALUE!</v>
      </c>
      <c r="AD20" s="15" t="s">
        <v>25</v>
      </c>
      <c r="AE20" s="15"/>
    </row>
    <row r="21" spans="1:31" ht="15">
      <c r="A21" s="6">
        <v>3300</v>
      </c>
      <c r="B21" s="17">
        <f t="shared" si="0"/>
        <v>438.73643905552007</v>
      </c>
      <c r="C21" s="17">
        <f t="shared" si="1"/>
        <v>368.53860880663689</v>
      </c>
      <c r="D21" s="17">
        <f t="shared" si="2"/>
        <v>614.23101467772813</v>
      </c>
      <c r="E21" s="17">
        <f t="shared" si="3"/>
        <v>386.08806636885771</v>
      </c>
      <c r="F21" s="17">
        <f t="shared" si="4"/>
        <v>307.46649649010845</v>
      </c>
      <c r="G21" s="17">
        <f t="shared" si="5"/>
        <v>395.21378430121246</v>
      </c>
      <c r="H21" s="17">
        <f t="shared" si="6"/>
        <v>789.72559029993613</v>
      </c>
      <c r="J21" s="6">
        <f t="shared" si="7"/>
        <v>659.86802639472103</v>
      </c>
      <c r="S21" s="6" t="e">
        <f t="shared" si="8"/>
        <v>#DIV/0!</v>
      </c>
      <c r="T21" s="6" t="e">
        <f t="shared" si="9"/>
        <v>#DIV/0!</v>
      </c>
      <c r="V21" s="6" t="e">
        <f t="shared" si="10"/>
        <v>#VALUE!</v>
      </c>
      <c r="W21" s="7" t="e">
        <f t="shared" si="11"/>
        <v>#VALUE!</v>
      </c>
      <c r="AD21" s="11" t="s">
        <v>18</v>
      </c>
      <c r="AE21" s="5" t="s">
        <v>31</v>
      </c>
    </row>
    <row r="22" spans="1:31" ht="15">
      <c r="A22" s="6">
        <v>3400</v>
      </c>
      <c r="B22" s="17">
        <f t="shared" si="0"/>
        <v>452.03148266326309</v>
      </c>
      <c r="C22" s="17">
        <f t="shared" si="1"/>
        <v>379.70644543714099</v>
      </c>
      <c r="D22" s="17">
        <f t="shared" si="2"/>
        <v>632.84407572856833</v>
      </c>
      <c r="E22" s="17">
        <f t="shared" si="3"/>
        <v>397.78770474367155</v>
      </c>
      <c r="F22" s="17">
        <f t="shared" si="4"/>
        <v>316.78366305041476</v>
      </c>
      <c r="G22" s="17">
        <f t="shared" si="5"/>
        <v>407.18995958306738</v>
      </c>
      <c r="H22" s="17">
        <f t="shared" si="6"/>
        <v>813.65666879387356</v>
      </c>
      <c r="J22" s="6">
        <f t="shared" si="7"/>
        <v>679.864027194561</v>
      </c>
      <c r="S22" s="6" t="e">
        <f t="shared" si="8"/>
        <v>#DIV/0!</v>
      </c>
      <c r="T22" s="6" t="e">
        <f t="shared" si="9"/>
        <v>#DIV/0!</v>
      </c>
      <c r="V22" s="6" t="e">
        <f t="shared" si="10"/>
        <v>#VALUE!</v>
      </c>
      <c r="W22" s="7" t="e">
        <f t="shared" si="11"/>
        <v>#VALUE!</v>
      </c>
      <c r="AD22" s="11" t="s">
        <v>26</v>
      </c>
      <c r="AE22" s="5" t="s">
        <v>31</v>
      </c>
    </row>
    <row r="23" spans="1:31">
      <c r="A23" s="6">
        <v>3500</v>
      </c>
      <c r="B23" s="17">
        <f t="shared" si="0"/>
        <v>465.32652627100612</v>
      </c>
      <c r="C23" s="17">
        <f t="shared" si="1"/>
        <v>390.87428206764514</v>
      </c>
      <c r="D23" s="17">
        <f t="shared" si="2"/>
        <v>651.45713677940853</v>
      </c>
      <c r="E23" s="17">
        <f t="shared" si="3"/>
        <v>409.4873431184854</v>
      </c>
      <c r="F23" s="17">
        <f t="shared" si="4"/>
        <v>326.10082961072106</v>
      </c>
      <c r="G23" s="17">
        <f t="shared" si="5"/>
        <v>419.16613486492224</v>
      </c>
      <c r="H23" s="17">
        <f t="shared" si="6"/>
        <v>837.587747287811</v>
      </c>
      <c r="J23" s="6">
        <f t="shared" si="7"/>
        <v>699.86002799440109</v>
      </c>
      <c r="S23" s="6" t="e">
        <f t="shared" si="8"/>
        <v>#DIV/0!</v>
      </c>
      <c r="T23" s="6" t="e">
        <f t="shared" si="9"/>
        <v>#DIV/0!</v>
      </c>
      <c r="V23" s="6" t="e">
        <f t="shared" si="10"/>
        <v>#VALUE!</v>
      </c>
      <c r="W23" s="7" t="e">
        <f t="shared" si="11"/>
        <v>#VALUE!</v>
      </c>
    </row>
    <row r="24" spans="1:31">
      <c r="A24" s="6">
        <v>3600</v>
      </c>
      <c r="B24" s="17">
        <f t="shared" si="0"/>
        <v>478.6215698787492</v>
      </c>
      <c r="C24" s="17">
        <f t="shared" si="1"/>
        <v>402.04211869814935</v>
      </c>
      <c r="D24" s="17">
        <f t="shared" si="2"/>
        <v>670.07019783024884</v>
      </c>
      <c r="E24" s="17">
        <f t="shared" si="3"/>
        <v>421.1869814932993</v>
      </c>
      <c r="F24" s="17">
        <f t="shared" si="4"/>
        <v>335.41799617102743</v>
      </c>
      <c r="G24" s="17">
        <f t="shared" si="5"/>
        <v>431.14231014677722</v>
      </c>
      <c r="H24" s="17">
        <f t="shared" si="6"/>
        <v>861.51882578174855</v>
      </c>
      <c r="J24" s="6">
        <f t="shared" si="7"/>
        <v>719.85602879424107</v>
      </c>
      <c r="S24" s="6" t="e">
        <f t="shared" si="8"/>
        <v>#DIV/0!</v>
      </c>
      <c r="T24" s="6" t="e">
        <f t="shared" si="9"/>
        <v>#DIV/0!</v>
      </c>
      <c r="V24" s="6" t="e">
        <f t="shared" si="10"/>
        <v>#VALUE!</v>
      </c>
      <c r="W24" s="7" t="e">
        <f t="shared" si="11"/>
        <v>#VALUE!</v>
      </c>
    </row>
    <row r="25" spans="1:31" ht="15">
      <c r="A25" s="6">
        <v>3700</v>
      </c>
      <c r="B25" s="17">
        <f t="shared" si="0"/>
        <v>491.91661348649222</v>
      </c>
      <c r="C25" s="17">
        <f t="shared" si="1"/>
        <v>413.20995532865345</v>
      </c>
      <c r="D25" s="17">
        <f t="shared" si="2"/>
        <v>688.68325888108905</v>
      </c>
      <c r="E25" s="17">
        <f t="shared" si="3"/>
        <v>432.88661986811314</v>
      </c>
      <c r="F25" s="17">
        <f t="shared" si="4"/>
        <v>344.73516273133373</v>
      </c>
      <c r="G25" s="17">
        <f t="shared" si="5"/>
        <v>443.11848542863214</v>
      </c>
      <c r="H25" s="17">
        <f t="shared" si="6"/>
        <v>885.44990427568598</v>
      </c>
      <c r="J25" s="6">
        <f t="shared" si="7"/>
        <v>739.85202959408116</v>
      </c>
      <c r="S25" s="6" t="e">
        <f t="shared" si="8"/>
        <v>#DIV/0!</v>
      </c>
      <c r="T25" s="6" t="e">
        <f t="shared" si="9"/>
        <v>#DIV/0!</v>
      </c>
      <c r="V25" s="6" t="e">
        <f t="shared" si="10"/>
        <v>#VALUE!</v>
      </c>
      <c r="W25" s="7" t="e">
        <f t="shared" si="11"/>
        <v>#VALUE!</v>
      </c>
      <c r="X25" s="4"/>
      <c r="Y25" s="4"/>
      <c r="Z25" s="4"/>
      <c r="AA25" s="4"/>
      <c r="AB25" s="4"/>
      <c r="AC25" s="4"/>
      <c r="AD25" s="15" t="s">
        <v>38</v>
      </c>
      <c r="AE25" s="15"/>
    </row>
    <row r="26" spans="1:31" ht="15">
      <c r="A26" s="6">
        <v>3800</v>
      </c>
      <c r="B26" s="17">
        <f t="shared" si="0"/>
        <v>505.21165709423519</v>
      </c>
      <c r="C26" s="17">
        <f t="shared" si="1"/>
        <v>424.37779195915761</v>
      </c>
      <c r="D26" s="17">
        <f t="shared" si="2"/>
        <v>707.29631993192925</v>
      </c>
      <c r="E26" s="17">
        <f t="shared" si="3"/>
        <v>444.58625824292704</v>
      </c>
      <c r="F26" s="17">
        <f t="shared" si="4"/>
        <v>354.05232929164004</v>
      </c>
      <c r="G26" s="17">
        <f t="shared" si="5"/>
        <v>455.09466071048701</v>
      </c>
      <c r="H26" s="17">
        <f t="shared" si="6"/>
        <v>909.38098276962342</v>
      </c>
      <c r="J26" s="6">
        <f t="shared" si="7"/>
        <v>759.84803039392114</v>
      </c>
      <c r="S26" s="6" t="e">
        <f t="shared" si="8"/>
        <v>#DIV/0!</v>
      </c>
      <c r="T26" s="6" t="e">
        <f t="shared" si="9"/>
        <v>#DIV/0!</v>
      </c>
      <c r="V26" s="6" t="e">
        <f t="shared" si="10"/>
        <v>#VALUE!</v>
      </c>
      <c r="W26" s="7" t="e">
        <f t="shared" si="11"/>
        <v>#VALUE!</v>
      </c>
      <c r="X26" s="4"/>
      <c r="Y26" s="9"/>
      <c r="Z26" s="9"/>
      <c r="AA26" s="9"/>
      <c r="AB26" s="9"/>
      <c r="AC26" s="4"/>
      <c r="AD26" s="11" t="s">
        <v>39</v>
      </c>
      <c r="AE26">
        <v>0.625</v>
      </c>
    </row>
    <row r="27" spans="1:31" ht="15">
      <c r="A27" s="6">
        <v>3900</v>
      </c>
      <c r="B27" s="17">
        <f t="shared" si="0"/>
        <v>518.50670070197816</v>
      </c>
      <c r="C27" s="17">
        <f t="shared" si="1"/>
        <v>435.5456285896617</v>
      </c>
      <c r="D27" s="17">
        <f t="shared" si="2"/>
        <v>725.90938098276956</v>
      </c>
      <c r="E27" s="17">
        <f t="shared" si="3"/>
        <v>456.28589661774089</v>
      </c>
      <c r="F27" s="17">
        <f t="shared" si="4"/>
        <v>363.36949585194634</v>
      </c>
      <c r="G27" s="17">
        <f t="shared" si="5"/>
        <v>467.07083599234193</v>
      </c>
      <c r="H27" s="17">
        <f t="shared" si="6"/>
        <v>933.31206126356074</v>
      </c>
      <c r="J27" s="6">
        <f t="shared" si="7"/>
        <v>779.84403119376123</v>
      </c>
      <c r="S27" s="6" t="e">
        <f t="shared" si="8"/>
        <v>#DIV/0!</v>
      </c>
      <c r="T27" s="6" t="e">
        <f t="shared" si="9"/>
        <v>#DIV/0!</v>
      </c>
      <c r="V27" s="6" t="e">
        <f t="shared" si="10"/>
        <v>#VALUE!</v>
      </c>
      <c r="W27" s="7" t="e">
        <f t="shared" si="11"/>
        <v>#VALUE!</v>
      </c>
      <c r="X27" s="4"/>
      <c r="Y27" s="9"/>
      <c r="Z27" s="9"/>
      <c r="AA27" s="9"/>
      <c r="AB27" s="9"/>
      <c r="AC27" s="4"/>
      <c r="AD27" s="11" t="s">
        <v>40</v>
      </c>
      <c r="AE27">
        <v>0.52500000000000002</v>
      </c>
    </row>
    <row r="28" spans="1:31" ht="15">
      <c r="A28" s="6">
        <v>4000</v>
      </c>
      <c r="B28" s="17">
        <f t="shared" si="0"/>
        <v>531.80174430972124</v>
      </c>
      <c r="C28" s="17">
        <f t="shared" si="1"/>
        <v>446.71346522016592</v>
      </c>
      <c r="D28" s="17">
        <f t="shared" si="2"/>
        <v>744.52244203360988</v>
      </c>
      <c r="E28" s="17">
        <f t="shared" si="3"/>
        <v>467.98553499255479</v>
      </c>
      <c r="F28" s="17">
        <f t="shared" si="4"/>
        <v>372.6866624122527</v>
      </c>
      <c r="G28" s="17">
        <f t="shared" si="5"/>
        <v>479.0470112741969</v>
      </c>
      <c r="H28" s="17">
        <f t="shared" si="6"/>
        <v>957.24313975749828</v>
      </c>
      <c r="J28" s="6">
        <f t="shared" si="7"/>
        <v>799.8400319936012</v>
      </c>
      <c r="S28" s="6" t="e">
        <f t="shared" si="8"/>
        <v>#DIV/0!</v>
      </c>
      <c r="T28" s="6" t="e">
        <f t="shared" si="9"/>
        <v>#DIV/0!</v>
      </c>
      <c r="V28" s="6" t="e">
        <f t="shared" si="10"/>
        <v>#VALUE!</v>
      </c>
      <c r="W28" s="7" t="e">
        <f t="shared" si="11"/>
        <v>#VALUE!</v>
      </c>
      <c r="X28" s="4"/>
      <c r="Y28" s="9"/>
      <c r="Z28" s="9"/>
      <c r="AA28" s="9"/>
      <c r="AB28" s="9"/>
      <c r="AC28" s="4"/>
      <c r="AD28" s="11" t="s">
        <v>41</v>
      </c>
      <c r="AE28">
        <v>0.875</v>
      </c>
    </row>
    <row r="29" spans="1:31" ht="15">
      <c r="A29" s="6">
        <v>4100</v>
      </c>
      <c r="B29" s="17">
        <f t="shared" si="0"/>
        <v>545.09678791746433</v>
      </c>
      <c r="C29" s="17">
        <f t="shared" si="1"/>
        <v>457.88130185067001</v>
      </c>
      <c r="D29" s="17">
        <f t="shared" si="2"/>
        <v>763.13550308445008</v>
      </c>
      <c r="E29" s="17">
        <f t="shared" si="3"/>
        <v>479.68517336736863</v>
      </c>
      <c r="F29" s="17">
        <f t="shared" si="4"/>
        <v>382.00382897255901</v>
      </c>
      <c r="G29" s="17">
        <f t="shared" si="5"/>
        <v>491.02318655605183</v>
      </c>
      <c r="H29" s="17">
        <f t="shared" si="6"/>
        <v>981.17421825143572</v>
      </c>
      <c r="J29" s="6">
        <f t="shared" si="7"/>
        <v>819.83603279344129</v>
      </c>
      <c r="S29" s="6" t="e">
        <f t="shared" si="8"/>
        <v>#DIV/0!</v>
      </c>
      <c r="T29" s="6" t="e">
        <f t="shared" si="9"/>
        <v>#DIV/0!</v>
      </c>
      <c r="V29" s="6" t="e">
        <f t="shared" si="10"/>
        <v>#VALUE!</v>
      </c>
      <c r="W29" s="7" t="e">
        <f t="shared" si="11"/>
        <v>#VALUE!</v>
      </c>
      <c r="X29" s="4"/>
      <c r="Y29" s="9"/>
      <c r="Z29" s="9"/>
      <c r="AA29" s="9"/>
      <c r="AB29" s="9"/>
      <c r="AC29" s="4"/>
      <c r="AD29" s="11" t="s">
        <v>42</v>
      </c>
      <c r="AE29">
        <v>0.55000000000000004</v>
      </c>
    </row>
    <row r="30" spans="1:31" ht="15">
      <c r="A30" s="6">
        <v>4200</v>
      </c>
      <c r="B30" s="17">
        <f t="shared" si="0"/>
        <v>558.39183152520729</v>
      </c>
      <c r="C30" s="17">
        <f t="shared" si="1"/>
        <v>469.04913848117417</v>
      </c>
      <c r="D30" s="17">
        <f t="shared" si="2"/>
        <v>781.74856413529028</v>
      </c>
      <c r="E30" s="17">
        <f t="shared" si="3"/>
        <v>491.38481174218248</v>
      </c>
      <c r="F30" s="17">
        <f t="shared" si="4"/>
        <v>391.32099553286531</v>
      </c>
      <c r="G30" s="17">
        <f t="shared" si="5"/>
        <v>502.99936183790669</v>
      </c>
      <c r="H30" s="17">
        <f t="shared" si="6"/>
        <v>1005.1052967453732</v>
      </c>
      <c r="J30" s="6">
        <f t="shared" si="7"/>
        <v>839.83203359328127</v>
      </c>
      <c r="S30" s="6" t="e">
        <f t="shared" si="8"/>
        <v>#DIV/0!</v>
      </c>
      <c r="T30" s="6" t="e">
        <f t="shared" si="9"/>
        <v>#DIV/0!</v>
      </c>
      <c r="V30" s="6" t="e">
        <f t="shared" si="10"/>
        <v>#VALUE!</v>
      </c>
      <c r="W30" s="7" t="e">
        <f t="shared" si="11"/>
        <v>#VALUE!</v>
      </c>
      <c r="X30" s="4"/>
      <c r="Y30" s="9"/>
      <c r="Z30" s="9"/>
      <c r="AA30" s="9"/>
      <c r="AB30" s="9"/>
      <c r="AC30" s="4"/>
      <c r="AD30" s="11" t="s">
        <v>43</v>
      </c>
      <c r="AE30">
        <v>0.438</v>
      </c>
    </row>
    <row r="31" spans="1:31" ht="15">
      <c r="A31" s="6">
        <v>4300</v>
      </c>
      <c r="B31" s="17">
        <f t="shared" si="0"/>
        <v>571.68687513295038</v>
      </c>
      <c r="C31" s="17">
        <f t="shared" si="1"/>
        <v>480.21697511167838</v>
      </c>
      <c r="D31" s="17">
        <f t="shared" si="2"/>
        <v>800.3616251861306</v>
      </c>
      <c r="E31" s="17">
        <f t="shared" si="3"/>
        <v>503.08445011699638</v>
      </c>
      <c r="F31" s="17">
        <f t="shared" si="4"/>
        <v>400.63816209317167</v>
      </c>
      <c r="G31" s="17">
        <f t="shared" si="5"/>
        <v>514.97553711976173</v>
      </c>
      <c r="H31" s="17">
        <f t="shared" si="6"/>
        <v>1029.0363752393107</v>
      </c>
      <c r="J31" s="6">
        <f t="shared" si="7"/>
        <v>859.82803439312136</v>
      </c>
      <c r="S31" s="6" t="e">
        <f t="shared" si="8"/>
        <v>#DIV/0!</v>
      </c>
      <c r="T31" s="6" t="e">
        <f t="shared" si="9"/>
        <v>#DIV/0!</v>
      </c>
      <c r="V31" s="6" t="e">
        <f t="shared" si="10"/>
        <v>#VALUE!</v>
      </c>
      <c r="W31" s="7" t="e">
        <f t="shared" si="11"/>
        <v>#VALUE!</v>
      </c>
      <c r="X31" s="4"/>
      <c r="Y31" s="9"/>
      <c r="Z31" s="9"/>
      <c r="AA31" s="9"/>
      <c r="AB31" s="9"/>
      <c r="AC31" s="4"/>
      <c r="AD31" s="11" t="s">
        <v>44</v>
      </c>
      <c r="AE31">
        <v>0.56299999999999994</v>
      </c>
    </row>
    <row r="32" spans="1:31" ht="15">
      <c r="A32" s="6">
        <v>4400</v>
      </c>
      <c r="B32" s="17">
        <f t="shared" si="0"/>
        <v>584.98191874069346</v>
      </c>
      <c r="C32" s="17">
        <f t="shared" si="1"/>
        <v>491.38481174218248</v>
      </c>
      <c r="D32" s="17">
        <f t="shared" si="2"/>
        <v>818.9746862369708</v>
      </c>
      <c r="E32" s="17">
        <f t="shared" si="3"/>
        <v>514.78408849181028</v>
      </c>
      <c r="F32" s="17">
        <f t="shared" si="4"/>
        <v>409.95532865347792</v>
      </c>
      <c r="G32" s="17">
        <f t="shared" si="5"/>
        <v>526.95171240161653</v>
      </c>
      <c r="H32" s="17">
        <f t="shared" si="6"/>
        <v>1052.9674537332482</v>
      </c>
      <c r="J32" s="6">
        <f t="shared" si="7"/>
        <v>879.82403519296133</v>
      </c>
      <c r="S32" s="6" t="e">
        <f t="shared" si="8"/>
        <v>#DIV/0!</v>
      </c>
      <c r="T32" s="6" t="e">
        <f t="shared" si="9"/>
        <v>#DIV/0!</v>
      </c>
      <c r="V32" s="6" t="e">
        <f t="shared" si="10"/>
        <v>#VALUE!</v>
      </c>
      <c r="W32" s="7" t="e">
        <f t="shared" si="11"/>
        <v>#VALUE!</v>
      </c>
      <c r="X32" s="4"/>
      <c r="Y32" s="4"/>
      <c r="Z32" s="4"/>
      <c r="AA32" s="4"/>
      <c r="AB32" s="4"/>
      <c r="AC32" s="4"/>
      <c r="AD32" s="11" t="s">
        <v>45</v>
      </c>
      <c r="AE32">
        <v>1.125</v>
      </c>
    </row>
    <row r="33" spans="1:29">
      <c r="A33" s="6">
        <v>4500</v>
      </c>
      <c r="B33" s="17">
        <f t="shared" si="0"/>
        <v>598.27696234843643</v>
      </c>
      <c r="C33" s="17">
        <f t="shared" si="1"/>
        <v>502.55264837268663</v>
      </c>
      <c r="D33" s="17">
        <f t="shared" si="2"/>
        <v>837.587747287811</v>
      </c>
      <c r="E33" s="17">
        <f t="shared" si="3"/>
        <v>526.48372686662412</v>
      </c>
      <c r="F33" s="17">
        <f t="shared" si="4"/>
        <v>419.27249521378423</v>
      </c>
      <c r="G33" s="17">
        <f t="shared" si="5"/>
        <v>538.92788768347145</v>
      </c>
      <c r="H33" s="17">
        <f t="shared" si="6"/>
        <v>1076.8985322271856</v>
      </c>
      <c r="J33" s="6">
        <f t="shared" si="7"/>
        <v>899.82003599280142</v>
      </c>
      <c r="S33" s="6" t="e">
        <f t="shared" si="8"/>
        <v>#DIV/0!</v>
      </c>
      <c r="T33" s="6" t="e">
        <f t="shared" si="9"/>
        <v>#DIV/0!</v>
      </c>
      <c r="V33" s="6" t="e">
        <f t="shared" si="10"/>
        <v>#VALUE!</v>
      </c>
      <c r="W33" s="7" t="e">
        <f t="shared" si="11"/>
        <v>#VALUE!</v>
      </c>
      <c r="X33" s="4"/>
      <c r="Y33" s="4"/>
      <c r="Z33" s="4"/>
      <c r="AA33" s="4"/>
      <c r="AB33" s="4"/>
      <c r="AC33" s="4"/>
    </row>
    <row r="34" spans="1:29">
      <c r="A34" s="6">
        <v>4600</v>
      </c>
      <c r="B34" s="17">
        <f t="shared" si="0"/>
        <v>611.5720059561794</v>
      </c>
      <c r="C34" s="17">
        <f t="shared" si="1"/>
        <v>513.72048500319079</v>
      </c>
      <c r="D34" s="17">
        <f t="shared" si="2"/>
        <v>856.2008083386512</v>
      </c>
      <c r="E34" s="17">
        <f t="shared" si="3"/>
        <v>538.18336524143797</v>
      </c>
      <c r="F34" s="17">
        <f t="shared" si="4"/>
        <v>428.58966177409053</v>
      </c>
      <c r="G34" s="17">
        <f t="shared" si="5"/>
        <v>550.90406296532637</v>
      </c>
      <c r="H34" s="17">
        <f t="shared" si="6"/>
        <v>1100.8296107211229</v>
      </c>
      <c r="J34" s="6">
        <f t="shared" si="7"/>
        <v>919.8160367926414</v>
      </c>
      <c r="S34" s="6" t="e">
        <f t="shared" si="8"/>
        <v>#DIV/0!</v>
      </c>
      <c r="T34" s="6" t="e">
        <f t="shared" si="9"/>
        <v>#DIV/0!</v>
      </c>
      <c r="V34" s="6" t="e">
        <f t="shared" si="10"/>
        <v>#VALUE!</v>
      </c>
      <c r="W34" s="7" t="e">
        <f t="shared" si="11"/>
        <v>#VALUE!</v>
      </c>
      <c r="X34" s="4"/>
      <c r="Y34" s="4"/>
      <c r="Z34" s="4"/>
      <c r="AA34" s="4"/>
      <c r="AB34" s="4"/>
      <c r="AC34" s="4"/>
    </row>
    <row r="35" spans="1:29">
      <c r="A35" s="6">
        <v>4700</v>
      </c>
      <c r="B35" s="17">
        <f t="shared" si="0"/>
        <v>624.86704956392248</v>
      </c>
      <c r="C35" s="17">
        <f t="shared" si="1"/>
        <v>524.88832163369489</v>
      </c>
      <c r="D35" s="17">
        <f t="shared" si="2"/>
        <v>874.81386938949151</v>
      </c>
      <c r="E35" s="17">
        <f t="shared" si="3"/>
        <v>549.88300361625181</v>
      </c>
      <c r="F35" s="17">
        <f t="shared" si="4"/>
        <v>437.90682833439689</v>
      </c>
      <c r="G35" s="17">
        <f t="shared" si="5"/>
        <v>562.8802382471813</v>
      </c>
      <c r="H35" s="17">
        <f t="shared" si="6"/>
        <v>1124.7606892150604</v>
      </c>
      <c r="J35" s="6">
        <f t="shared" si="7"/>
        <v>939.81203759248149</v>
      </c>
      <c r="S35" s="6" t="e">
        <f t="shared" si="8"/>
        <v>#DIV/0!</v>
      </c>
      <c r="T35" s="6" t="e">
        <f t="shared" si="9"/>
        <v>#DIV/0!</v>
      </c>
      <c r="V35" s="6" t="e">
        <f t="shared" si="10"/>
        <v>#VALUE!</v>
      </c>
      <c r="W35" s="7" t="e">
        <f t="shared" si="11"/>
        <v>#VALUE!</v>
      </c>
      <c r="X35" s="4"/>
      <c r="Y35" s="4"/>
      <c r="Z35" s="4"/>
      <c r="AA35" s="4"/>
      <c r="AB35" s="4"/>
      <c r="AC35" s="4"/>
    </row>
    <row r="36" spans="1:29">
      <c r="A36" s="6">
        <v>4800</v>
      </c>
      <c r="B36" s="17">
        <f t="shared" si="0"/>
        <v>638.16209317166556</v>
      </c>
      <c r="C36" s="17">
        <f t="shared" si="1"/>
        <v>536.0561582641991</v>
      </c>
      <c r="D36" s="17">
        <f t="shared" si="2"/>
        <v>893.42693044033172</v>
      </c>
      <c r="E36" s="17">
        <f t="shared" si="3"/>
        <v>561.58264199106566</v>
      </c>
      <c r="F36" s="17">
        <f t="shared" si="4"/>
        <v>447.2239948947032</v>
      </c>
      <c r="G36" s="17">
        <f t="shared" si="5"/>
        <v>574.85641352903622</v>
      </c>
      <c r="H36" s="17">
        <f t="shared" si="6"/>
        <v>1148.691767708998</v>
      </c>
      <c r="J36" s="6">
        <f t="shared" si="7"/>
        <v>959.80803839232146</v>
      </c>
      <c r="S36" s="6" t="e">
        <f t="shared" si="8"/>
        <v>#DIV/0!</v>
      </c>
      <c r="T36" s="6" t="e">
        <f t="shared" si="9"/>
        <v>#DIV/0!</v>
      </c>
      <c r="V36" s="6" t="e">
        <f t="shared" si="10"/>
        <v>#VALUE!</v>
      </c>
      <c r="W36" s="7" t="e">
        <f t="shared" si="11"/>
        <v>#VALUE!</v>
      </c>
    </row>
    <row r="37" spans="1:29">
      <c r="A37" s="6">
        <v>4900</v>
      </c>
      <c r="B37" s="17">
        <f t="shared" si="0"/>
        <v>651.45713677940864</v>
      </c>
      <c r="C37" s="17">
        <f t="shared" si="1"/>
        <v>547.22399489470331</v>
      </c>
      <c r="D37" s="17">
        <f t="shared" si="2"/>
        <v>912.03999149117203</v>
      </c>
      <c r="E37" s="17">
        <f t="shared" si="3"/>
        <v>573.28228036587961</v>
      </c>
      <c r="F37" s="17">
        <f t="shared" si="4"/>
        <v>456.54116145500956</v>
      </c>
      <c r="G37" s="17">
        <f t="shared" si="5"/>
        <v>586.83258881089125</v>
      </c>
      <c r="H37" s="17">
        <f t="shared" si="6"/>
        <v>1172.6228462029355</v>
      </c>
      <c r="J37" s="6">
        <f t="shared" si="7"/>
        <v>979.80403919216155</v>
      </c>
      <c r="S37" s="6" t="e">
        <f t="shared" si="8"/>
        <v>#DIV/0!</v>
      </c>
      <c r="T37" s="6" t="e">
        <f t="shared" si="9"/>
        <v>#DIV/0!</v>
      </c>
      <c r="V37" s="6" t="e">
        <f t="shared" si="10"/>
        <v>#VALUE!</v>
      </c>
      <c r="W37" s="7" t="e">
        <f t="shared" si="11"/>
        <v>#VALUE!</v>
      </c>
    </row>
    <row r="43" spans="1:29" hidden="1">
      <c r="X43" s="1"/>
      <c r="Y43" s="1"/>
      <c r="Z43" s="1"/>
      <c r="AA43" s="1"/>
      <c r="AB43" s="1"/>
      <c r="AC43" s="1"/>
    </row>
    <row r="44" spans="1:29" hidden="1">
      <c r="A44" s="14" t="s">
        <v>5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"/>
      <c r="V44" s="10"/>
      <c r="W44" s="10"/>
      <c r="X44" s="3"/>
      <c r="Y44" s="3"/>
      <c r="Z44" s="3"/>
      <c r="AA44" s="3"/>
      <c r="AB44" s="3"/>
    </row>
    <row r="45" spans="1:29" hidden="1">
      <c r="A45" s="6" t="s">
        <v>0</v>
      </c>
      <c r="I45" s="6" t="s">
        <v>1</v>
      </c>
      <c r="J45" s="6" t="s">
        <v>2</v>
      </c>
      <c r="K45" s="6" t="s">
        <v>3</v>
      </c>
      <c r="S45" s="6" t="s">
        <v>4</v>
      </c>
      <c r="T45" s="8" t="s">
        <v>7</v>
      </c>
      <c r="U45" s="8"/>
      <c r="V45" s="8"/>
      <c r="W45" s="8"/>
      <c r="X45" s="3"/>
      <c r="Y45" s="3"/>
      <c r="Z45" s="3"/>
      <c r="AA45" s="3"/>
      <c r="AB45" s="3"/>
    </row>
    <row r="46" spans="1:29" hidden="1">
      <c r="A46" s="6">
        <v>100</v>
      </c>
      <c r="J46" s="6">
        <f>A46/1.2228</f>
        <v>81.779522407589127</v>
      </c>
      <c r="S46" s="6" t="e">
        <f>I46/K46</f>
        <v>#DIV/0!</v>
      </c>
      <c r="T46" s="8" t="e">
        <f>S46/1.2228</f>
        <v>#DIV/0!</v>
      </c>
      <c r="U46" s="8"/>
      <c r="V46" s="8"/>
      <c r="W46" s="8"/>
      <c r="X46" s="3"/>
      <c r="Y46" s="3"/>
      <c r="Z46" s="3"/>
      <c r="AA46" s="3"/>
      <c r="AB46" s="3"/>
    </row>
    <row r="47" spans="1:29" hidden="1">
      <c r="A47" s="6">
        <v>150</v>
      </c>
      <c r="J47" s="6">
        <f t="shared" ref="J47:J68" si="12">A47/1.2228</f>
        <v>122.6692836113837</v>
      </c>
      <c r="S47" s="6" t="e">
        <f t="shared" ref="S47:S68" si="13">I47/K47</f>
        <v>#DIV/0!</v>
      </c>
      <c r="T47" s="8" t="e">
        <f t="shared" ref="T47:T68" si="14">S47/1.2228</f>
        <v>#DIV/0!</v>
      </c>
      <c r="U47" s="8"/>
      <c r="V47" s="8"/>
      <c r="W47" s="8"/>
      <c r="X47" s="3"/>
      <c r="Y47" s="3"/>
      <c r="Z47" s="3"/>
      <c r="AA47" s="3"/>
      <c r="AB47" s="3"/>
    </row>
    <row r="48" spans="1:29" hidden="1">
      <c r="A48" s="6">
        <v>200</v>
      </c>
      <c r="J48" s="6">
        <f t="shared" si="12"/>
        <v>163.55904481517825</v>
      </c>
      <c r="S48" s="6" t="e">
        <f t="shared" si="13"/>
        <v>#DIV/0!</v>
      </c>
      <c r="T48" s="8" t="e">
        <f t="shared" si="14"/>
        <v>#DIV/0!</v>
      </c>
      <c r="U48" s="8"/>
      <c r="V48" s="8"/>
      <c r="W48" s="8"/>
      <c r="X48" s="3"/>
      <c r="Y48" s="3"/>
      <c r="Z48" s="3"/>
      <c r="AA48" s="3"/>
      <c r="AB48" s="3"/>
    </row>
    <row r="49" spans="1:29" hidden="1">
      <c r="A49" s="6">
        <v>250</v>
      </c>
      <c r="J49" s="6">
        <f t="shared" si="12"/>
        <v>204.44880601897282</v>
      </c>
      <c r="S49" s="6" t="e">
        <f t="shared" si="13"/>
        <v>#DIV/0!</v>
      </c>
      <c r="T49" s="8" t="e">
        <f t="shared" si="14"/>
        <v>#DIV/0!</v>
      </c>
      <c r="U49" s="8"/>
      <c r="V49" s="8"/>
      <c r="W49" s="8"/>
      <c r="X49" s="3"/>
      <c r="Y49" s="3"/>
      <c r="Z49" s="3"/>
      <c r="AA49" s="3"/>
      <c r="AB49" s="3"/>
    </row>
    <row r="50" spans="1:29" hidden="1">
      <c r="A50" s="6">
        <v>300</v>
      </c>
      <c r="J50" s="6">
        <f t="shared" si="12"/>
        <v>245.33856722276741</v>
      </c>
      <c r="S50" s="6" t="e">
        <f t="shared" si="13"/>
        <v>#DIV/0!</v>
      </c>
      <c r="T50" s="8" t="e">
        <f t="shared" si="14"/>
        <v>#DIV/0!</v>
      </c>
      <c r="U50" s="8"/>
      <c r="V50" s="8"/>
      <c r="W50" s="8"/>
      <c r="X50" s="3"/>
      <c r="Y50" s="3"/>
      <c r="Z50" s="3"/>
      <c r="AA50" s="3"/>
      <c r="AB50" s="3"/>
      <c r="AC50" s="3"/>
    </row>
    <row r="51" spans="1:29" hidden="1">
      <c r="A51" s="6">
        <v>350</v>
      </c>
      <c r="J51" s="6">
        <f t="shared" si="12"/>
        <v>286.22832842656197</v>
      </c>
      <c r="S51" s="6" t="e">
        <f t="shared" si="13"/>
        <v>#DIV/0!</v>
      </c>
      <c r="T51" s="8" t="e">
        <f t="shared" si="14"/>
        <v>#DIV/0!</v>
      </c>
      <c r="U51" s="8"/>
      <c r="V51" s="8"/>
      <c r="W51" s="8"/>
      <c r="X51" s="3"/>
      <c r="Y51" s="3"/>
      <c r="Z51" s="3"/>
      <c r="AA51" s="3"/>
      <c r="AB51" s="3"/>
      <c r="AC51" s="3"/>
    </row>
    <row r="52" spans="1:29" hidden="1">
      <c r="A52" s="6">
        <v>400</v>
      </c>
      <c r="J52" s="6">
        <f t="shared" si="12"/>
        <v>327.11808963035651</v>
      </c>
      <c r="S52" s="6" t="e">
        <f t="shared" si="13"/>
        <v>#DIV/0!</v>
      </c>
      <c r="T52" s="8" t="e">
        <f t="shared" si="14"/>
        <v>#DIV/0!</v>
      </c>
      <c r="U52" s="8"/>
      <c r="V52" s="8"/>
      <c r="W52" s="8"/>
      <c r="X52" s="3"/>
      <c r="Y52" s="3"/>
      <c r="Z52" s="3"/>
      <c r="AA52" s="3"/>
      <c r="AB52" s="3"/>
      <c r="AC52" s="3"/>
    </row>
    <row r="53" spans="1:29" hidden="1">
      <c r="A53" s="6">
        <v>450</v>
      </c>
      <c r="J53" s="6">
        <f t="shared" si="12"/>
        <v>368.0078508341511</v>
      </c>
      <c r="S53" s="6" t="e">
        <f t="shared" si="13"/>
        <v>#DIV/0!</v>
      </c>
      <c r="T53" s="8" t="e">
        <f t="shared" si="14"/>
        <v>#DIV/0!</v>
      </c>
      <c r="U53" s="8"/>
      <c r="V53" s="8"/>
      <c r="W53" s="8"/>
      <c r="X53" s="3"/>
      <c r="Y53" s="3"/>
      <c r="Z53" s="3"/>
      <c r="AA53" s="3"/>
      <c r="AB53" s="3"/>
      <c r="AC53" s="3"/>
    </row>
    <row r="54" spans="1:29" hidden="1">
      <c r="A54" s="6">
        <v>500</v>
      </c>
      <c r="J54" s="6">
        <f t="shared" si="12"/>
        <v>408.89761203794563</v>
      </c>
      <c r="S54" s="6" t="e">
        <f t="shared" si="13"/>
        <v>#DIV/0!</v>
      </c>
      <c r="T54" s="8" t="e">
        <f t="shared" si="14"/>
        <v>#DIV/0!</v>
      </c>
      <c r="U54" s="8"/>
      <c r="V54" s="8"/>
      <c r="W54" s="8"/>
      <c r="X54" s="3"/>
      <c r="Y54" s="3"/>
      <c r="Z54" s="3"/>
      <c r="AA54" s="3"/>
      <c r="AB54" s="3"/>
      <c r="AC54" s="3"/>
    </row>
    <row r="55" spans="1:29" hidden="1">
      <c r="A55" s="6">
        <v>550</v>
      </c>
      <c r="J55" s="6">
        <f t="shared" si="12"/>
        <v>449.78737324174023</v>
      </c>
      <c r="S55" s="6" t="e">
        <f t="shared" si="13"/>
        <v>#DIV/0!</v>
      </c>
      <c r="T55" s="8" t="e">
        <f t="shared" si="14"/>
        <v>#DIV/0!</v>
      </c>
      <c r="U55" s="8"/>
      <c r="V55" s="8"/>
      <c r="W55" s="8"/>
      <c r="X55" s="3"/>
      <c r="Y55" s="3"/>
      <c r="Z55" s="3"/>
      <c r="AA55" s="3"/>
      <c r="AB55" s="3"/>
      <c r="AC55" s="3"/>
    </row>
    <row r="56" spans="1:29" hidden="1">
      <c r="A56" s="6">
        <v>600</v>
      </c>
      <c r="J56" s="6">
        <f t="shared" si="12"/>
        <v>490.67713444553482</v>
      </c>
      <c r="S56" s="6" t="e">
        <f t="shared" si="13"/>
        <v>#DIV/0!</v>
      </c>
      <c r="T56" s="8" t="e">
        <f t="shared" si="14"/>
        <v>#DIV/0!</v>
      </c>
      <c r="U56" s="8"/>
      <c r="V56" s="8"/>
      <c r="W56" s="8"/>
      <c r="X56" s="3"/>
      <c r="Y56" s="3"/>
      <c r="Z56" s="3"/>
      <c r="AA56" s="3"/>
      <c r="AB56" s="3"/>
      <c r="AC56" s="3"/>
    </row>
    <row r="57" spans="1:29" hidden="1">
      <c r="A57" s="6">
        <v>650</v>
      </c>
      <c r="J57" s="6">
        <f t="shared" si="12"/>
        <v>531.56689564932935</v>
      </c>
      <c r="S57" s="6" t="e">
        <f t="shared" si="13"/>
        <v>#DIV/0!</v>
      </c>
      <c r="T57" s="8" t="e">
        <f t="shared" si="14"/>
        <v>#DIV/0!</v>
      </c>
      <c r="U57" s="8"/>
      <c r="V57" s="8"/>
      <c r="W57" s="8"/>
      <c r="X57" s="3"/>
      <c r="Y57" s="3"/>
      <c r="Z57" s="3"/>
      <c r="AA57" s="3"/>
      <c r="AB57" s="3"/>
      <c r="AC57" s="3"/>
    </row>
    <row r="58" spans="1:29" hidden="1">
      <c r="A58" s="6">
        <v>700</v>
      </c>
      <c r="J58" s="6">
        <f t="shared" si="12"/>
        <v>572.45665685312395</v>
      </c>
      <c r="S58" s="6" t="e">
        <f t="shared" si="13"/>
        <v>#DIV/0!</v>
      </c>
      <c r="T58" s="8" t="e">
        <f t="shared" si="14"/>
        <v>#DIV/0!</v>
      </c>
      <c r="U58" s="8"/>
      <c r="V58" s="8"/>
      <c r="W58" s="8"/>
      <c r="X58" s="3"/>
      <c r="Y58" s="3"/>
      <c r="Z58" s="3"/>
      <c r="AA58" s="3"/>
      <c r="AB58" s="3"/>
      <c r="AC58" s="3"/>
    </row>
    <row r="59" spans="1:29" hidden="1">
      <c r="A59" s="6">
        <v>750</v>
      </c>
      <c r="J59" s="6">
        <f t="shared" si="12"/>
        <v>613.34641805691854</v>
      </c>
      <c r="S59" s="6" t="e">
        <f t="shared" si="13"/>
        <v>#DIV/0!</v>
      </c>
      <c r="T59" s="8" t="e">
        <f t="shared" si="14"/>
        <v>#DIV/0!</v>
      </c>
      <c r="U59" s="8"/>
      <c r="V59" s="8"/>
      <c r="W59" s="8"/>
      <c r="X59" s="3"/>
      <c r="Y59" s="3"/>
      <c r="Z59" s="3"/>
      <c r="AA59" s="3"/>
      <c r="AB59" s="3"/>
      <c r="AC59" s="3"/>
    </row>
    <row r="60" spans="1:29" hidden="1">
      <c r="A60" s="6">
        <v>800</v>
      </c>
      <c r="J60" s="6">
        <f t="shared" si="12"/>
        <v>654.23617926071302</v>
      </c>
      <c r="S60" s="6" t="e">
        <f t="shared" si="13"/>
        <v>#DIV/0!</v>
      </c>
      <c r="T60" s="8" t="e">
        <f t="shared" si="14"/>
        <v>#DIV/0!</v>
      </c>
      <c r="U60" s="8"/>
      <c r="V60" s="8"/>
      <c r="W60" s="8"/>
      <c r="X60" s="3"/>
      <c r="Y60" s="3"/>
      <c r="Z60" s="3"/>
      <c r="AA60" s="3"/>
      <c r="AB60" s="3"/>
      <c r="AC60" s="3"/>
    </row>
    <row r="61" spans="1:29" hidden="1">
      <c r="A61" s="6">
        <v>850</v>
      </c>
      <c r="J61" s="6">
        <f t="shared" si="12"/>
        <v>695.12594046450761</v>
      </c>
      <c r="S61" s="6" t="e">
        <f t="shared" si="13"/>
        <v>#DIV/0!</v>
      </c>
      <c r="T61" s="8" t="e">
        <f t="shared" si="14"/>
        <v>#DIV/0!</v>
      </c>
      <c r="U61" s="8"/>
      <c r="V61" s="8"/>
      <c r="W61" s="8"/>
      <c r="X61" s="3"/>
      <c r="Y61" s="3"/>
      <c r="Z61" s="3"/>
      <c r="AA61" s="3"/>
      <c r="AB61" s="3"/>
      <c r="AC61" s="3"/>
    </row>
    <row r="62" spans="1:29" hidden="1">
      <c r="A62" s="6">
        <v>900</v>
      </c>
      <c r="J62" s="6">
        <f t="shared" si="12"/>
        <v>736.0157016683022</v>
      </c>
      <c r="S62" s="6" t="e">
        <f t="shared" si="13"/>
        <v>#DIV/0!</v>
      </c>
      <c r="T62" s="8" t="e">
        <f t="shared" si="14"/>
        <v>#DIV/0!</v>
      </c>
      <c r="U62" s="8"/>
      <c r="V62" s="8"/>
      <c r="W62" s="8"/>
      <c r="X62" s="3"/>
      <c r="Y62" s="3"/>
      <c r="Z62" s="3"/>
      <c r="AA62" s="3"/>
      <c r="AB62" s="3"/>
      <c r="AC62" s="3"/>
    </row>
    <row r="63" spans="1:29" hidden="1">
      <c r="A63" s="6">
        <v>950</v>
      </c>
      <c r="J63" s="6">
        <f t="shared" si="12"/>
        <v>776.90546287209679</v>
      </c>
      <c r="S63" s="6" t="e">
        <f t="shared" si="13"/>
        <v>#DIV/0!</v>
      </c>
      <c r="T63" s="8" t="e">
        <f t="shared" si="14"/>
        <v>#DIV/0!</v>
      </c>
      <c r="U63" s="8"/>
      <c r="V63" s="8"/>
      <c r="W63" s="8"/>
      <c r="X63" s="3"/>
      <c r="Y63" s="3"/>
      <c r="Z63" s="3"/>
      <c r="AA63" s="3"/>
      <c r="AB63" s="3"/>
      <c r="AC63" s="3"/>
    </row>
    <row r="64" spans="1:29" hidden="1">
      <c r="A64" s="6">
        <v>1000</v>
      </c>
      <c r="J64" s="6">
        <f t="shared" si="12"/>
        <v>817.79522407589127</v>
      </c>
      <c r="S64" s="6" t="e">
        <f t="shared" si="13"/>
        <v>#DIV/0!</v>
      </c>
      <c r="T64" s="8" t="e">
        <f t="shared" si="14"/>
        <v>#DIV/0!</v>
      </c>
      <c r="U64" s="8"/>
      <c r="V64" s="8"/>
      <c r="W64" s="8"/>
      <c r="X64" s="3"/>
      <c r="Y64" s="3"/>
      <c r="Z64" s="3"/>
      <c r="AA64" s="3"/>
      <c r="AB64" s="3"/>
      <c r="AC64" s="3"/>
    </row>
    <row r="65" spans="1:29" hidden="1">
      <c r="A65" s="6">
        <v>1050</v>
      </c>
      <c r="J65" s="6">
        <f t="shared" si="12"/>
        <v>858.68498527968586</v>
      </c>
      <c r="S65" s="6" t="e">
        <f t="shared" si="13"/>
        <v>#DIV/0!</v>
      </c>
      <c r="T65" s="8" t="e">
        <f t="shared" si="14"/>
        <v>#DIV/0!</v>
      </c>
      <c r="U65" s="8"/>
      <c r="V65" s="8"/>
      <c r="W65" s="8"/>
      <c r="X65" s="3"/>
      <c r="Y65" s="3"/>
      <c r="Z65" s="3"/>
      <c r="AA65" s="3"/>
      <c r="AB65" s="3"/>
      <c r="AC65" s="3"/>
    </row>
    <row r="66" spans="1:29" hidden="1">
      <c r="A66" s="6">
        <v>1100</v>
      </c>
      <c r="J66" s="6">
        <f t="shared" si="12"/>
        <v>899.57474648348045</v>
      </c>
      <c r="S66" s="6" t="e">
        <f t="shared" si="13"/>
        <v>#DIV/0!</v>
      </c>
      <c r="T66" s="8" t="e">
        <f t="shared" si="14"/>
        <v>#DIV/0!</v>
      </c>
      <c r="U66" s="8"/>
      <c r="V66" s="8"/>
      <c r="W66" s="8"/>
      <c r="X66" s="3"/>
      <c r="Y66" s="3"/>
      <c r="Z66" s="3"/>
      <c r="AA66" s="3"/>
      <c r="AB66" s="3"/>
      <c r="AC66" s="3"/>
    </row>
    <row r="67" spans="1:29" hidden="1">
      <c r="A67" s="6">
        <v>1150</v>
      </c>
      <c r="J67" s="6">
        <f t="shared" si="12"/>
        <v>940.46450768727505</v>
      </c>
      <c r="S67" s="6" t="e">
        <f t="shared" si="13"/>
        <v>#DIV/0!</v>
      </c>
      <c r="T67" s="8" t="e">
        <f t="shared" si="14"/>
        <v>#DIV/0!</v>
      </c>
      <c r="U67" s="8"/>
      <c r="V67" s="8"/>
      <c r="W67" s="8"/>
      <c r="X67" s="3"/>
      <c r="AC67" s="3"/>
    </row>
    <row r="68" spans="1:29" ht="19.899999999999999" hidden="1" customHeight="1">
      <c r="A68" s="6">
        <v>1176</v>
      </c>
      <c r="J68" s="6">
        <f t="shared" si="12"/>
        <v>961.72718351324818</v>
      </c>
      <c r="S68" s="6" t="e">
        <f t="shared" si="13"/>
        <v>#DIV/0!</v>
      </c>
      <c r="T68" s="8" t="e">
        <f t="shared" si="14"/>
        <v>#DIV/0!</v>
      </c>
      <c r="U68" s="8"/>
      <c r="V68" s="8"/>
      <c r="W68" s="8"/>
    </row>
    <row r="69" spans="1:29" hidden="1"/>
    <row r="70" spans="1:29" hidden="1">
      <c r="A70" s="14" t="s">
        <v>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</row>
    <row r="71" spans="1:29" hidden="1">
      <c r="A71" s="6" t="s">
        <v>0</v>
      </c>
      <c r="I71" s="6" t="s">
        <v>1</v>
      </c>
      <c r="J71" s="6" t="s">
        <v>2</v>
      </c>
      <c r="K71" s="6" t="s">
        <v>3</v>
      </c>
      <c r="S71" s="6" t="s">
        <v>4</v>
      </c>
      <c r="T71" s="8" t="s">
        <v>7</v>
      </c>
      <c r="U71" s="8"/>
      <c r="V71" s="8"/>
      <c r="W71" s="8"/>
    </row>
    <row r="72" spans="1:29" hidden="1">
      <c r="A72" s="6">
        <v>100</v>
      </c>
      <c r="J72" s="6">
        <f>A72/2.095</f>
        <v>47.732696897374694</v>
      </c>
      <c r="S72" s="6" t="e">
        <f>I72/K72</f>
        <v>#DIV/0!</v>
      </c>
      <c r="T72" s="6" t="e">
        <f>S72/2.096</f>
        <v>#DIV/0!</v>
      </c>
    </row>
    <row r="73" spans="1:29" hidden="1">
      <c r="A73" s="6">
        <v>200</v>
      </c>
      <c r="J73" s="6">
        <f t="shared" ref="J73:J89" si="15">A73/2.095</f>
        <v>95.465393794749389</v>
      </c>
      <c r="S73" s="6" t="e">
        <f t="shared" ref="S73:S89" si="16">I73/K73</f>
        <v>#DIV/0!</v>
      </c>
      <c r="T73" s="6" t="e">
        <f t="shared" ref="T73:T89" si="17">S73/2.096</f>
        <v>#DIV/0!</v>
      </c>
    </row>
    <row r="74" spans="1:29" hidden="1">
      <c r="A74" s="6">
        <v>300</v>
      </c>
      <c r="J74" s="6">
        <f t="shared" si="15"/>
        <v>143.19809069212408</v>
      </c>
      <c r="S74" s="6" t="e">
        <f t="shared" si="16"/>
        <v>#DIV/0!</v>
      </c>
      <c r="T74" s="6" t="e">
        <f t="shared" si="17"/>
        <v>#DIV/0!</v>
      </c>
    </row>
    <row r="75" spans="1:29" hidden="1">
      <c r="A75" s="6">
        <v>400</v>
      </c>
      <c r="J75" s="6">
        <f t="shared" si="15"/>
        <v>190.93078758949878</v>
      </c>
      <c r="S75" s="6" t="e">
        <f t="shared" si="16"/>
        <v>#DIV/0!</v>
      </c>
      <c r="T75" s="6" t="e">
        <f t="shared" si="17"/>
        <v>#DIV/0!</v>
      </c>
    </row>
    <row r="76" spans="1:29" hidden="1">
      <c r="A76" s="6">
        <v>500</v>
      </c>
      <c r="J76" s="6">
        <f t="shared" si="15"/>
        <v>238.6634844868735</v>
      </c>
      <c r="S76" s="6" t="e">
        <f t="shared" si="16"/>
        <v>#DIV/0!</v>
      </c>
      <c r="T76" s="6" t="e">
        <f t="shared" si="17"/>
        <v>#DIV/0!</v>
      </c>
    </row>
    <row r="77" spans="1:29" hidden="1">
      <c r="A77" s="6">
        <v>600</v>
      </c>
      <c r="J77" s="6">
        <f t="shared" si="15"/>
        <v>286.39618138424817</v>
      </c>
      <c r="S77" s="6" t="e">
        <f t="shared" si="16"/>
        <v>#DIV/0!</v>
      </c>
      <c r="T77" s="6" t="e">
        <f t="shared" si="17"/>
        <v>#DIV/0!</v>
      </c>
    </row>
    <row r="78" spans="1:29" hidden="1">
      <c r="A78" s="6">
        <v>700</v>
      </c>
      <c r="J78" s="6">
        <f t="shared" si="15"/>
        <v>334.12887828162286</v>
      </c>
      <c r="S78" s="6" t="e">
        <f t="shared" si="16"/>
        <v>#DIV/0!</v>
      </c>
      <c r="T78" s="6" t="e">
        <f t="shared" si="17"/>
        <v>#DIV/0!</v>
      </c>
    </row>
    <row r="79" spans="1:29" hidden="1">
      <c r="A79" s="6">
        <v>800</v>
      </c>
      <c r="J79" s="6">
        <f t="shared" si="15"/>
        <v>381.86157517899755</v>
      </c>
      <c r="S79" s="6" t="e">
        <f t="shared" si="16"/>
        <v>#DIV/0!</v>
      </c>
      <c r="T79" s="6" t="e">
        <f t="shared" si="17"/>
        <v>#DIV/0!</v>
      </c>
      <c r="X79" s="2"/>
    </row>
    <row r="80" spans="1:29" hidden="1">
      <c r="A80" s="6">
        <v>900</v>
      </c>
      <c r="J80" s="6">
        <f t="shared" si="15"/>
        <v>429.59427207637225</v>
      </c>
      <c r="S80" s="6" t="e">
        <f t="shared" si="16"/>
        <v>#DIV/0!</v>
      </c>
      <c r="T80" s="6" t="e">
        <f t="shared" si="17"/>
        <v>#DIV/0!</v>
      </c>
      <c r="X80" s="2"/>
    </row>
    <row r="81" spans="1:24" hidden="1">
      <c r="A81" s="6">
        <v>1000</v>
      </c>
      <c r="J81" s="6">
        <f t="shared" si="15"/>
        <v>477.326968973747</v>
      </c>
      <c r="S81" s="6" t="e">
        <f t="shared" si="16"/>
        <v>#DIV/0!</v>
      </c>
      <c r="T81" s="6" t="e">
        <f t="shared" si="17"/>
        <v>#DIV/0!</v>
      </c>
      <c r="X81" s="2"/>
    </row>
    <row r="82" spans="1:24" hidden="1">
      <c r="A82" s="6">
        <v>1100</v>
      </c>
      <c r="J82" s="6">
        <f t="shared" si="15"/>
        <v>525.05966587112164</v>
      </c>
      <c r="S82" s="6" t="e">
        <f t="shared" si="16"/>
        <v>#DIV/0!</v>
      </c>
      <c r="T82" s="6" t="e">
        <f t="shared" si="17"/>
        <v>#DIV/0!</v>
      </c>
      <c r="X82" s="2"/>
    </row>
    <row r="83" spans="1:24" hidden="1">
      <c r="A83" s="6">
        <v>1200</v>
      </c>
      <c r="J83" s="6">
        <f t="shared" si="15"/>
        <v>572.79236276849633</v>
      </c>
      <c r="S83" s="6" t="e">
        <f t="shared" si="16"/>
        <v>#DIV/0!</v>
      </c>
      <c r="T83" s="6" t="e">
        <f t="shared" si="17"/>
        <v>#DIV/0!</v>
      </c>
      <c r="X83" s="2"/>
    </row>
    <row r="84" spans="1:24" hidden="1">
      <c r="A84" s="6">
        <v>1300</v>
      </c>
      <c r="J84" s="6">
        <f t="shared" si="15"/>
        <v>620.52505966587103</v>
      </c>
      <c r="S84" s="6" t="e">
        <f t="shared" si="16"/>
        <v>#DIV/0!</v>
      </c>
      <c r="T84" s="6" t="e">
        <f t="shared" si="17"/>
        <v>#DIV/0!</v>
      </c>
      <c r="X84" s="2"/>
    </row>
    <row r="85" spans="1:24" hidden="1">
      <c r="A85" s="6">
        <v>1400</v>
      </c>
      <c r="J85" s="6">
        <f t="shared" si="15"/>
        <v>668.25775656324572</v>
      </c>
      <c r="S85" s="6" t="e">
        <f t="shared" si="16"/>
        <v>#DIV/0!</v>
      </c>
      <c r="T85" s="6" t="e">
        <f t="shared" si="17"/>
        <v>#DIV/0!</v>
      </c>
    </row>
    <row r="86" spans="1:24" hidden="1">
      <c r="A86" s="6">
        <v>1500</v>
      </c>
      <c r="J86" s="6">
        <f t="shared" si="15"/>
        <v>715.99045346062042</v>
      </c>
      <c r="S86" s="6" t="e">
        <f t="shared" si="16"/>
        <v>#DIV/0!</v>
      </c>
      <c r="T86" s="6" t="e">
        <f t="shared" si="17"/>
        <v>#DIV/0!</v>
      </c>
    </row>
    <row r="87" spans="1:24" hidden="1">
      <c r="A87" s="6">
        <v>1600</v>
      </c>
      <c r="J87" s="6">
        <f t="shared" si="15"/>
        <v>763.72315035799511</v>
      </c>
      <c r="S87" s="6" t="e">
        <f t="shared" si="16"/>
        <v>#DIV/0!</v>
      </c>
      <c r="T87" s="6" t="e">
        <f t="shared" si="17"/>
        <v>#DIV/0!</v>
      </c>
    </row>
    <row r="88" spans="1:24" hidden="1">
      <c r="A88" s="6">
        <v>1700</v>
      </c>
      <c r="J88" s="6">
        <f t="shared" si="15"/>
        <v>811.4558472553698</v>
      </c>
      <c r="S88" s="6" t="e">
        <f t="shared" si="16"/>
        <v>#DIV/0!</v>
      </c>
      <c r="T88" s="6" t="e">
        <f t="shared" si="17"/>
        <v>#DIV/0!</v>
      </c>
    </row>
    <row r="89" spans="1:24" hidden="1">
      <c r="A89" s="6">
        <v>1800</v>
      </c>
      <c r="J89" s="6">
        <f t="shared" si="15"/>
        <v>859.1885441527445</v>
      </c>
      <c r="S89" s="6" t="e">
        <f t="shared" si="16"/>
        <v>#DIV/0!</v>
      </c>
      <c r="T89" s="6" t="e">
        <f t="shared" si="17"/>
        <v>#DIV/0!</v>
      </c>
    </row>
    <row r="90" spans="1:24" hidden="1"/>
    <row r="91" spans="1:24" hidden="1"/>
    <row r="92" spans="1:24" hidden="1"/>
    <row r="93" spans="1:24" hidden="1"/>
    <row r="94" spans="1:24" hidden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24" hidden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24" hidden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23" hidden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23" hidden="1">
      <c r="A98" s="14" t="s">
        <v>8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0"/>
      <c r="V98" s="10"/>
      <c r="W98" s="10"/>
    </row>
    <row r="99" spans="1:23" hidden="1">
      <c r="A99" s="6" t="s">
        <v>0</v>
      </c>
      <c r="I99" s="6" t="s">
        <v>1</v>
      </c>
      <c r="J99" s="6" t="s">
        <v>2</v>
      </c>
      <c r="K99" s="6" t="s">
        <v>3</v>
      </c>
      <c r="S99" s="6" t="s">
        <v>4</v>
      </c>
      <c r="T99" s="8" t="s">
        <v>7</v>
      </c>
      <c r="U99" s="8"/>
      <c r="V99" s="8"/>
      <c r="W99" s="8"/>
    </row>
    <row r="100" spans="1:23" hidden="1">
      <c r="A100" s="6">
        <v>100</v>
      </c>
      <c r="J100" s="6">
        <f>A100/1.663</f>
        <v>60.132291040288635</v>
      </c>
      <c r="S100" s="6" t="e">
        <f>I100/K100</f>
        <v>#DIV/0!</v>
      </c>
      <c r="T100" s="6" t="e">
        <f>S100/1.6605</f>
        <v>#DIV/0!</v>
      </c>
    </row>
    <row r="101" spans="1:23" hidden="1">
      <c r="A101" s="6">
        <v>200</v>
      </c>
      <c r="J101" s="6">
        <f t="shared" ref="J101:J115" si="18">A101/1.663</f>
        <v>120.26458208057727</v>
      </c>
      <c r="S101" s="6" t="e">
        <f t="shared" ref="S101:S115" si="19">I101/K101</f>
        <v>#DIV/0!</v>
      </c>
      <c r="T101" s="6" t="e">
        <f t="shared" ref="T101:T115" si="20">S101/1.6605</f>
        <v>#DIV/0!</v>
      </c>
    </row>
    <row r="102" spans="1:23" hidden="1">
      <c r="A102" s="6">
        <v>300</v>
      </c>
      <c r="J102" s="6">
        <f t="shared" si="18"/>
        <v>180.39687312086591</v>
      </c>
      <c r="S102" s="6" t="e">
        <f t="shared" si="19"/>
        <v>#DIV/0!</v>
      </c>
      <c r="T102" s="6" t="e">
        <f t="shared" si="20"/>
        <v>#DIV/0!</v>
      </c>
    </row>
    <row r="103" spans="1:23" hidden="1">
      <c r="A103" s="6">
        <v>400</v>
      </c>
      <c r="J103" s="6">
        <f t="shared" si="18"/>
        <v>240.52916416115454</v>
      </c>
      <c r="S103" s="6" t="e">
        <f t="shared" si="19"/>
        <v>#DIV/0!</v>
      </c>
      <c r="T103" s="6" t="e">
        <f t="shared" si="20"/>
        <v>#DIV/0!</v>
      </c>
    </row>
    <row r="104" spans="1:23" hidden="1">
      <c r="A104" s="6">
        <v>500</v>
      </c>
      <c r="J104" s="6">
        <f t="shared" si="18"/>
        <v>300.66145520144318</v>
      </c>
      <c r="S104" s="6" t="e">
        <f t="shared" si="19"/>
        <v>#DIV/0!</v>
      </c>
      <c r="T104" s="6" t="e">
        <f t="shared" si="20"/>
        <v>#DIV/0!</v>
      </c>
    </row>
    <row r="105" spans="1:23" hidden="1">
      <c r="A105" s="6">
        <v>600</v>
      </c>
      <c r="J105" s="6">
        <f t="shared" si="18"/>
        <v>360.79374624173181</v>
      </c>
      <c r="S105" s="6" t="e">
        <f t="shared" si="19"/>
        <v>#DIV/0!</v>
      </c>
      <c r="T105" s="6" t="e">
        <f t="shared" si="20"/>
        <v>#DIV/0!</v>
      </c>
    </row>
    <row r="106" spans="1:23" hidden="1">
      <c r="A106" s="6">
        <v>700</v>
      </c>
      <c r="J106" s="6">
        <f t="shared" si="18"/>
        <v>420.92603728202045</v>
      </c>
      <c r="S106" s="6" t="e">
        <f t="shared" si="19"/>
        <v>#DIV/0!</v>
      </c>
      <c r="T106" s="6" t="e">
        <f t="shared" si="20"/>
        <v>#DIV/0!</v>
      </c>
    </row>
    <row r="107" spans="1:23" hidden="1">
      <c r="A107" s="6">
        <v>800</v>
      </c>
      <c r="J107" s="6">
        <f t="shared" si="18"/>
        <v>481.05832832230908</v>
      </c>
      <c r="S107" s="6" t="e">
        <f t="shared" si="19"/>
        <v>#DIV/0!</v>
      </c>
      <c r="T107" s="6" t="e">
        <f t="shared" si="20"/>
        <v>#DIV/0!</v>
      </c>
    </row>
    <row r="108" spans="1:23" hidden="1">
      <c r="A108" s="6">
        <v>900</v>
      </c>
      <c r="J108" s="6">
        <f t="shared" si="18"/>
        <v>541.19061936259766</v>
      </c>
      <c r="S108" s="6" t="e">
        <f t="shared" si="19"/>
        <v>#DIV/0!</v>
      </c>
      <c r="T108" s="6" t="e">
        <f t="shared" si="20"/>
        <v>#DIV/0!</v>
      </c>
    </row>
    <row r="109" spans="1:23" hidden="1">
      <c r="A109" s="6">
        <v>1000</v>
      </c>
      <c r="J109" s="6">
        <f t="shared" si="18"/>
        <v>601.32291040288635</v>
      </c>
      <c r="S109" s="6" t="e">
        <f t="shared" si="19"/>
        <v>#DIV/0!</v>
      </c>
      <c r="T109" s="6" t="e">
        <f t="shared" si="20"/>
        <v>#DIV/0!</v>
      </c>
    </row>
    <row r="110" spans="1:23" hidden="1">
      <c r="A110" s="6">
        <v>1100</v>
      </c>
      <c r="J110" s="6">
        <f t="shared" si="18"/>
        <v>661.45520144317493</v>
      </c>
      <c r="S110" s="6" t="e">
        <f t="shared" si="19"/>
        <v>#DIV/0!</v>
      </c>
      <c r="T110" s="6" t="e">
        <f t="shared" si="20"/>
        <v>#DIV/0!</v>
      </c>
    </row>
    <row r="111" spans="1:23" hidden="1">
      <c r="A111" s="6">
        <v>1200</v>
      </c>
      <c r="J111" s="6">
        <f t="shared" si="18"/>
        <v>721.58749248346362</v>
      </c>
      <c r="S111" s="6" t="e">
        <f t="shared" si="19"/>
        <v>#DIV/0!</v>
      </c>
      <c r="T111" s="6" t="e">
        <f t="shared" si="20"/>
        <v>#DIV/0!</v>
      </c>
    </row>
    <row r="112" spans="1:23" hidden="1">
      <c r="A112" s="6">
        <v>1300</v>
      </c>
      <c r="J112" s="6">
        <f t="shared" si="18"/>
        <v>781.7197835237522</v>
      </c>
      <c r="S112" s="6" t="e">
        <f t="shared" si="19"/>
        <v>#DIV/0!</v>
      </c>
      <c r="T112" s="6" t="e">
        <f t="shared" si="20"/>
        <v>#DIV/0!</v>
      </c>
    </row>
    <row r="113" spans="1:23" hidden="1">
      <c r="A113" s="6">
        <v>1400</v>
      </c>
      <c r="J113" s="6">
        <f t="shared" si="18"/>
        <v>841.85207456404089</v>
      </c>
      <c r="S113" s="6" t="e">
        <f t="shared" si="19"/>
        <v>#DIV/0!</v>
      </c>
      <c r="T113" s="6" t="e">
        <f t="shared" si="20"/>
        <v>#DIV/0!</v>
      </c>
    </row>
    <row r="114" spans="1:23" hidden="1">
      <c r="A114" s="6">
        <v>1500</v>
      </c>
      <c r="J114" s="6">
        <f t="shared" si="18"/>
        <v>901.98436560432947</v>
      </c>
      <c r="S114" s="6" t="e">
        <f t="shared" si="19"/>
        <v>#DIV/0!</v>
      </c>
      <c r="T114" s="6" t="e">
        <f t="shared" si="20"/>
        <v>#DIV/0!</v>
      </c>
    </row>
    <row r="115" spans="1:23" hidden="1">
      <c r="A115" s="6">
        <v>1600</v>
      </c>
      <c r="J115" s="6">
        <f t="shared" si="18"/>
        <v>962.11665664461816</v>
      </c>
      <c r="S115" s="6" t="e">
        <f t="shared" si="19"/>
        <v>#DIV/0!</v>
      </c>
      <c r="T115" s="6" t="e">
        <f t="shared" si="20"/>
        <v>#DIV/0!</v>
      </c>
    </row>
    <row r="116" spans="1:23" hidden="1"/>
    <row r="117" spans="1:23" hidden="1"/>
    <row r="118" spans="1:23" hidden="1">
      <c r="A118" s="14" t="s">
        <v>9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0"/>
      <c r="V118" s="10"/>
      <c r="W118" s="10"/>
    </row>
    <row r="119" spans="1:23" hidden="1">
      <c r="A119" s="6" t="s">
        <v>0</v>
      </c>
      <c r="I119" s="6" t="s">
        <v>1</v>
      </c>
      <c r="J119" s="6" t="s">
        <v>2</v>
      </c>
      <c r="K119" s="6" t="s">
        <v>3</v>
      </c>
      <c r="S119" s="6" t="s">
        <v>4</v>
      </c>
      <c r="T119" s="8" t="s">
        <v>7</v>
      </c>
      <c r="U119" s="8"/>
      <c r="V119" s="8"/>
      <c r="W119" s="8"/>
    </row>
    <row r="120" spans="1:23" hidden="1">
      <c r="A120" s="6">
        <v>100</v>
      </c>
      <c r="J120" s="6">
        <f>A120/2.7855</f>
        <v>35.90019745108598</v>
      </c>
      <c r="S120" s="6" t="e">
        <f>I120/K120</f>
        <v>#DIV/0!</v>
      </c>
      <c r="T120" s="6" t="e">
        <f>S120/2.7855</f>
        <v>#DIV/0!</v>
      </c>
    </row>
    <row r="121" spans="1:23" hidden="1">
      <c r="A121" s="6">
        <v>500</v>
      </c>
      <c r="J121" s="6">
        <f t="shared" ref="J121:J139" si="21">A121/2.7855</f>
        <v>179.50098725542992</v>
      </c>
      <c r="S121" s="6" t="e">
        <f t="shared" ref="S121:S139" si="22">I121/K121</f>
        <v>#DIV/0!</v>
      </c>
      <c r="T121" s="6" t="e">
        <f t="shared" ref="T121:T139" si="23">S121/2.7855</f>
        <v>#DIV/0!</v>
      </c>
    </row>
    <row r="122" spans="1:23" hidden="1">
      <c r="A122" s="6">
        <v>1000</v>
      </c>
      <c r="J122" s="6">
        <f t="shared" si="21"/>
        <v>359.00197451085984</v>
      </c>
      <c r="S122" s="6" t="e">
        <f t="shared" si="22"/>
        <v>#DIV/0!</v>
      </c>
      <c r="T122" s="6" t="e">
        <f t="shared" si="23"/>
        <v>#DIV/0!</v>
      </c>
    </row>
    <row r="123" spans="1:23" hidden="1">
      <c r="A123" s="6">
        <v>1100</v>
      </c>
      <c r="J123" s="6">
        <f t="shared" si="21"/>
        <v>394.90217196194578</v>
      </c>
      <c r="S123" s="6" t="e">
        <f t="shared" si="22"/>
        <v>#DIV/0!</v>
      </c>
      <c r="T123" s="6" t="e">
        <f t="shared" si="23"/>
        <v>#DIV/0!</v>
      </c>
    </row>
    <row r="124" spans="1:23" hidden="1">
      <c r="A124" s="6">
        <v>1200</v>
      </c>
      <c r="J124" s="6">
        <f t="shared" si="21"/>
        <v>430.80236941303178</v>
      </c>
      <c r="S124" s="6" t="e">
        <f t="shared" si="22"/>
        <v>#DIV/0!</v>
      </c>
      <c r="T124" s="6" t="e">
        <f t="shared" si="23"/>
        <v>#DIV/0!</v>
      </c>
    </row>
    <row r="125" spans="1:23" hidden="1">
      <c r="A125" s="6">
        <v>1300</v>
      </c>
      <c r="J125" s="6">
        <f t="shared" si="21"/>
        <v>466.70256686411778</v>
      </c>
      <c r="S125" s="6" t="e">
        <f t="shared" si="22"/>
        <v>#DIV/0!</v>
      </c>
      <c r="T125" s="6" t="e">
        <f t="shared" si="23"/>
        <v>#DIV/0!</v>
      </c>
    </row>
    <row r="126" spans="1:23" hidden="1">
      <c r="A126" s="6">
        <v>1400</v>
      </c>
      <c r="J126" s="6">
        <f t="shared" si="21"/>
        <v>502.60276431520379</v>
      </c>
      <c r="S126" s="6" t="e">
        <f t="shared" si="22"/>
        <v>#DIV/0!</v>
      </c>
      <c r="T126" s="6" t="e">
        <f t="shared" si="23"/>
        <v>#DIV/0!</v>
      </c>
    </row>
    <row r="127" spans="1:23" hidden="1">
      <c r="A127" s="6">
        <v>1500</v>
      </c>
      <c r="J127" s="6">
        <f t="shared" si="21"/>
        <v>538.50296176628979</v>
      </c>
      <c r="S127" s="6" t="e">
        <f t="shared" si="22"/>
        <v>#DIV/0!</v>
      </c>
      <c r="T127" s="6" t="e">
        <f t="shared" si="23"/>
        <v>#DIV/0!</v>
      </c>
    </row>
    <row r="128" spans="1:23" hidden="1">
      <c r="A128" s="6">
        <v>1600</v>
      </c>
      <c r="J128" s="6">
        <f t="shared" si="21"/>
        <v>574.40315921737567</v>
      </c>
      <c r="S128" s="6" t="e">
        <f t="shared" si="22"/>
        <v>#DIV/0!</v>
      </c>
      <c r="T128" s="6" t="e">
        <f t="shared" si="23"/>
        <v>#DIV/0!</v>
      </c>
    </row>
    <row r="129" spans="1:20" hidden="1">
      <c r="A129" s="6">
        <v>1700</v>
      </c>
      <c r="J129" s="6">
        <f t="shared" si="21"/>
        <v>610.30335666846167</v>
      </c>
      <c r="S129" s="6" t="e">
        <f t="shared" si="22"/>
        <v>#DIV/0!</v>
      </c>
      <c r="T129" s="6" t="e">
        <f t="shared" si="23"/>
        <v>#DIV/0!</v>
      </c>
    </row>
    <row r="130" spans="1:20" hidden="1">
      <c r="A130" s="6">
        <v>1800</v>
      </c>
      <c r="J130" s="6">
        <f t="shared" si="21"/>
        <v>646.20355411954768</v>
      </c>
      <c r="S130" s="6" t="e">
        <f t="shared" si="22"/>
        <v>#DIV/0!</v>
      </c>
      <c r="T130" s="6" t="e">
        <f t="shared" si="23"/>
        <v>#DIV/0!</v>
      </c>
    </row>
    <row r="131" spans="1:20" hidden="1">
      <c r="A131" s="6">
        <v>1900</v>
      </c>
      <c r="J131" s="6">
        <f t="shared" si="21"/>
        <v>682.10375157063368</v>
      </c>
      <c r="S131" s="6" t="e">
        <f t="shared" si="22"/>
        <v>#DIV/0!</v>
      </c>
      <c r="T131" s="6" t="e">
        <f t="shared" si="23"/>
        <v>#DIV/0!</v>
      </c>
    </row>
    <row r="132" spans="1:20" hidden="1">
      <c r="A132" s="6">
        <v>2000</v>
      </c>
      <c r="J132" s="6">
        <f t="shared" si="21"/>
        <v>718.00394902171968</v>
      </c>
      <c r="S132" s="6" t="e">
        <f t="shared" si="22"/>
        <v>#DIV/0!</v>
      </c>
      <c r="T132" s="6" t="e">
        <f t="shared" si="23"/>
        <v>#DIV/0!</v>
      </c>
    </row>
    <row r="133" spans="1:20" hidden="1">
      <c r="A133" s="6">
        <v>2100</v>
      </c>
      <c r="J133" s="6">
        <f t="shared" si="21"/>
        <v>753.90414647280568</v>
      </c>
      <c r="S133" s="6" t="e">
        <f t="shared" si="22"/>
        <v>#DIV/0!</v>
      </c>
      <c r="T133" s="6" t="e">
        <f t="shared" si="23"/>
        <v>#DIV/0!</v>
      </c>
    </row>
    <row r="134" spans="1:20" hidden="1">
      <c r="A134" s="6">
        <v>2200</v>
      </c>
      <c r="J134" s="6">
        <f t="shared" si="21"/>
        <v>789.80434392389157</v>
      </c>
      <c r="S134" s="6" t="e">
        <f t="shared" si="22"/>
        <v>#DIV/0!</v>
      </c>
      <c r="T134" s="6" t="e">
        <f t="shared" si="23"/>
        <v>#DIV/0!</v>
      </c>
    </row>
    <row r="135" spans="1:20" hidden="1">
      <c r="A135" s="6">
        <v>2300</v>
      </c>
      <c r="J135" s="6">
        <f t="shared" si="21"/>
        <v>825.70454137497757</v>
      </c>
      <c r="S135" s="6" t="e">
        <f t="shared" si="22"/>
        <v>#DIV/0!</v>
      </c>
      <c r="T135" s="6" t="e">
        <f t="shared" si="23"/>
        <v>#DIV/0!</v>
      </c>
    </row>
    <row r="136" spans="1:20" hidden="1">
      <c r="A136" s="6">
        <v>2400</v>
      </c>
      <c r="J136" s="6">
        <f t="shared" si="21"/>
        <v>861.60473882606357</v>
      </c>
      <c r="S136" s="6" t="e">
        <f t="shared" si="22"/>
        <v>#DIV/0!</v>
      </c>
      <c r="T136" s="6" t="e">
        <f t="shared" si="23"/>
        <v>#DIV/0!</v>
      </c>
    </row>
    <row r="137" spans="1:20" hidden="1">
      <c r="A137" s="6">
        <v>2500</v>
      </c>
      <c r="J137" s="6">
        <f t="shared" si="21"/>
        <v>897.50493627714957</v>
      </c>
      <c r="S137" s="6" t="e">
        <f t="shared" si="22"/>
        <v>#DIV/0!</v>
      </c>
      <c r="T137" s="6" t="e">
        <f t="shared" si="23"/>
        <v>#DIV/0!</v>
      </c>
    </row>
    <row r="138" spans="1:20" hidden="1">
      <c r="A138" s="6">
        <v>2600</v>
      </c>
      <c r="J138" s="6">
        <f t="shared" si="21"/>
        <v>933.40513372823557</v>
      </c>
      <c r="S138" s="6" t="e">
        <f t="shared" si="22"/>
        <v>#DIV/0!</v>
      </c>
      <c r="T138" s="6" t="e">
        <f t="shared" si="23"/>
        <v>#DIV/0!</v>
      </c>
    </row>
    <row r="139" spans="1:20" hidden="1">
      <c r="A139" s="6">
        <v>2653</v>
      </c>
      <c r="J139" s="6">
        <f t="shared" si="21"/>
        <v>952.43223837731114</v>
      </c>
      <c r="S139" s="6" t="e">
        <f t="shared" si="22"/>
        <v>#DIV/0!</v>
      </c>
      <c r="T139" s="6" t="e">
        <f t="shared" si="23"/>
        <v>#DIV/0!</v>
      </c>
    </row>
    <row r="140" spans="1:20" hidden="1"/>
    <row r="141" spans="1:20" hidden="1"/>
    <row r="142" spans="1:20" hidden="1"/>
    <row r="143" spans="1:20" hidden="1"/>
    <row r="144" spans="1:20" hidden="1"/>
    <row r="145" spans="1:23" hidden="1"/>
    <row r="146" spans="1:23" hidden="1">
      <c r="A146" s="14" t="s">
        <v>10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0"/>
      <c r="V146" s="10"/>
      <c r="W146" s="10"/>
    </row>
    <row r="147" spans="1:23" hidden="1">
      <c r="A147" s="6" t="s">
        <v>0</v>
      </c>
      <c r="I147" s="6" t="s">
        <v>1</v>
      </c>
      <c r="J147" s="6" t="s">
        <v>2</v>
      </c>
      <c r="K147" s="6" t="s">
        <v>3</v>
      </c>
      <c r="S147" s="6" t="s">
        <v>4</v>
      </c>
      <c r="T147" s="8" t="s">
        <v>7</v>
      </c>
      <c r="U147" s="8"/>
      <c r="V147" s="8"/>
      <c r="W147" s="8"/>
    </row>
    <row r="148" spans="1:23" hidden="1">
      <c r="A148" s="6">
        <v>100</v>
      </c>
      <c r="J148" s="6">
        <f>A148/3.64</f>
        <v>27.472527472527471</v>
      </c>
      <c r="S148" s="6" t="e">
        <f>I148/K148</f>
        <v>#DIV/0!</v>
      </c>
      <c r="T148" s="6" t="e">
        <f>S148/3.6645</f>
        <v>#DIV/0!</v>
      </c>
    </row>
    <row r="149" spans="1:23" hidden="1">
      <c r="A149" s="6">
        <v>200</v>
      </c>
      <c r="J149" s="6">
        <f t="shared" ref="J149:J182" si="24">A149/3.64</f>
        <v>54.945054945054942</v>
      </c>
      <c r="S149" s="6" t="e">
        <f t="shared" ref="S149:S182" si="25">I149/K149</f>
        <v>#DIV/0!</v>
      </c>
      <c r="T149" s="6" t="e">
        <f t="shared" ref="T149:T182" si="26">S149/3.6645</f>
        <v>#DIV/0!</v>
      </c>
    </row>
    <row r="150" spans="1:23" hidden="1">
      <c r="A150" s="6">
        <v>300</v>
      </c>
      <c r="J150" s="6">
        <f t="shared" si="24"/>
        <v>82.417582417582409</v>
      </c>
      <c r="S150" s="6" t="e">
        <f t="shared" si="25"/>
        <v>#DIV/0!</v>
      </c>
      <c r="T150" s="6" t="e">
        <f t="shared" si="26"/>
        <v>#DIV/0!</v>
      </c>
    </row>
    <row r="151" spans="1:23" hidden="1">
      <c r="A151" s="6">
        <v>400</v>
      </c>
      <c r="J151" s="6">
        <f t="shared" si="24"/>
        <v>109.89010989010988</v>
      </c>
      <c r="S151" s="6" t="e">
        <f t="shared" si="25"/>
        <v>#DIV/0!</v>
      </c>
      <c r="T151" s="6" t="e">
        <f t="shared" si="26"/>
        <v>#DIV/0!</v>
      </c>
    </row>
    <row r="152" spans="1:23" hidden="1">
      <c r="A152" s="6">
        <v>500</v>
      </c>
      <c r="J152" s="6">
        <f t="shared" si="24"/>
        <v>137.36263736263737</v>
      </c>
      <c r="S152" s="6" t="e">
        <f t="shared" si="25"/>
        <v>#DIV/0!</v>
      </c>
      <c r="T152" s="6" t="e">
        <f t="shared" si="26"/>
        <v>#DIV/0!</v>
      </c>
    </row>
    <row r="153" spans="1:23" hidden="1">
      <c r="A153" s="6">
        <v>600</v>
      </c>
      <c r="J153" s="6">
        <f t="shared" si="24"/>
        <v>164.83516483516482</v>
      </c>
      <c r="S153" s="6" t="e">
        <f t="shared" si="25"/>
        <v>#DIV/0!</v>
      </c>
      <c r="T153" s="6" t="e">
        <f t="shared" si="26"/>
        <v>#DIV/0!</v>
      </c>
    </row>
    <row r="154" spans="1:23" hidden="1">
      <c r="A154" s="6">
        <v>700</v>
      </c>
      <c r="J154" s="6">
        <f t="shared" si="24"/>
        <v>192.30769230769229</v>
      </c>
      <c r="S154" s="6" t="e">
        <f t="shared" si="25"/>
        <v>#DIV/0!</v>
      </c>
      <c r="T154" s="6" t="e">
        <f t="shared" si="26"/>
        <v>#DIV/0!</v>
      </c>
    </row>
    <row r="155" spans="1:23" hidden="1">
      <c r="A155" s="6">
        <v>800</v>
      </c>
      <c r="J155" s="6">
        <f t="shared" si="24"/>
        <v>219.78021978021977</v>
      </c>
      <c r="S155" s="6" t="e">
        <f t="shared" si="25"/>
        <v>#DIV/0!</v>
      </c>
      <c r="T155" s="6" t="e">
        <f t="shared" si="26"/>
        <v>#DIV/0!</v>
      </c>
    </row>
    <row r="156" spans="1:23" hidden="1">
      <c r="A156" s="6">
        <v>900</v>
      </c>
      <c r="J156" s="6">
        <f t="shared" si="24"/>
        <v>247.25274725274724</v>
      </c>
      <c r="S156" s="6" t="e">
        <f t="shared" si="25"/>
        <v>#DIV/0!</v>
      </c>
      <c r="T156" s="6" t="e">
        <f t="shared" si="26"/>
        <v>#DIV/0!</v>
      </c>
    </row>
    <row r="157" spans="1:23" hidden="1">
      <c r="A157" s="6">
        <v>1000</v>
      </c>
      <c r="J157" s="6">
        <f t="shared" si="24"/>
        <v>274.72527472527474</v>
      </c>
      <c r="S157" s="6" t="e">
        <f t="shared" si="25"/>
        <v>#DIV/0!</v>
      </c>
      <c r="T157" s="6" t="e">
        <f t="shared" si="26"/>
        <v>#DIV/0!</v>
      </c>
    </row>
    <row r="158" spans="1:23" hidden="1">
      <c r="A158" s="6">
        <v>1100</v>
      </c>
      <c r="J158" s="6">
        <f t="shared" si="24"/>
        <v>302.19780219780216</v>
      </c>
      <c r="S158" s="6" t="e">
        <f t="shared" si="25"/>
        <v>#DIV/0!</v>
      </c>
      <c r="T158" s="6" t="e">
        <f t="shared" si="26"/>
        <v>#DIV/0!</v>
      </c>
    </row>
    <row r="159" spans="1:23" hidden="1">
      <c r="A159" s="6">
        <v>1200</v>
      </c>
      <c r="J159" s="6">
        <f t="shared" si="24"/>
        <v>329.67032967032964</v>
      </c>
      <c r="S159" s="6" t="e">
        <f t="shared" si="25"/>
        <v>#DIV/0!</v>
      </c>
      <c r="T159" s="6" t="e">
        <f t="shared" si="26"/>
        <v>#DIV/0!</v>
      </c>
    </row>
    <row r="160" spans="1:23" hidden="1">
      <c r="A160" s="6">
        <v>1300</v>
      </c>
      <c r="J160" s="6">
        <f t="shared" si="24"/>
        <v>357.14285714285711</v>
      </c>
      <c r="S160" s="6" t="e">
        <f t="shared" si="25"/>
        <v>#DIV/0!</v>
      </c>
      <c r="T160" s="6" t="e">
        <f t="shared" si="26"/>
        <v>#DIV/0!</v>
      </c>
    </row>
    <row r="161" spans="1:20" hidden="1">
      <c r="A161" s="6">
        <v>1400</v>
      </c>
      <c r="J161" s="6">
        <f t="shared" si="24"/>
        <v>384.61538461538458</v>
      </c>
      <c r="S161" s="6" t="e">
        <f t="shared" si="25"/>
        <v>#DIV/0!</v>
      </c>
      <c r="T161" s="6" t="e">
        <f t="shared" si="26"/>
        <v>#DIV/0!</v>
      </c>
    </row>
    <row r="162" spans="1:20" hidden="1">
      <c r="A162" s="6">
        <v>1500</v>
      </c>
      <c r="J162" s="6">
        <f t="shared" si="24"/>
        <v>412.08791208791206</v>
      </c>
      <c r="S162" s="6" t="e">
        <f t="shared" si="25"/>
        <v>#DIV/0!</v>
      </c>
      <c r="T162" s="6" t="e">
        <f t="shared" si="26"/>
        <v>#DIV/0!</v>
      </c>
    </row>
    <row r="163" spans="1:20" hidden="1">
      <c r="A163" s="6">
        <v>1600</v>
      </c>
      <c r="J163" s="6">
        <f t="shared" si="24"/>
        <v>439.56043956043953</v>
      </c>
      <c r="S163" s="6" t="e">
        <f t="shared" si="25"/>
        <v>#DIV/0!</v>
      </c>
      <c r="T163" s="6" t="e">
        <f t="shared" si="26"/>
        <v>#DIV/0!</v>
      </c>
    </row>
    <row r="164" spans="1:20" hidden="1">
      <c r="A164" s="6">
        <v>1700</v>
      </c>
      <c r="J164" s="6">
        <f t="shared" si="24"/>
        <v>467.03296703296701</v>
      </c>
      <c r="S164" s="6" t="e">
        <f t="shared" si="25"/>
        <v>#DIV/0!</v>
      </c>
      <c r="T164" s="6" t="e">
        <f t="shared" si="26"/>
        <v>#DIV/0!</v>
      </c>
    </row>
    <row r="165" spans="1:20" hidden="1">
      <c r="A165" s="6">
        <v>1800</v>
      </c>
      <c r="J165" s="6">
        <f t="shared" si="24"/>
        <v>494.50549450549448</v>
      </c>
      <c r="S165" s="6" t="e">
        <f t="shared" si="25"/>
        <v>#DIV/0!</v>
      </c>
      <c r="T165" s="6" t="e">
        <f t="shared" si="26"/>
        <v>#DIV/0!</v>
      </c>
    </row>
    <row r="166" spans="1:20" hidden="1">
      <c r="A166" s="6">
        <v>1900</v>
      </c>
      <c r="J166" s="6">
        <f t="shared" si="24"/>
        <v>521.97802197802196</v>
      </c>
      <c r="S166" s="6" t="e">
        <f t="shared" si="25"/>
        <v>#DIV/0!</v>
      </c>
      <c r="T166" s="6" t="e">
        <f t="shared" si="26"/>
        <v>#DIV/0!</v>
      </c>
    </row>
    <row r="167" spans="1:20" hidden="1">
      <c r="A167" s="6">
        <v>2000</v>
      </c>
      <c r="J167" s="6">
        <f t="shared" si="24"/>
        <v>549.45054945054949</v>
      </c>
      <c r="S167" s="6" t="e">
        <f t="shared" si="25"/>
        <v>#DIV/0!</v>
      </c>
      <c r="T167" s="6" t="e">
        <f t="shared" si="26"/>
        <v>#DIV/0!</v>
      </c>
    </row>
    <row r="168" spans="1:20" hidden="1">
      <c r="A168" s="6">
        <v>2100</v>
      </c>
      <c r="J168" s="6">
        <f t="shared" si="24"/>
        <v>576.92307692307691</v>
      </c>
      <c r="S168" s="6" t="e">
        <f t="shared" si="25"/>
        <v>#DIV/0!</v>
      </c>
      <c r="T168" s="6" t="e">
        <f t="shared" si="26"/>
        <v>#DIV/0!</v>
      </c>
    </row>
    <row r="169" spans="1:20" hidden="1">
      <c r="A169" s="6">
        <v>2200</v>
      </c>
      <c r="J169" s="6">
        <f t="shared" si="24"/>
        <v>604.39560439560432</v>
      </c>
      <c r="S169" s="6" t="e">
        <f t="shared" si="25"/>
        <v>#DIV/0!</v>
      </c>
      <c r="T169" s="6" t="e">
        <f t="shared" si="26"/>
        <v>#DIV/0!</v>
      </c>
    </row>
    <row r="170" spans="1:20" hidden="1">
      <c r="A170" s="6">
        <v>2300</v>
      </c>
      <c r="J170" s="6">
        <f t="shared" si="24"/>
        <v>631.86813186813185</v>
      </c>
      <c r="S170" s="6" t="e">
        <f t="shared" si="25"/>
        <v>#DIV/0!</v>
      </c>
      <c r="T170" s="6" t="e">
        <f t="shared" si="26"/>
        <v>#DIV/0!</v>
      </c>
    </row>
    <row r="171" spans="1:20" hidden="1">
      <c r="A171" s="6">
        <v>2400</v>
      </c>
      <c r="J171" s="6">
        <f t="shared" si="24"/>
        <v>659.34065934065927</v>
      </c>
      <c r="S171" s="6" t="e">
        <f t="shared" si="25"/>
        <v>#DIV/0!</v>
      </c>
      <c r="T171" s="6" t="e">
        <f t="shared" si="26"/>
        <v>#DIV/0!</v>
      </c>
    </row>
    <row r="172" spans="1:20" hidden="1">
      <c r="A172" s="6">
        <v>2500</v>
      </c>
      <c r="J172" s="6">
        <f t="shared" si="24"/>
        <v>686.8131868131868</v>
      </c>
      <c r="S172" s="6" t="e">
        <f t="shared" si="25"/>
        <v>#DIV/0!</v>
      </c>
      <c r="T172" s="6" t="e">
        <f t="shared" si="26"/>
        <v>#DIV/0!</v>
      </c>
    </row>
    <row r="173" spans="1:20" hidden="1">
      <c r="A173" s="6">
        <v>2600</v>
      </c>
      <c r="J173" s="6">
        <f t="shared" si="24"/>
        <v>714.28571428571422</v>
      </c>
      <c r="S173" s="6" t="e">
        <f t="shared" si="25"/>
        <v>#DIV/0!</v>
      </c>
      <c r="T173" s="6" t="e">
        <f t="shared" si="26"/>
        <v>#DIV/0!</v>
      </c>
    </row>
    <row r="174" spans="1:20" hidden="1">
      <c r="A174" s="6">
        <v>2700</v>
      </c>
      <c r="J174" s="6">
        <f t="shared" si="24"/>
        <v>741.75824175824175</v>
      </c>
      <c r="S174" s="6" t="e">
        <f t="shared" si="25"/>
        <v>#DIV/0!</v>
      </c>
      <c r="T174" s="6" t="e">
        <f t="shared" si="26"/>
        <v>#DIV/0!</v>
      </c>
    </row>
    <row r="175" spans="1:20" hidden="1">
      <c r="A175" s="6">
        <v>2800</v>
      </c>
      <c r="J175" s="6">
        <f t="shared" si="24"/>
        <v>769.23076923076917</v>
      </c>
      <c r="S175" s="6" t="e">
        <f t="shared" si="25"/>
        <v>#DIV/0!</v>
      </c>
      <c r="T175" s="6" t="e">
        <f t="shared" si="26"/>
        <v>#DIV/0!</v>
      </c>
    </row>
    <row r="176" spans="1:20" hidden="1">
      <c r="A176" s="6">
        <v>2900</v>
      </c>
      <c r="J176" s="6">
        <f t="shared" si="24"/>
        <v>796.7032967032967</v>
      </c>
      <c r="S176" s="6" t="e">
        <f t="shared" si="25"/>
        <v>#DIV/0!</v>
      </c>
      <c r="T176" s="6" t="e">
        <f t="shared" si="26"/>
        <v>#DIV/0!</v>
      </c>
    </row>
    <row r="177" spans="1:20" hidden="1">
      <c r="A177" s="6">
        <v>3000</v>
      </c>
      <c r="J177" s="6">
        <f t="shared" si="24"/>
        <v>824.17582417582412</v>
      </c>
      <c r="S177" s="6" t="e">
        <f t="shared" si="25"/>
        <v>#DIV/0!</v>
      </c>
      <c r="T177" s="6" t="e">
        <f t="shared" si="26"/>
        <v>#DIV/0!</v>
      </c>
    </row>
    <row r="178" spans="1:20" hidden="1">
      <c r="A178" s="6">
        <v>3100</v>
      </c>
      <c r="J178" s="6">
        <f t="shared" si="24"/>
        <v>851.64835164835165</v>
      </c>
      <c r="S178" s="6" t="e">
        <f t="shared" si="25"/>
        <v>#DIV/0!</v>
      </c>
      <c r="T178" s="6" t="e">
        <f t="shared" si="26"/>
        <v>#DIV/0!</v>
      </c>
    </row>
    <row r="179" spans="1:20" hidden="1">
      <c r="A179" s="6">
        <v>3200</v>
      </c>
      <c r="J179" s="6">
        <f t="shared" si="24"/>
        <v>879.12087912087907</v>
      </c>
      <c r="S179" s="6" t="e">
        <f t="shared" si="25"/>
        <v>#DIV/0!</v>
      </c>
      <c r="T179" s="6" t="e">
        <f t="shared" si="26"/>
        <v>#DIV/0!</v>
      </c>
    </row>
    <row r="180" spans="1:20" hidden="1">
      <c r="A180" s="6">
        <v>3300</v>
      </c>
      <c r="J180" s="6">
        <f t="shared" si="24"/>
        <v>906.5934065934066</v>
      </c>
      <c r="S180" s="6" t="e">
        <f t="shared" si="25"/>
        <v>#DIV/0!</v>
      </c>
      <c r="T180" s="6" t="e">
        <f t="shared" si="26"/>
        <v>#DIV/0!</v>
      </c>
    </row>
    <row r="181" spans="1:20" hidden="1">
      <c r="A181" s="6">
        <v>3400</v>
      </c>
      <c r="J181" s="6">
        <f t="shared" si="24"/>
        <v>934.06593406593402</v>
      </c>
      <c r="S181" s="6" t="e">
        <f t="shared" si="25"/>
        <v>#DIV/0!</v>
      </c>
      <c r="T181" s="6" t="e">
        <f t="shared" si="26"/>
        <v>#DIV/0!</v>
      </c>
    </row>
    <row r="182" spans="1:20" hidden="1">
      <c r="A182" s="6">
        <v>3500</v>
      </c>
      <c r="J182" s="6">
        <f t="shared" si="24"/>
        <v>961.53846153846155</v>
      </c>
      <c r="S182" s="6" t="e">
        <f t="shared" si="25"/>
        <v>#DIV/0!</v>
      </c>
      <c r="T182" s="6" t="e">
        <f t="shared" si="26"/>
        <v>#DIV/0!</v>
      </c>
    </row>
    <row r="183" spans="1:20" hidden="1"/>
    <row r="184" spans="1:20" hidden="1"/>
    <row r="185" spans="1:20" hidden="1"/>
    <row r="186" spans="1:20" hidden="1"/>
    <row r="187" spans="1:20" hidden="1"/>
    <row r="188" spans="1:20" hidden="1"/>
    <row r="189" spans="1:20" hidden="1"/>
    <row r="190" spans="1:20" hidden="1"/>
    <row r="191" spans="1:20" hidden="1"/>
    <row r="192" spans="1:20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25:25">
      <c r="Y278">
        <f>2/60</f>
        <v>3.3333333333333333E-2</v>
      </c>
    </row>
  </sheetData>
  <mergeCells count="13">
    <mergeCell ref="AD25:AE25"/>
    <mergeCell ref="A146:T146"/>
    <mergeCell ref="A44:T44"/>
    <mergeCell ref="A70:T70"/>
    <mergeCell ref="A98:T98"/>
    <mergeCell ref="A118:T118"/>
    <mergeCell ref="A94:S97"/>
    <mergeCell ref="A1:W1"/>
    <mergeCell ref="AD1:AE1"/>
    <mergeCell ref="AD16:AE16"/>
    <mergeCell ref="AD20:AE20"/>
    <mergeCell ref="AD8:AE8"/>
    <mergeCell ref="AD5:AE5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2016-10-05T08:34:14Z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