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4/GE11-X-L-CERN-0001/"/>
    </mc:Choice>
  </mc:AlternateContent>
  <xr:revisionPtr revIDLastSave="0" documentId="13_ncr:1_{5F0B04B4-003D-A24D-B318-754E289CC55E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Sheet4" sheetId="4" r:id="rId1"/>
  </sheets>
  <definedNames>
    <definedName name="I">Sheet4!$D$4:$D$37</definedName>
    <definedName name="V">Sheet4!$B$4:$B$37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29" i="4"/>
  <c r="Q30" i="4"/>
  <c r="Q31" i="4" s="1"/>
  <c r="Q28" i="4"/>
  <c r="Q27" i="4" s="1"/>
  <c r="Q26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 s="1"/>
  <c r="E6" i="4"/>
  <c r="F6" i="4" s="1"/>
  <c r="E7" i="4"/>
  <c r="F7" i="4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/>
  <c r="E23" i="4"/>
  <c r="F23" i="4" s="1"/>
  <c r="E24" i="4"/>
  <c r="F24" i="4" s="1"/>
  <c r="E25" i="4"/>
  <c r="F25" i="4" s="1"/>
  <c r="E26" i="4"/>
  <c r="F26" i="4"/>
  <c r="E27" i="4"/>
  <c r="F27" i="4" s="1"/>
  <c r="E28" i="4"/>
  <c r="F28" i="4"/>
  <c r="E29" i="4"/>
  <c r="F29" i="4" s="1"/>
  <c r="E30" i="4"/>
  <c r="F30" i="4" s="1"/>
  <c r="E31" i="4"/>
  <c r="F31" i="4" s="1"/>
  <c r="E32" i="4"/>
  <c r="F32" i="4"/>
  <c r="E33" i="4"/>
  <c r="F33" i="4" s="1"/>
  <c r="E34" i="4"/>
  <c r="F34" i="4"/>
  <c r="E35" i="4"/>
  <c r="F35" i="4" s="1"/>
  <c r="E36" i="4"/>
  <c r="F36" i="4" s="1"/>
  <c r="E37" i="4"/>
  <c r="F37" i="4" s="1"/>
  <c r="E4" i="4"/>
  <c r="F4" i="4" s="1"/>
  <c r="E182" i="4"/>
  <c r="F182" i="4"/>
  <c r="C182" i="4"/>
  <c r="E181" i="4"/>
  <c r="F181" i="4"/>
  <c r="C181" i="4"/>
  <c r="E180" i="4"/>
  <c r="F180" i="4"/>
  <c r="C180" i="4"/>
  <c r="E179" i="4"/>
  <c r="F179" i="4" s="1"/>
  <c r="C179" i="4"/>
  <c r="E178" i="4"/>
  <c r="F178" i="4"/>
  <c r="C178" i="4"/>
  <c r="E177" i="4"/>
  <c r="F177" i="4"/>
  <c r="C177" i="4"/>
  <c r="E176" i="4"/>
  <c r="F176" i="4"/>
  <c r="C176" i="4"/>
  <c r="E175" i="4"/>
  <c r="F175" i="4" s="1"/>
  <c r="C175" i="4"/>
  <c r="E174" i="4"/>
  <c r="F174" i="4"/>
  <c r="C174" i="4"/>
  <c r="E173" i="4"/>
  <c r="F173" i="4"/>
  <c r="C173" i="4"/>
  <c r="E172" i="4"/>
  <c r="F172" i="4"/>
  <c r="C172" i="4"/>
  <c r="E171" i="4"/>
  <c r="F171" i="4" s="1"/>
  <c r="C171" i="4"/>
  <c r="E170" i="4"/>
  <c r="F170" i="4"/>
  <c r="C170" i="4"/>
  <c r="E169" i="4"/>
  <c r="F169" i="4"/>
  <c r="C169" i="4"/>
  <c r="E168" i="4"/>
  <c r="F168" i="4"/>
  <c r="C168" i="4"/>
  <c r="E167" i="4"/>
  <c r="F167" i="4" s="1"/>
  <c r="C167" i="4"/>
  <c r="E166" i="4"/>
  <c r="F166" i="4"/>
  <c r="C166" i="4"/>
  <c r="E165" i="4"/>
  <c r="F165" i="4"/>
  <c r="C165" i="4"/>
  <c r="E164" i="4"/>
  <c r="F164" i="4"/>
  <c r="C164" i="4"/>
  <c r="E163" i="4"/>
  <c r="F163" i="4" s="1"/>
  <c r="C163" i="4"/>
  <c r="E162" i="4"/>
  <c r="F162" i="4"/>
  <c r="C162" i="4"/>
  <c r="E161" i="4"/>
  <c r="F161" i="4"/>
  <c r="C161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 s="1"/>
  <c r="E60" i="4"/>
  <c r="F60" i="4"/>
  <c r="E61" i="4"/>
  <c r="F61" i="4" s="1"/>
  <c r="E62" i="4"/>
  <c r="F62" i="4"/>
  <c r="E63" i="4"/>
  <c r="F63" i="4" s="1"/>
  <c r="E64" i="4"/>
  <c r="F64" i="4"/>
  <c r="E65" i="4"/>
  <c r="F65" i="4" s="1"/>
  <c r="E66" i="4"/>
  <c r="F66" i="4"/>
  <c r="E67" i="4"/>
  <c r="F67" i="4" s="1"/>
  <c r="E68" i="4"/>
  <c r="F68" i="4"/>
  <c r="E57" i="4"/>
  <c r="F57" i="4" s="1"/>
  <c r="E56" i="4"/>
  <c r="F56" i="4"/>
  <c r="E55" i="4"/>
  <c r="F55" i="4" s="1"/>
  <c r="E54" i="4"/>
  <c r="F54" i="4"/>
  <c r="E53" i="4"/>
  <c r="F53" i="4" s="1"/>
  <c r="E52" i="4"/>
  <c r="F52" i="4"/>
  <c r="E51" i="4"/>
  <c r="F51" i="4" s="1"/>
  <c r="E50" i="4"/>
  <c r="F50" i="4"/>
  <c r="E49" i="4"/>
  <c r="F49" i="4" s="1"/>
  <c r="E48" i="4"/>
  <c r="F48" i="4"/>
  <c r="E47" i="4"/>
  <c r="F47" i="4" s="1"/>
  <c r="E46" i="4"/>
  <c r="F46" i="4"/>
  <c r="Q32" i="4" l="1"/>
  <c r="Q33" i="4"/>
</calcChain>
</file>

<file path=xl/sharedStrings.xml><?xml version="1.0" encoding="utf-8"?>
<sst xmlns="http://schemas.openxmlformats.org/spreadsheetml/2006/main" count="62" uniqueCount="43">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</sst>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2" fontId="0" fillId="5" borderId="3" xfId="0" applyNumberForma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 xr:uid="{00000000-0005-0000-0000-000001000000}"/>
    <cellStyle name="Heading1" xfId="2" xr:uid="{00000000-0005-0000-0000-000002000000}"/>
    <cellStyle name="Hyperlink" xfId="5" builtinId="8" hidden="1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28C1-3E46-8B4A-E9E87664A27F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28C1-3E46-8B4A-E9E87664A27F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28C1-3E46-8B4A-E9E87664A27F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28C1-3E46-8B4A-E9E87664A27F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28C1-3E46-8B4A-E9E87664A27F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1.0017565872020076</c:v>
                </c:pt>
                <c:pt idx="1">
                  <c:v>1.0008766437069507</c:v>
                </c:pt>
                <c:pt idx="2">
                  <c:v>1.0005840634125991</c:v>
                </c:pt>
                <c:pt idx="3">
                  <c:v>1.000375234521576</c:v>
                </c:pt>
                <c:pt idx="4">
                  <c:v>0.99955011247188197</c:v>
                </c:pt>
                <c:pt idx="5">
                  <c:v>0.99920882781594833</c:v>
                </c:pt>
                <c:pt idx="6">
                  <c:v>0.99878701391366387</c:v>
                </c:pt>
                <c:pt idx="7">
                  <c:v>0.99847090029645824</c:v>
                </c:pt>
                <c:pt idx="8">
                  <c:v>0.99797587688895051</c:v>
                </c:pt>
                <c:pt idx="9">
                  <c:v>0.99777971809903954</c:v>
                </c:pt>
                <c:pt idx="10">
                  <c:v>0.99752862487246341</c:v>
                </c:pt>
                <c:pt idx="11">
                  <c:v>0.99721587367546238</c:v>
                </c:pt>
                <c:pt idx="12">
                  <c:v>0.99702808934905585</c:v>
                </c:pt>
                <c:pt idx="13">
                  <c:v>0.99686721253114996</c:v>
                </c:pt>
                <c:pt idx="14">
                  <c:v>0.99666140685989535</c:v>
                </c:pt>
                <c:pt idx="15">
                  <c:v>0.99652844744455149</c:v>
                </c:pt>
                <c:pt idx="16">
                  <c:v>0.99649669131957963</c:v>
                </c:pt>
                <c:pt idx="17">
                  <c:v>0.99637681159420288</c:v>
                </c:pt>
                <c:pt idx="18">
                  <c:v>0.9962640099626402</c:v>
                </c:pt>
                <c:pt idx="19">
                  <c:v>0.9962146008253876</c:v>
                </c:pt>
                <c:pt idx="20">
                  <c:v>0.99618151632540131</c:v>
                </c:pt>
                <c:pt idx="21">
                  <c:v>0.99608318190995337</c:v>
                </c:pt>
                <c:pt idx="22">
                  <c:v>0.99592478542881469</c:v>
                </c:pt>
                <c:pt idx="23">
                  <c:v>0.99583812077109657</c:v>
                </c:pt>
                <c:pt idx="24">
                  <c:v>0.99575580309913492</c:v>
                </c:pt>
                <c:pt idx="25">
                  <c:v>0.99567751335599797</c:v>
                </c:pt>
                <c:pt idx="26">
                  <c:v>0.99560296296296291</c:v>
                </c:pt>
                <c:pt idx="27">
                  <c:v>0.99547427513166264</c:v>
                </c:pt>
                <c:pt idx="28">
                  <c:v>0.99535146751116899</c:v>
                </c:pt>
                <c:pt idx="29">
                  <c:v>0.99523414607176419</c:v>
                </c:pt>
                <c:pt idx="30">
                  <c:v>0.99512195121951219</c:v>
                </c:pt>
                <c:pt idx="31">
                  <c:v>0.99501455411484518</c:v>
                </c:pt>
                <c:pt idx="32">
                  <c:v>0.99486010362694299</c:v>
                </c:pt>
                <c:pt idx="33">
                  <c:v>0.99471200202994159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C1-3E46-8B4A-E9E87664A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7232"/>
        <c:axId val="173927312"/>
      </c:scatterChart>
      <c:valAx>
        <c:axId val="1725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7312"/>
        <c:crosses val="autoZero"/>
        <c:crossBetween val="midCat"/>
      </c:valAx>
      <c:valAx>
        <c:axId val="173927312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B35-2040-B12D-4DD18514D8C6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B35-2040-B12D-4DD18514D8C6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B35-2040-B12D-4DD18514D8C6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B35-2040-B12D-4DD18514D8C6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B35-2040-B12D-4DD18514D8C6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39.85</c:v>
                </c:pt>
                <c:pt idx="1">
                  <c:v>79.849999999999994</c:v>
                </c:pt>
                <c:pt idx="2">
                  <c:v>119.85</c:v>
                </c:pt>
                <c:pt idx="3">
                  <c:v>159.9</c:v>
                </c:pt>
                <c:pt idx="4">
                  <c:v>200.05</c:v>
                </c:pt>
                <c:pt idx="5">
                  <c:v>240.15</c:v>
                </c:pt>
                <c:pt idx="6">
                  <c:v>280.3</c:v>
                </c:pt>
                <c:pt idx="7">
                  <c:v>320.45</c:v>
                </c:pt>
                <c:pt idx="8">
                  <c:v>360.65</c:v>
                </c:pt>
                <c:pt idx="9">
                  <c:v>400.85</c:v>
                </c:pt>
                <c:pt idx="10">
                  <c:v>441.05</c:v>
                </c:pt>
                <c:pt idx="11">
                  <c:v>481.3</c:v>
                </c:pt>
                <c:pt idx="12">
                  <c:v>521.54999999999995</c:v>
                </c:pt>
                <c:pt idx="13">
                  <c:v>561.79999999999995</c:v>
                </c:pt>
                <c:pt idx="14">
                  <c:v>602.04999999999995</c:v>
                </c:pt>
                <c:pt idx="15">
                  <c:v>622.20000000000005</c:v>
                </c:pt>
                <c:pt idx="16">
                  <c:v>642.25</c:v>
                </c:pt>
                <c:pt idx="17">
                  <c:v>662.4</c:v>
                </c:pt>
                <c:pt idx="18">
                  <c:v>682.55</c:v>
                </c:pt>
                <c:pt idx="19">
                  <c:v>702.7</c:v>
                </c:pt>
                <c:pt idx="20">
                  <c:v>722.8</c:v>
                </c:pt>
                <c:pt idx="21">
                  <c:v>742.95</c:v>
                </c:pt>
                <c:pt idx="22">
                  <c:v>763.15</c:v>
                </c:pt>
                <c:pt idx="23">
                  <c:v>783.3</c:v>
                </c:pt>
                <c:pt idx="24">
                  <c:v>803.45</c:v>
                </c:pt>
                <c:pt idx="25">
                  <c:v>823.6</c:v>
                </c:pt>
                <c:pt idx="26">
                  <c:v>843.75</c:v>
                </c:pt>
                <c:pt idx="27">
                  <c:v>863.95</c:v>
                </c:pt>
                <c:pt idx="28">
                  <c:v>884.15</c:v>
                </c:pt>
                <c:pt idx="29">
                  <c:v>904.35</c:v>
                </c:pt>
                <c:pt idx="30">
                  <c:v>924.55</c:v>
                </c:pt>
                <c:pt idx="31">
                  <c:v>944.75</c:v>
                </c:pt>
                <c:pt idx="32">
                  <c:v>965</c:v>
                </c:pt>
                <c:pt idx="33">
                  <c:v>985.25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1799.6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2800.2</c:v>
                </c:pt>
                <c:pt idx="14">
                  <c:v>3000.2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3600.2</c:v>
                </c:pt>
                <c:pt idx="21">
                  <c:v>3700.2</c:v>
                </c:pt>
                <c:pt idx="22">
                  <c:v>3800.2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4700.2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35-2040-B12D-4DD18514D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28096"/>
        <c:axId val="173928488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39.85</c:v>
                </c:pt>
                <c:pt idx="1">
                  <c:v>79.849999999999994</c:v>
                </c:pt>
                <c:pt idx="2">
                  <c:v>119.85</c:v>
                </c:pt>
                <c:pt idx="3">
                  <c:v>159.9</c:v>
                </c:pt>
                <c:pt idx="4">
                  <c:v>200.05</c:v>
                </c:pt>
                <c:pt idx="5">
                  <c:v>240.15</c:v>
                </c:pt>
                <c:pt idx="6">
                  <c:v>280.3</c:v>
                </c:pt>
                <c:pt idx="7">
                  <c:v>320.45</c:v>
                </c:pt>
                <c:pt idx="8">
                  <c:v>360.65</c:v>
                </c:pt>
                <c:pt idx="9">
                  <c:v>400.85</c:v>
                </c:pt>
                <c:pt idx="10">
                  <c:v>441.05</c:v>
                </c:pt>
                <c:pt idx="11">
                  <c:v>481.3</c:v>
                </c:pt>
                <c:pt idx="12">
                  <c:v>521.54999999999995</c:v>
                </c:pt>
                <c:pt idx="13">
                  <c:v>561.79999999999995</c:v>
                </c:pt>
                <c:pt idx="14">
                  <c:v>602.04999999999995</c:v>
                </c:pt>
                <c:pt idx="15">
                  <c:v>622.20000000000005</c:v>
                </c:pt>
                <c:pt idx="16">
                  <c:v>642.25</c:v>
                </c:pt>
                <c:pt idx="17">
                  <c:v>662.4</c:v>
                </c:pt>
                <c:pt idx="18">
                  <c:v>682.55</c:v>
                </c:pt>
                <c:pt idx="19">
                  <c:v>702.7</c:v>
                </c:pt>
                <c:pt idx="20">
                  <c:v>722.8</c:v>
                </c:pt>
                <c:pt idx="21">
                  <c:v>742.95</c:v>
                </c:pt>
                <c:pt idx="22">
                  <c:v>763.15</c:v>
                </c:pt>
                <c:pt idx="23">
                  <c:v>783.3</c:v>
                </c:pt>
                <c:pt idx="24">
                  <c:v>803.45</c:v>
                </c:pt>
                <c:pt idx="25">
                  <c:v>823.6</c:v>
                </c:pt>
                <c:pt idx="26">
                  <c:v>843.75</c:v>
                </c:pt>
                <c:pt idx="27">
                  <c:v>863.95</c:v>
                </c:pt>
                <c:pt idx="28">
                  <c:v>884.15</c:v>
                </c:pt>
                <c:pt idx="29">
                  <c:v>904.35</c:v>
                </c:pt>
                <c:pt idx="30">
                  <c:v>924.55</c:v>
                </c:pt>
                <c:pt idx="31">
                  <c:v>944.75</c:v>
                </c:pt>
                <c:pt idx="32">
                  <c:v>965</c:v>
                </c:pt>
                <c:pt idx="33">
                  <c:v>985.25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0.21666666666666667</c:v>
                </c:pt>
                <c:pt idx="12">
                  <c:v>0.26666666666666666</c:v>
                </c:pt>
                <c:pt idx="13">
                  <c:v>0.36666666666666664</c:v>
                </c:pt>
                <c:pt idx="14">
                  <c:v>0.7</c:v>
                </c:pt>
                <c:pt idx="15">
                  <c:v>0.73333333333333328</c:v>
                </c:pt>
                <c:pt idx="16">
                  <c:v>1.1166666666666667</c:v>
                </c:pt>
                <c:pt idx="17">
                  <c:v>1.55</c:v>
                </c:pt>
                <c:pt idx="18">
                  <c:v>1.9166666666666667</c:v>
                </c:pt>
                <c:pt idx="19">
                  <c:v>2.2999999999999998</c:v>
                </c:pt>
                <c:pt idx="20">
                  <c:v>2.0499999999999998</c:v>
                </c:pt>
                <c:pt idx="21">
                  <c:v>2.4333333333333331</c:v>
                </c:pt>
                <c:pt idx="22">
                  <c:v>2.9</c:v>
                </c:pt>
                <c:pt idx="23">
                  <c:v>3.1833333333333331</c:v>
                </c:pt>
                <c:pt idx="24">
                  <c:v>3.8833333333333333</c:v>
                </c:pt>
                <c:pt idx="25">
                  <c:v>3.9166666666666665</c:v>
                </c:pt>
                <c:pt idx="26">
                  <c:v>4.3499999999999996</c:v>
                </c:pt>
                <c:pt idx="27">
                  <c:v>4.2666666666666666</c:v>
                </c:pt>
                <c:pt idx="28">
                  <c:v>5.4333333333333336</c:v>
                </c:pt>
                <c:pt idx="29">
                  <c:v>5.5</c:v>
                </c:pt>
                <c:pt idx="30">
                  <c:v>5.75</c:v>
                </c:pt>
                <c:pt idx="31">
                  <c:v>7.166666666666667</c:v>
                </c:pt>
                <c:pt idx="32">
                  <c:v>12.583333333333334</c:v>
                </c:pt>
                <c:pt idx="33">
                  <c:v>16.466666666666665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35-2040-B12D-4DD18514D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29272"/>
        <c:axId val="173928880"/>
      </c:scatterChart>
      <c:valAx>
        <c:axId val="17392809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8488"/>
        <c:crosses val="autoZero"/>
        <c:crossBetween val="midCat"/>
      </c:valAx>
      <c:valAx>
        <c:axId val="17392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8096"/>
        <c:crosses val="autoZero"/>
        <c:crossBetween val="midCat"/>
      </c:valAx>
      <c:valAx>
        <c:axId val="173928880"/>
        <c:scaling>
          <c:orientation val="minMax"/>
          <c:max val="2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9272"/>
        <c:crosses val="max"/>
        <c:crossBetween val="midCat"/>
      </c:valAx>
      <c:valAx>
        <c:axId val="1739292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392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398"/>
          <c:y val="0.6617725318783970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8"/>
  <sheetViews>
    <sheetView tabSelected="1" topLeftCell="D1" workbookViewId="0">
      <selection activeCell="S1" sqref="S1:T34"/>
    </sheetView>
  </sheetViews>
  <sheetFormatPr baseColWidth="10" defaultColWidth="8.6640625" defaultRowHeight="14"/>
  <cols>
    <col min="1" max="1" width="4.83203125" style="5" bestFit="1" customWidth="1"/>
    <col min="2" max="2" width="8.83203125" style="5" customWidth="1"/>
    <col min="3" max="3" width="9.33203125" style="5" customWidth="1"/>
    <col min="4" max="4" width="7.1640625" style="5" customWidth="1"/>
    <col min="5" max="5" width="11.6640625" style="5" customWidth="1"/>
    <col min="6" max="6" width="10" style="5" bestFit="1" customWidth="1"/>
    <col min="7" max="8" width="10" style="5" customWidth="1"/>
    <col min="9" max="9" width="10" style="6" customWidth="1"/>
    <col min="10" max="10" width="8.6640625" customWidth="1"/>
    <col min="12" max="12" width="13.6640625" customWidth="1"/>
    <col min="13" max="13" width="12.33203125" bestFit="1" customWidth="1"/>
    <col min="14" max="14" width="10.83203125" customWidth="1"/>
    <col min="15" max="15" width="10.6640625" bestFit="1" customWidth="1"/>
    <col min="16" max="16" width="18.5" bestFit="1" customWidth="1"/>
    <col min="17" max="17" width="17.6640625" customWidth="1"/>
  </cols>
  <sheetData>
    <row r="1" spans="1:20">
      <c r="A1" s="30" t="s">
        <v>37</v>
      </c>
      <c r="B1" s="30"/>
      <c r="C1" s="30"/>
      <c r="D1" s="30"/>
      <c r="E1" s="30"/>
      <c r="F1" s="30"/>
      <c r="G1" s="30"/>
      <c r="H1" s="30"/>
      <c r="I1" s="30"/>
      <c r="P1" s="31" t="s">
        <v>15</v>
      </c>
      <c r="Q1" s="31"/>
      <c r="S1" s="20">
        <v>199.6</v>
      </c>
      <c r="T1" s="20">
        <v>39.85</v>
      </c>
    </row>
    <row r="2" spans="1:20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17</v>
      </c>
      <c r="H2" s="17" t="s">
        <v>18</v>
      </c>
      <c r="I2" s="17" t="s">
        <v>27</v>
      </c>
      <c r="P2" s="12" t="s">
        <v>16</v>
      </c>
      <c r="Q2" s="13">
        <v>5</v>
      </c>
      <c r="S2" s="20">
        <v>399.6</v>
      </c>
      <c r="T2" s="20">
        <v>79.849999999999994</v>
      </c>
    </row>
    <row r="3" spans="1:20">
      <c r="A3" s="17" t="s">
        <v>23</v>
      </c>
      <c r="B3" s="17" t="s">
        <v>23</v>
      </c>
      <c r="C3" s="17" t="s">
        <v>24</v>
      </c>
      <c r="D3" s="17" t="s">
        <v>24</v>
      </c>
      <c r="E3" s="17" t="s">
        <v>25</v>
      </c>
      <c r="F3" s="17" t="s">
        <v>25</v>
      </c>
      <c r="G3" s="17"/>
      <c r="H3" s="17" t="s">
        <v>26</v>
      </c>
      <c r="I3" s="17" t="s">
        <v>26</v>
      </c>
      <c r="P3" s="12"/>
      <c r="Q3" s="15"/>
      <c r="S3" s="20">
        <v>599.6</v>
      </c>
      <c r="T3" s="20">
        <v>119.85</v>
      </c>
    </row>
    <row r="4" spans="1:20">
      <c r="A4" s="22">
        <v>200</v>
      </c>
      <c r="B4" s="20">
        <v>199.6</v>
      </c>
      <c r="C4" s="17">
        <f>A4/$Q$2</f>
        <v>40</v>
      </c>
      <c r="D4" s="20">
        <v>39.85</v>
      </c>
      <c r="E4" s="17">
        <f>B4/D4</f>
        <v>5.0087829360100375</v>
      </c>
      <c r="F4" s="17">
        <f>E4/$Q$2</f>
        <v>1.0017565872020076</v>
      </c>
      <c r="G4" s="18">
        <v>0</v>
      </c>
      <c r="H4" s="21">
        <f>G4/$Q$22</f>
        <v>0</v>
      </c>
      <c r="I4" s="21">
        <f>SQRT(G4)/$Q$22</f>
        <v>0</v>
      </c>
      <c r="P4" s="12"/>
      <c r="Q4" s="15"/>
      <c r="S4" s="20">
        <v>799.8</v>
      </c>
      <c r="T4" s="20">
        <v>159.9</v>
      </c>
    </row>
    <row r="5" spans="1:20">
      <c r="A5" s="22">
        <v>400</v>
      </c>
      <c r="B5" s="20">
        <v>399.6</v>
      </c>
      <c r="C5" s="17">
        <f t="shared" ref="C5:C37" si="0">A5/$Q$2</f>
        <v>80</v>
      </c>
      <c r="D5" s="20">
        <v>79.849999999999994</v>
      </c>
      <c r="E5" s="17">
        <f t="shared" ref="E5:E37" si="1">B5/D5</f>
        <v>5.0043832185347537</v>
      </c>
      <c r="F5" s="17">
        <f t="shared" ref="F5:F37" si="2">E5/$Q$2</f>
        <v>1.0008766437069507</v>
      </c>
      <c r="G5" s="18">
        <v>0</v>
      </c>
      <c r="H5" s="21">
        <f t="shared" ref="H5:H37" si="3">G5/$Q$22</f>
        <v>0</v>
      </c>
      <c r="I5" s="21">
        <f t="shared" ref="I5:I37" si="4">SQRT(G5)/$Q$22</f>
        <v>0</v>
      </c>
      <c r="P5" s="31" t="s">
        <v>13</v>
      </c>
      <c r="Q5" s="31"/>
      <c r="S5" s="20">
        <v>999.8</v>
      </c>
      <c r="T5" s="20">
        <v>200.05</v>
      </c>
    </row>
    <row r="6" spans="1:20">
      <c r="A6" s="22">
        <v>600</v>
      </c>
      <c r="B6" s="20">
        <v>599.6</v>
      </c>
      <c r="C6" s="17">
        <f t="shared" si="0"/>
        <v>120</v>
      </c>
      <c r="D6" s="20">
        <v>119.85</v>
      </c>
      <c r="E6" s="17">
        <f t="shared" si="1"/>
        <v>5.0029203170629959</v>
      </c>
      <c r="F6" s="17">
        <f t="shared" si="2"/>
        <v>1.0005840634125991</v>
      </c>
      <c r="G6" s="18">
        <v>0</v>
      </c>
      <c r="H6" s="21">
        <f t="shared" si="3"/>
        <v>0</v>
      </c>
      <c r="I6" s="21">
        <f t="shared" si="4"/>
        <v>0</v>
      </c>
      <c r="P6" s="12" t="s">
        <v>14</v>
      </c>
      <c r="Q6" s="19" t="s">
        <v>38</v>
      </c>
      <c r="S6" s="20">
        <v>1199.8</v>
      </c>
      <c r="T6" s="20">
        <v>240.15</v>
      </c>
    </row>
    <row r="7" spans="1:20">
      <c r="A7" s="22">
        <v>800</v>
      </c>
      <c r="B7" s="20">
        <v>799.8</v>
      </c>
      <c r="C7" s="17">
        <f t="shared" si="0"/>
        <v>160</v>
      </c>
      <c r="D7" s="20">
        <v>159.9</v>
      </c>
      <c r="E7" s="17">
        <f t="shared" si="1"/>
        <v>5.0018761726078793</v>
      </c>
      <c r="F7" s="17">
        <f t="shared" si="2"/>
        <v>1.000375234521576</v>
      </c>
      <c r="G7" s="18">
        <v>0</v>
      </c>
      <c r="H7" s="21">
        <f t="shared" si="3"/>
        <v>0</v>
      </c>
      <c r="I7" s="21">
        <f t="shared" si="4"/>
        <v>0</v>
      </c>
      <c r="P7" s="12"/>
      <c r="Q7" s="13" t="s">
        <v>39</v>
      </c>
      <c r="S7" s="20">
        <v>1399.8</v>
      </c>
      <c r="T7" s="20">
        <v>280.3</v>
      </c>
    </row>
    <row r="8" spans="1:20">
      <c r="A8" s="22">
        <v>1000</v>
      </c>
      <c r="B8" s="20">
        <v>999.8</v>
      </c>
      <c r="C8" s="17">
        <f t="shared" si="0"/>
        <v>200</v>
      </c>
      <c r="D8" s="20">
        <v>200.05</v>
      </c>
      <c r="E8" s="17">
        <f t="shared" si="1"/>
        <v>4.9977505623594096</v>
      </c>
      <c r="F8" s="17">
        <f t="shared" si="2"/>
        <v>0.99955011247188197</v>
      </c>
      <c r="G8" s="18">
        <v>0</v>
      </c>
      <c r="H8" s="21">
        <f t="shared" si="3"/>
        <v>0</v>
      </c>
      <c r="I8" s="21">
        <f t="shared" si="4"/>
        <v>0</v>
      </c>
      <c r="P8" s="31" t="s">
        <v>12</v>
      </c>
      <c r="Q8" s="31"/>
      <c r="S8" s="20">
        <v>1599.8</v>
      </c>
      <c r="T8" s="20">
        <v>320.45</v>
      </c>
    </row>
    <row r="9" spans="1:20">
      <c r="A9" s="22">
        <v>1200</v>
      </c>
      <c r="B9" s="20">
        <v>1199.8</v>
      </c>
      <c r="C9" s="17">
        <f t="shared" si="0"/>
        <v>240</v>
      </c>
      <c r="D9" s="20">
        <v>240.15</v>
      </c>
      <c r="E9" s="17">
        <f t="shared" si="1"/>
        <v>4.9960441390797419</v>
      </c>
      <c r="F9" s="17">
        <f t="shared" si="2"/>
        <v>0.99920882781594833</v>
      </c>
      <c r="G9" s="18">
        <v>0</v>
      </c>
      <c r="H9" s="21">
        <f t="shared" si="3"/>
        <v>0</v>
      </c>
      <c r="I9" s="21">
        <f t="shared" si="4"/>
        <v>0</v>
      </c>
      <c r="P9" s="12" t="s">
        <v>14</v>
      </c>
      <c r="Q9" s="19" t="s">
        <v>40</v>
      </c>
      <c r="S9" s="20">
        <v>1799.6</v>
      </c>
      <c r="T9" s="20">
        <v>360.65</v>
      </c>
    </row>
    <row r="10" spans="1:20">
      <c r="A10" s="22">
        <v>1400</v>
      </c>
      <c r="B10" s="20">
        <v>1399.8</v>
      </c>
      <c r="C10" s="17">
        <f t="shared" si="0"/>
        <v>280</v>
      </c>
      <c r="D10" s="20">
        <v>280.3</v>
      </c>
      <c r="E10" s="17">
        <f t="shared" si="1"/>
        <v>4.9939350695683196</v>
      </c>
      <c r="F10" s="17">
        <f t="shared" si="2"/>
        <v>0.99878701391366387</v>
      </c>
      <c r="G10" s="18">
        <v>1</v>
      </c>
      <c r="H10" s="21">
        <f t="shared" si="3"/>
        <v>1.6666666666666666E-2</v>
      </c>
      <c r="I10" s="21">
        <f t="shared" si="4"/>
        <v>1.6666666666666666E-2</v>
      </c>
      <c r="P10" s="12" t="s">
        <v>8</v>
      </c>
      <c r="Q10" s="19">
        <v>4</v>
      </c>
      <c r="S10" s="20">
        <v>1999.8</v>
      </c>
      <c r="T10" s="20">
        <v>400.85</v>
      </c>
    </row>
    <row r="11" spans="1:20">
      <c r="A11" s="22">
        <v>1600</v>
      </c>
      <c r="B11" s="20">
        <v>1599.8</v>
      </c>
      <c r="C11" s="17">
        <f t="shared" si="0"/>
        <v>320</v>
      </c>
      <c r="D11" s="20">
        <v>320.45</v>
      </c>
      <c r="E11" s="17">
        <f t="shared" si="1"/>
        <v>4.992354501482291</v>
      </c>
      <c r="F11" s="17">
        <f t="shared" si="2"/>
        <v>0.99847090029645824</v>
      </c>
      <c r="G11" s="18">
        <v>0</v>
      </c>
      <c r="H11" s="21">
        <f t="shared" si="3"/>
        <v>0</v>
      </c>
      <c r="I11" s="21">
        <f t="shared" si="4"/>
        <v>0</v>
      </c>
      <c r="P11" s="12" t="s">
        <v>9</v>
      </c>
      <c r="Q11" s="19">
        <v>4.5</v>
      </c>
      <c r="S11" s="20">
        <v>2199.8000000000002</v>
      </c>
      <c r="T11" s="20">
        <v>441.05</v>
      </c>
    </row>
    <row r="12" spans="1:20">
      <c r="A12" s="22">
        <v>1800</v>
      </c>
      <c r="B12" s="20">
        <v>1799.6</v>
      </c>
      <c r="C12" s="17">
        <f t="shared" si="0"/>
        <v>360</v>
      </c>
      <c r="D12" s="20">
        <v>360.65</v>
      </c>
      <c r="E12" s="17">
        <f t="shared" si="1"/>
        <v>4.9898793844447527</v>
      </c>
      <c r="F12" s="17">
        <f t="shared" si="2"/>
        <v>0.99797587688895051</v>
      </c>
      <c r="G12" s="18">
        <v>0</v>
      </c>
      <c r="H12" s="21">
        <f t="shared" si="3"/>
        <v>0</v>
      </c>
      <c r="I12" s="21">
        <f t="shared" si="4"/>
        <v>0</v>
      </c>
      <c r="P12" s="12"/>
      <c r="Q12" s="12"/>
      <c r="S12" s="20">
        <v>2399.8000000000002</v>
      </c>
      <c r="T12" s="20">
        <v>481.3</v>
      </c>
    </row>
    <row r="13" spans="1:20">
      <c r="A13" s="22">
        <v>2000</v>
      </c>
      <c r="B13" s="20">
        <v>1999.8</v>
      </c>
      <c r="C13" s="17">
        <f t="shared" si="0"/>
        <v>400</v>
      </c>
      <c r="D13" s="20">
        <v>400.85</v>
      </c>
      <c r="E13" s="17">
        <f t="shared" si="1"/>
        <v>4.9888985904951975</v>
      </c>
      <c r="F13" s="17">
        <f t="shared" si="2"/>
        <v>0.99777971809903954</v>
      </c>
      <c r="G13" s="18">
        <v>0</v>
      </c>
      <c r="H13" s="21">
        <f t="shared" si="3"/>
        <v>0</v>
      </c>
      <c r="I13" s="21">
        <f t="shared" si="4"/>
        <v>0</v>
      </c>
      <c r="P13" s="12" t="s">
        <v>11</v>
      </c>
      <c r="Q13" s="19">
        <v>500</v>
      </c>
      <c r="S13" s="20">
        <v>2600</v>
      </c>
      <c r="T13" s="20">
        <v>521.54999999999995</v>
      </c>
    </row>
    <row r="14" spans="1:20">
      <c r="A14" s="22">
        <v>2200</v>
      </c>
      <c r="B14" s="20">
        <v>2199.8000000000002</v>
      </c>
      <c r="C14" s="17">
        <f t="shared" si="0"/>
        <v>440</v>
      </c>
      <c r="D14" s="20">
        <v>441.05</v>
      </c>
      <c r="E14" s="17">
        <f t="shared" si="1"/>
        <v>4.9876431243623172</v>
      </c>
      <c r="F14" s="17">
        <f t="shared" si="2"/>
        <v>0.99752862487246341</v>
      </c>
      <c r="G14" s="18">
        <v>0</v>
      </c>
      <c r="H14" s="21">
        <f t="shared" si="3"/>
        <v>0</v>
      </c>
      <c r="I14" s="21">
        <f t="shared" si="4"/>
        <v>0</v>
      </c>
      <c r="P14" s="12" t="s">
        <v>10</v>
      </c>
      <c r="Q14" s="19">
        <v>500</v>
      </c>
      <c r="S14" s="20">
        <v>2800.2</v>
      </c>
      <c r="T14" s="20">
        <v>561.79999999999995</v>
      </c>
    </row>
    <row r="15" spans="1:20">
      <c r="A15" s="22">
        <v>2400</v>
      </c>
      <c r="B15" s="20">
        <v>2399.8000000000002</v>
      </c>
      <c r="C15" s="17">
        <f t="shared" si="0"/>
        <v>480</v>
      </c>
      <c r="D15" s="20">
        <v>481.3</v>
      </c>
      <c r="E15" s="17">
        <f t="shared" si="1"/>
        <v>4.9860793683773119</v>
      </c>
      <c r="F15" s="17">
        <f t="shared" si="2"/>
        <v>0.99721587367546238</v>
      </c>
      <c r="G15" s="18">
        <v>13</v>
      </c>
      <c r="H15" s="21">
        <f t="shared" si="3"/>
        <v>0.21666666666666667</v>
      </c>
      <c r="I15" s="21">
        <f t="shared" si="4"/>
        <v>6.009252125773315E-2</v>
      </c>
      <c r="P15" s="12"/>
      <c r="Q15" s="14"/>
      <c r="S15" s="20">
        <v>3000.2</v>
      </c>
      <c r="T15" s="20">
        <v>602.04999999999995</v>
      </c>
    </row>
    <row r="16" spans="1:20">
      <c r="A16" s="22">
        <v>2600</v>
      </c>
      <c r="B16" s="20">
        <v>2600</v>
      </c>
      <c r="C16" s="17">
        <f t="shared" si="0"/>
        <v>520</v>
      </c>
      <c r="D16" s="20">
        <v>521.54999999999995</v>
      </c>
      <c r="E16" s="17">
        <f t="shared" si="1"/>
        <v>4.9851404467452793</v>
      </c>
      <c r="F16" s="17">
        <f t="shared" si="2"/>
        <v>0.99702808934905585</v>
      </c>
      <c r="G16" s="18">
        <v>16</v>
      </c>
      <c r="H16" s="21">
        <f t="shared" si="3"/>
        <v>0.26666666666666666</v>
      </c>
      <c r="I16" s="21">
        <f t="shared" si="4"/>
        <v>6.6666666666666666E-2</v>
      </c>
      <c r="P16" s="31" t="s">
        <v>19</v>
      </c>
      <c r="Q16" s="31"/>
      <c r="S16" s="20">
        <v>3100.2</v>
      </c>
      <c r="T16" s="20">
        <v>622.20000000000005</v>
      </c>
    </row>
    <row r="17" spans="1:20">
      <c r="A17" s="22">
        <v>2800</v>
      </c>
      <c r="B17" s="20">
        <v>2800.2</v>
      </c>
      <c r="C17" s="17">
        <f t="shared" si="0"/>
        <v>560</v>
      </c>
      <c r="D17" s="20">
        <v>561.79999999999995</v>
      </c>
      <c r="E17" s="17">
        <f t="shared" si="1"/>
        <v>4.9843360626557498</v>
      </c>
      <c r="F17" s="17">
        <f t="shared" si="2"/>
        <v>0.99686721253114996</v>
      </c>
      <c r="G17" s="18">
        <v>22</v>
      </c>
      <c r="H17" s="21">
        <f t="shared" si="3"/>
        <v>0.36666666666666664</v>
      </c>
      <c r="I17" s="21">
        <f t="shared" si="4"/>
        <v>7.8173595997057158E-2</v>
      </c>
      <c r="P17" s="12" t="s">
        <v>14</v>
      </c>
      <c r="Q17" s="19" t="s">
        <v>41</v>
      </c>
      <c r="S17" s="20">
        <v>3200</v>
      </c>
      <c r="T17" s="20">
        <v>642.25</v>
      </c>
    </row>
    <row r="18" spans="1:20">
      <c r="A18" s="22">
        <v>3000</v>
      </c>
      <c r="B18" s="20">
        <v>3000.2</v>
      </c>
      <c r="C18" s="17">
        <f t="shared" si="0"/>
        <v>600</v>
      </c>
      <c r="D18" s="20">
        <v>602.04999999999995</v>
      </c>
      <c r="E18" s="17">
        <f t="shared" si="1"/>
        <v>4.983307034299477</v>
      </c>
      <c r="F18" s="17">
        <f t="shared" si="2"/>
        <v>0.99666140685989535</v>
      </c>
      <c r="G18" s="18">
        <v>42</v>
      </c>
      <c r="H18" s="21">
        <f t="shared" si="3"/>
        <v>0.7</v>
      </c>
      <c r="I18" s="21">
        <f t="shared" si="4"/>
        <v>0.10801234497346433</v>
      </c>
      <c r="P18" s="12" t="s">
        <v>20</v>
      </c>
      <c r="Q18" s="19">
        <v>140</v>
      </c>
      <c r="S18" s="20">
        <v>3300</v>
      </c>
      <c r="T18" s="20">
        <v>662.4</v>
      </c>
    </row>
    <row r="19" spans="1:20">
      <c r="A19" s="22">
        <v>3100</v>
      </c>
      <c r="B19" s="20">
        <v>3100.2</v>
      </c>
      <c r="C19" s="17">
        <f t="shared" si="0"/>
        <v>620</v>
      </c>
      <c r="D19" s="20">
        <v>622.20000000000005</v>
      </c>
      <c r="E19" s="17">
        <f t="shared" si="1"/>
        <v>4.9826422372227572</v>
      </c>
      <c r="F19" s="17">
        <f t="shared" si="2"/>
        <v>0.99652844744455149</v>
      </c>
      <c r="G19" s="18">
        <v>44</v>
      </c>
      <c r="H19" s="21">
        <f t="shared" si="3"/>
        <v>0.73333333333333328</v>
      </c>
      <c r="I19" s="21">
        <f t="shared" si="4"/>
        <v>0.11055415967851333</v>
      </c>
      <c r="P19" s="12"/>
      <c r="Q19" s="12"/>
      <c r="S19" s="20">
        <v>3400</v>
      </c>
      <c r="T19" s="20">
        <v>682.55</v>
      </c>
    </row>
    <row r="20" spans="1:20">
      <c r="A20" s="22">
        <v>3200</v>
      </c>
      <c r="B20" s="20">
        <v>3200</v>
      </c>
      <c r="C20" s="17">
        <f t="shared" si="0"/>
        <v>640</v>
      </c>
      <c r="D20" s="20">
        <v>642.25</v>
      </c>
      <c r="E20" s="17">
        <f t="shared" si="1"/>
        <v>4.9824834565978984</v>
      </c>
      <c r="F20" s="17">
        <f t="shared" si="2"/>
        <v>0.99649669131957963</v>
      </c>
      <c r="G20" s="18">
        <v>67</v>
      </c>
      <c r="H20" s="21">
        <f t="shared" si="3"/>
        <v>1.1166666666666667</v>
      </c>
      <c r="I20" s="21">
        <f t="shared" si="4"/>
        <v>0.13642254619787417</v>
      </c>
      <c r="P20" s="31" t="s">
        <v>21</v>
      </c>
      <c r="Q20" s="31"/>
      <c r="S20" s="20">
        <v>3500.2</v>
      </c>
      <c r="T20" s="20">
        <v>702.7</v>
      </c>
    </row>
    <row r="21" spans="1:20">
      <c r="A21" s="22">
        <v>3300</v>
      </c>
      <c r="B21" s="20">
        <v>3300</v>
      </c>
      <c r="C21" s="17">
        <f t="shared" si="0"/>
        <v>660</v>
      </c>
      <c r="D21" s="20">
        <v>662.4</v>
      </c>
      <c r="E21" s="17">
        <f t="shared" si="1"/>
        <v>4.9818840579710146</v>
      </c>
      <c r="F21" s="17">
        <f t="shared" si="2"/>
        <v>0.99637681159420288</v>
      </c>
      <c r="G21" s="18">
        <v>93</v>
      </c>
      <c r="H21" s="21">
        <f t="shared" si="3"/>
        <v>1.55</v>
      </c>
      <c r="I21" s="21">
        <f t="shared" si="4"/>
        <v>0.16072751268321592</v>
      </c>
      <c r="P21" s="12" t="s">
        <v>14</v>
      </c>
      <c r="Q21" s="19" t="s">
        <v>42</v>
      </c>
      <c r="S21" s="20">
        <v>3600.2</v>
      </c>
      <c r="T21" s="20">
        <v>722.8</v>
      </c>
    </row>
    <row r="22" spans="1:20">
      <c r="A22" s="22">
        <v>3400</v>
      </c>
      <c r="B22" s="20">
        <v>3400</v>
      </c>
      <c r="C22" s="17">
        <f t="shared" si="0"/>
        <v>680</v>
      </c>
      <c r="D22" s="20">
        <v>682.55</v>
      </c>
      <c r="E22" s="17">
        <f t="shared" si="1"/>
        <v>4.9813200498132009</v>
      </c>
      <c r="F22" s="17">
        <f t="shared" si="2"/>
        <v>0.9962640099626402</v>
      </c>
      <c r="G22" s="18">
        <v>115</v>
      </c>
      <c r="H22" s="21">
        <f t="shared" si="3"/>
        <v>1.9166666666666667</v>
      </c>
      <c r="I22" s="21">
        <f t="shared" si="4"/>
        <v>0.17873008824606013</v>
      </c>
      <c r="P22" s="12" t="s">
        <v>22</v>
      </c>
      <c r="Q22" s="19">
        <v>60</v>
      </c>
      <c r="S22" s="20">
        <v>3700.2</v>
      </c>
      <c r="T22" s="20">
        <v>742.95</v>
      </c>
    </row>
    <row r="23" spans="1:20">
      <c r="A23" s="22">
        <v>3500</v>
      </c>
      <c r="B23" s="20">
        <v>3500.2</v>
      </c>
      <c r="C23" s="17">
        <f t="shared" si="0"/>
        <v>700</v>
      </c>
      <c r="D23" s="20">
        <v>702.7</v>
      </c>
      <c r="E23" s="17">
        <f t="shared" si="1"/>
        <v>4.9810730041269382</v>
      </c>
      <c r="F23" s="17">
        <f t="shared" si="2"/>
        <v>0.9962146008253876</v>
      </c>
      <c r="G23" s="18">
        <v>138</v>
      </c>
      <c r="H23" s="21">
        <f t="shared" si="3"/>
        <v>2.2999999999999998</v>
      </c>
      <c r="I23" s="21">
        <f t="shared" si="4"/>
        <v>0.19578900207451216</v>
      </c>
      <c r="S23" s="20">
        <v>3800.2</v>
      </c>
      <c r="T23" s="20">
        <v>763.15</v>
      </c>
    </row>
    <row r="24" spans="1:20">
      <c r="A24" s="22">
        <v>3600</v>
      </c>
      <c r="B24" s="20">
        <v>3600.2</v>
      </c>
      <c r="C24" s="17">
        <f t="shared" si="0"/>
        <v>720</v>
      </c>
      <c r="D24" s="20">
        <v>722.8</v>
      </c>
      <c r="E24" s="17">
        <f t="shared" si="1"/>
        <v>4.9809075816270063</v>
      </c>
      <c r="F24" s="17">
        <f t="shared" si="2"/>
        <v>0.99618151632540131</v>
      </c>
      <c r="G24" s="18">
        <v>123</v>
      </c>
      <c r="H24" s="21">
        <f t="shared" si="3"/>
        <v>2.0499999999999998</v>
      </c>
      <c r="I24" s="21">
        <f t="shared" si="4"/>
        <v>0.18484227510682363</v>
      </c>
      <c r="S24" s="20">
        <v>3900.2</v>
      </c>
      <c r="T24" s="20">
        <v>783.3</v>
      </c>
    </row>
    <row r="25" spans="1:20" ht="15">
      <c r="A25" s="22">
        <v>3700</v>
      </c>
      <c r="B25" s="20">
        <v>3700.2</v>
      </c>
      <c r="C25" s="17">
        <f t="shared" si="0"/>
        <v>740</v>
      </c>
      <c r="D25" s="20">
        <v>742.95</v>
      </c>
      <c r="E25" s="17">
        <f t="shared" si="1"/>
        <v>4.9804159095497669</v>
      </c>
      <c r="F25" s="17">
        <f t="shared" si="2"/>
        <v>0.99608318190995337</v>
      </c>
      <c r="G25" s="18">
        <v>146</v>
      </c>
      <c r="H25" s="21">
        <f t="shared" si="3"/>
        <v>2.4333333333333331</v>
      </c>
      <c r="I25" s="21">
        <f t="shared" si="4"/>
        <v>0.20138409955990955</v>
      </c>
      <c r="J25" s="4"/>
      <c r="K25" s="4"/>
      <c r="L25" s="4"/>
      <c r="M25" s="4"/>
      <c r="N25" s="4"/>
      <c r="O25" s="4"/>
      <c r="P25" s="28" t="s">
        <v>28</v>
      </c>
      <c r="Q25" s="29"/>
      <c r="S25" s="20">
        <v>4000.2</v>
      </c>
      <c r="T25" s="20">
        <v>803.45</v>
      </c>
    </row>
    <row r="26" spans="1:20" ht="15">
      <c r="A26" s="22">
        <v>3800</v>
      </c>
      <c r="B26" s="20">
        <v>3800.2</v>
      </c>
      <c r="C26" s="17">
        <f t="shared" si="0"/>
        <v>760</v>
      </c>
      <c r="D26" s="20">
        <v>763.15</v>
      </c>
      <c r="E26" s="17">
        <f t="shared" si="1"/>
        <v>4.9796239271440736</v>
      </c>
      <c r="F26" s="17">
        <f t="shared" si="2"/>
        <v>0.99592478542881469</v>
      </c>
      <c r="G26" s="18">
        <v>174</v>
      </c>
      <c r="H26" s="21">
        <f t="shared" si="3"/>
        <v>2.9</v>
      </c>
      <c r="I26" s="21">
        <f t="shared" si="4"/>
        <v>0.21984843263788198</v>
      </c>
      <c r="J26" s="4"/>
      <c r="K26" s="8"/>
      <c r="L26" s="8"/>
      <c r="M26" s="8"/>
      <c r="N26" s="8"/>
      <c r="O26" s="4"/>
      <c r="P26" s="16" t="s">
        <v>29</v>
      </c>
      <c r="Q26" s="10">
        <f>MAX(V)</f>
        <v>4900.2</v>
      </c>
      <c r="S26" s="20">
        <v>4100.2</v>
      </c>
      <c r="T26" s="20">
        <v>823.6</v>
      </c>
    </row>
    <row r="27" spans="1:20" ht="15">
      <c r="A27" s="22">
        <v>3900</v>
      </c>
      <c r="B27" s="20">
        <v>3900.2</v>
      </c>
      <c r="C27" s="17">
        <f t="shared" si="0"/>
        <v>780</v>
      </c>
      <c r="D27" s="20">
        <v>783.3</v>
      </c>
      <c r="E27" s="17">
        <f t="shared" si="1"/>
        <v>4.979190603855483</v>
      </c>
      <c r="F27" s="17">
        <f t="shared" si="2"/>
        <v>0.99583812077109657</v>
      </c>
      <c r="G27" s="18">
        <v>191</v>
      </c>
      <c r="H27" s="21">
        <f t="shared" si="3"/>
        <v>3.1833333333333331</v>
      </c>
      <c r="I27" s="21">
        <f t="shared" si="4"/>
        <v>0.23033791601808756</v>
      </c>
      <c r="J27" s="4"/>
      <c r="K27" s="8"/>
      <c r="L27" s="8"/>
      <c r="M27" s="8"/>
      <c r="N27" s="8"/>
      <c r="O27" s="4"/>
      <c r="P27" s="16" t="s">
        <v>30</v>
      </c>
      <c r="Q27" s="10">
        <f>Q28*4.7</f>
        <v>4630.6750000000002</v>
      </c>
      <c r="S27" s="20">
        <v>4200.2</v>
      </c>
      <c r="T27" s="20">
        <v>843.75</v>
      </c>
    </row>
    <row r="28" spans="1:20" ht="15">
      <c r="A28" s="22">
        <v>4000</v>
      </c>
      <c r="B28" s="20">
        <v>4000.2</v>
      </c>
      <c r="C28" s="17">
        <f t="shared" si="0"/>
        <v>800</v>
      </c>
      <c r="D28" s="20">
        <v>803.45</v>
      </c>
      <c r="E28" s="17">
        <f t="shared" si="1"/>
        <v>4.9787790154956744</v>
      </c>
      <c r="F28" s="17">
        <f t="shared" si="2"/>
        <v>0.99575580309913492</v>
      </c>
      <c r="G28" s="18">
        <v>233</v>
      </c>
      <c r="H28" s="21">
        <f t="shared" si="3"/>
        <v>3.8833333333333333</v>
      </c>
      <c r="I28" s="21">
        <f t="shared" si="4"/>
        <v>0.25440562537456246</v>
      </c>
      <c r="J28" s="4"/>
      <c r="K28" s="8"/>
      <c r="L28" s="8"/>
      <c r="M28" s="8"/>
      <c r="N28" s="8"/>
      <c r="O28" s="4"/>
      <c r="P28" s="16" t="s">
        <v>31</v>
      </c>
      <c r="Q28" s="10">
        <f>MAX(I)</f>
        <v>985.25</v>
      </c>
      <c r="S28" s="20">
        <v>4300.2</v>
      </c>
      <c r="T28" s="20">
        <v>863.95</v>
      </c>
    </row>
    <row r="29" spans="1:20" ht="15">
      <c r="A29" s="22">
        <v>4100</v>
      </c>
      <c r="B29" s="20">
        <v>4100.2</v>
      </c>
      <c r="C29" s="17">
        <f t="shared" si="0"/>
        <v>820</v>
      </c>
      <c r="D29" s="20">
        <v>823.6</v>
      </c>
      <c r="E29" s="17">
        <f t="shared" si="1"/>
        <v>4.9783875667799897</v>
      </c>
      <c r="F29" s="17">
        <f t="shared" si="2"/>
        <v>0.99567751335599797</v>
      </c>
      <c r="G29" s="18">
        <v>235</v>
      </c>
      <c r="H29" s="21">
        <f t="shared" si="3"/>
        <v>3.9166666666666665</v>
      </c>
      <c r="I29" s="21">
        <f t="shared" si="4"/>
        <v>0.25549516194593153</v>
      </c>
      <c r="J29" s="4"/>
      <c r="K29" s="8"/>
      <c r="L29" s="8"/>
      <c r="M29" s="8"/>
      <c r="N29" s="8"/>
      <c r="O29" s="4"/>
      <c r="P29" s="16" t="s">
        <v>32</v>
      </c>
      <c r="Q29" s="10">
        <f>Q2</f>
        <v>5</v>
      </c>
      <c r="S29" s="20">
        <v>4400.2</v>
      </c>
      <c r="T29" s="20">
        <v>884.15</v>
      </c>
    </row>
    <row r="30" spans="1:20" ht="15">
      <c r="A30" s="22">
        <v>4200</v>
      </c>
      <c r="B30" s="20">
        <v>4200.2</v>
      </c>
      <c r="C30" s="17">
        <f t="shared" si="0"/>
        <v>840</v>
      </c>
      <c r="D30" s="20">
        <v>843.75</v>
      </c>
      <c r="E30" s="17">
        <f t="shared" si="1"/>
        <v>4.9780148148148147</v>
      </c>
      <c r="F30" s="17">
        <f t="shared" si="2"/>
        <v>0.99560296296296291</v>
      </c>
      <c r="G30" s="18">
        <v>261</v>
      </c>
      <c r="H30" s="21">
        <f t="shared" si="3"/>
        <v>4.3499999999999996</v>
      </c>
      <c r="I30" s="21">
        <f t="shared" si="4"/>
        <v>0.26925824035672519</v>
      </c>
      <c r="J30" s="4"/>
      <c r="K30" s="8"/>
      <c r="L30" s="8"/>
      <c r="M30" s="8"/>
      <c r="N30" s="8"/>
      <c r="O30" s="4"/>
      <c r="P30" s="16" t="s">
        <v>33</v>
      </c>
      <c r="Q30" s="11">
        <f>SLOPE(V,I)</f>
        <v>4.9713953824770298</v>
      </c>
      <c r="S30" s="20">
        <v>4500.2</v>
      </c>
      <c r="T30" s="20">
        <v>904.35</v>
      </c>
    </row>
    <row r="31" spans="1:20" ht="15">
      <c r="A31" s="22">
        <v>4300</v>
      </c>
      <c r="B31" s="20">
        <v>4300.2</v>
      </c>
      <c r="C31" s="17">
        <f t="shared" si="0"/>
        <v>860</v>
      </c>
      <c r="D31" s="20">
        <v>863.95</v>
      </c>
      <c r="E31" s="17">
        <f t="shared" si="1"/>
        <v>4.9773713756583131</v>
      </c>
      <c r="F31" s="17">
        <f t="shared" si="2"/>
        <v>0.99547427513166264</v>
      </c>
      <c r="G31" s="18">
        <v>256</v>
      </c>
      <c r="H31" s="21">
        <f t="shared" si="3"/>
        <v>4.2666666666666666</v>
      </c>
      <c r="I31" s="21">
        <f t="shared" si="4"/>
        <v>0.26666666666666666</v>
      </c>
      <c r="J31" s="4"/>
      <c r="K31" s="8"/>
      <c r="L31" s="8"/>
      <c r="M31" s="8"/>
      <c r="N31" s="8"/>
      <c r="O31" s="4"/>
      <c r="P31" s="16" t="s">
        <v>34</v>
      </c>
      <c r="Q31" s="10">
        <f>ABS(Q29-Q30)*100/Q29</f>
        <v>0.57209235045940332</v>
      </c>
      <c r="S31" s="20">
        <v>4600.2</v>
      </c>
      <c r="T31" s="20">
        <v>924.55</v>
      </c>
    </row>
    <row r="32" spans="1:20" ht="15">
      <c r="A32" s="22">
        <v>4400</v>
      </c>
      <c r="B32" s="20">
        <v>4400.2</v>
      </c>
      <c r="C32" s="17">
        <f t="shared" si="0"/>
        <v>880</v>
      </c>
      <c r="D32" s="20">
        <v>884.15</v>
      </c>
      <c r="E32" s="17">
        <f t="shared" si="1"/>
        <v>4.9767573375558447</v>
      </c>
      <c r="F32" s="17">
        <f t="shared" si="2"/>
        <v>0.99535146751116899</v>
      </c>
      <c r="G32" s="18">
        <v>326</v>
      </c>
      <c r="H32" s="21">
        <f t="shared" si="3"/>
        <v>5.4333333333333336</v>
      </c>
      <c r="I32" s="21">
        <f t="shared" si="4"/>
        <v>0.30092450142112981</v>
      </c>
      <c r="J32" s="4"/>
      <c r="K32" s="4"/>
      <c r="L32" s="4"/>
      <c r="M32" s="4"/>
      <c r="N32" s="4"/>
      <c r="O32" s="4"/>
      <c r="P32" s="16" t="s">
        <v>35</v>
      </c>
      <c r="Q32" s="10">
        <f>MAX(H4:H37)</f>
        <v>16.466666666666665</v>
      </c>
      <c r="S32" s="20">
        <v>4700.2</v>
      </c>
      <c r="T32" s="20">
        <v>944.75</v>
      </c>
    </row>
    <row r="33" spans="1:20" ht="15">
      <c r="A33" s="17">
        <v>4500</v>
      </c>
      <c r="B33" s="20">
        <v>4500.2</v>
      </c>
      <c r="C33" s="17">
        <f t="shared" si="0"/>
        <v>900</v>
      </c>
      <c r="D33" s="20">
        <v>904.35</v>
      </c>
      <c r="E33" s="17">
        <f t="shared" si="1"/>
        <v>4.9761707303588212</v>
      </c>
      <c r="F33" s="17">
        <f t="shared" si="2"/>
        <v>0.99523414607176419</v>
      </c>
      <c r="G33" s="18">
        <v>330</v>
      </c>
      <c r="H33" s="21">
        <f t="shared" si="3"/>
        <v>5.5</v>
      </c>
      <c r="I33" s="21">
        <f t="shared" si="4"/>
        <v>0.30276503540974914</v>
      </c>
      <c r="J33" s="4"/>
      <c r="K33" s="4"/>
      <c r="L33" s="4"/>
      <c r="M33" s="4"/>
      <c r="N33" s="4"/>
      <c r="O33" s="4"/>
      <c r="P33" s="16" t="s">
        <v>36</v>
      </c>
      <c r="Q33" s="10">
        <f>MAX(I4:I37)</f>
        <v>0.52387445485005701</v>
      </c>
      <c r="S33" s="20">
        <v>4800.2</v>
      </c>
      <c r="T33" s="20">
        <v>965</v>
      </c>
    </row>
    <row r="34" spans="1:20">
      <c r="A34" s="17">
        <v>4600</v>
      </c>
      <c r="B34" s="20">
        <v>4600.2</v>
      </c>
      <c r="C34" s="17">
        <f t="shared" si="0"/>
        <v>920</v>
      </c>
      <c r="D34" s="20">
        <v>924.55</v>
      </c>
      <c r="E34" s="17">
        <f t="shared" si="1"/>
        <v>4.975609756097561</v>
      </c>
      <c r="F34" s="17">
        <f t="shared" si="2"/>
        <v>0.99512195121951219</v>
      </c>
      <c r="G34" s="18">
        <v>345</v>
      </c>
      <c r="H34" s="21">
        <f t="shared" si="3"/>
        <v>5.75</v>
      </c>
      <c r="I34" s="21">
        <f t="shared" si="4"/>
        <v>0.30956959368344517</v>
      </c>
      <c r="J34" s="4"/>
      <c r="K34" s="4"/>
      <c r="L34" s="4"/>
      <c r="M34" s="4"/>
      <c r="N34" s="4"/>
      <c r="O34" s="4"/>
      <c r="S34" s="20">
        <v>4900.2</v>
      </c>
      <c r="T34" s="20">
        <v>985.25</v>
      </c>
    </row>
    <row r="35" spans="1:20">
      <c r="A35" s="17">
        <v>4700</v>
      </c>
      <c r="B35" s="20">
        <v>4700.2</v>
      </c>
      <c r="C35" s="17">
        <f t="shared" si="0"/>
        <v>940</v>
      </c>
      <c r="D35" s="20">
        <v>944.75</v>
      </c>
      <c r="E35" s="17">
        <f t="shared" si="1"/>
        <v>4.9750727705742257</v>
      </c>
      <c r="F35" s="17">
        <f t="shared" si="2"/>
        <v>0.99501455411484518</v>
      </c>
      <c r="G35" s="18">
        <v>430</v>
      </c>
      <c r="H35" s="21">
        <f t="shared" si="3"/>
        <v>7.166666666666667</v>
      </c>
      <c r="I35" s="21">
        <f t="shared" si="4"/>
        <v>0.34560735588879532</v>
      </c>
      <c r="J35" s="4"/>
      <c r="K35" s="4"/>
      <c r="L35" s="4"/>
      <c r="M35" s="4"/>
      <c r="N35" s="4"/>
      <c r="O35" s="4"/>
    </row>
    <row r="36" spans="1:20">
      <c r="A36" s="17">
        <v>4800</v>
      </c>
      <c r="B36" s="20">
        <v>4800.2</v>
      </c>
      <c r="C36" s="17">
        <f t="shared" si="0"/>
        <v>960</v>
      </c>
      <c r="D36" s="20">
        <v>965</v>
      </c>
      <c r="E36" s="17">
        <f t="shared" si="1"/>
        <v>4.9743005181347151</v>
      </c>
      <c r="F36" s="17">
        <f t="shared" si="2"/>
        <v>0.99486010362694299</v>
      </c>
      <c r="G36" s="18">
        <v>755</v>
      </c>
      <c r="H36" s="21">
        <f t="shared" si="3"/>
        <v>12.583333333333334</v>
      </c>
      <c r="I36" s="21">
        <f t="shared" si="4"/>
        <v>0.4579543888011362</v>
      </c>
    </row>
    <row r="37" spans="1:20">
      <c r="A37" s="17">
        <v>4900</v>
      </c>
      <c r="B37" s="20">
        <v>4900.2</v>
      </c>
      <c r="C37" s="17">
        <f t="shared" si="0"/>
        <v>980</v>
      </c>
      <c r="D37" s="20">
        <v>985.25</v>
      </c>
      <c r="E37" s="17">
        <f t="shared" si="1"/>
        <v>4.9735600101497077</v>
      </c>
      <c r="F37" s="17">
        <f t="shared" si="2"/>
        <v>0.99471200202994159</v>
      </c>
      <c r="G37" s="18">
        <v>988</v>
      </c>
      <c r="H37" s="21">
        <f t="shared" si="3"/>
        <v>16.466666666666665</v>
      </c>
      <c r="I37" s="21">
        <f t="shared" si="4"/>
        <v>0.52387445485005701</v>
      </c>
    </row>
    <row r="43" spans="1:20" hidden="1">
      <c r="J43" s="1"/>
      <c r="K43" s="1"/>
      <c r="L43" s="1"/>
      <c r="M43" s="1"/>
      <c r="N43" s="1"/>
      <c r="O43" s="1"/>
    </row>
    <row r="44" spans="1:20" hidden="1">
      <c r="A44" s="25" t="s">
        <v>5</v>
      </c>
      <c r="B44" s="25"/>
      <c r="C44" s="25"/>
      <c r="D44" s="25"/>
      <c r="E44" s="25"/>
      <c r="F44" s="25"/>
      <c r="G44" s="9"/>
      <c r="H44" s="9"/>
      <c r="I44" s="9"/>
      <c r="J44" s="3"/>
      <c r="K44" s="3"/>
      <c r="L44" s="3"/>
      <c r="M44" s="3"/>
      <c r="N44" s="3"/>
    </row>
    <row r="45" spans="1:20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20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20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20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5" t="s">
        <v>6</v>
      </c>
      <c r="B70" s="25"/>
      <c r="C70" s="25"/>
      <c r="D70" s="25"/>
      <c r="E70" s="25"/>
      <c r="F70" s="25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>
      <c r="A93" s="23">
        <v>0.43519675925925921</v>
      </c>
      <c r="B93" s="5">
        <v>5552</v>
      </c>
      <c r="C93" s="5">
        <v>3.62</v>
      </c>
      <c r="D93" s="5">
        <v>22.63</v>
      </c>
      <c r="E93" s="5">
        <v>965.78</v>
      </c>
    </row>
    <row r="94" spans="1:10" hidden="1">
      <c r="A94" s="26">
        <v>0.43589120370370371</v>
      </c>
      <c r="B94" s="27"/>
      <c r="C94" s="27"/>
      <c r="D94" s="27"/>
      <c r="E94" s="27"/>
    </row>
    <row r="95" spans="1:10" hidden="1">
      <c r="A95" s="27"/>
      <c r="B95" s="27"/>
      <c r="C95" s="27"/>
      <c r="D95" s="27"/>
      <c r="E95" s="27"/>
    </row>
    <row r="96" spans="1:10" hidden="1">
      <c r="A96" s="27"/>
      <c r="B96" s="27"/>
      <c r="C96" s="27"/>
      <c r="D96" s="27"/>
      <c r="E96" s="27"/>
    </row>
    <row r="97" spans="1:9" hidden="1">
      <c r="A97" s="27"/>
      <c r="B97" s="27"/>
      <c r="C97" s="27"/>
      <c r="D97" s="27"/>
      <c r="E97" s="27"/>
    </row>
    <row r="98" spans="1:9" hidden="1">
      <c r="A98" s="24">
        <v>0.43866898148148148</v>
      </c>
      <c r="B98" s="25"/>
      <c r="C98" s="25"/>
      <c r="D98" s="25"/>
      <c r="E98" s="25"/>
      <c r="F98" s="25"/>
      <c r="G98" s="9"/>
      <c r="H98" s="9"/>
      <c r="I98" s="9"/>
    </row>
    <row r="99" spans="1:9" hidden="1">
      <c r="A99" s="23">
        <v>0.43936342592592598</v>
      </c>
      <c r="B99" s="5">
        <v>5918</v>
      </c>
      <c r="C99" s="5">
        <v>3.63</v>
      </c>
      <c r="D99" s="5">
        <v>22.59</v>
      </c>
      <c r="E99" s="5">
        <v>965.8</v>
      </c>
      <c r="F99" s="7"/>
      <c r="G99" s="7"/>
      <c r="H99" s="7"/>
      <c r="I99" s="7"/>
    </row>
    <row r="100" spans="1:9" hidden="1">
      <c r="A100" s="23">
        <v>0.44005787037037036</v>
      </c>
      <c r="B100" s="5">
        <v>5979</v>
      </c>
      <c r="C100" s="5">
        <v>3.73</v>
      </c>
      <c r="D100" s="5">
        <v>22.59</v>
      </c>
      <c r="E100" s="5">
        <v>965.76</v>
      </c>
    </row>
    <row r="101" spans="1:9" hidden="1">
      <c r="A101" s="23">
        <v>0.44075231481481486</v>
      </c>
      <c r="B101" s="5">
        <v>6040</v>
      </c>
      <c r="C101" s="5">
        <v>3.71</v>
      </c>
      <c r="D101" s="5">
        <v>22.59</v>
      </c>
      <c r="E101" s="5">
        <v>965.78</v>
      </c>
    </row>
    <row r="102" spans="1:9" hidden="1">
      <c r="A102" s="23">
        <v>0.44144675925925925</v>
      </c>
      <c r="B102" s="5">
        <v>6101</v>
      </c>
      <c r="C102" s="5">
        <v>3.72</v>
      </c>
      <c r="D102" s="5">
        <v>22.58</v>
      </c>
      <c r="E102" s="5">
        <v>965.78</v>
      </c>
    </row>
    <row r="103" spans="1:9" hidden="1">
      <c r="A103" s="23">
        <v>0.44214120370370374</v>
      </c>
      <c r="B103" s="5">
        <v>6162</v>
      </c>
      <c r="C103" s="5">
        <v>3.71</v>
      </c>
      <c r="D103" s="5">
        <v>22.57</v>
      </c>
      <c r="E103" s="5">
        <v>965.76</v>
      </c>
    </row>
    <row r="104" spans="1:9" hidden="1">
      <c r="A104" s="23">
        <v>0.44283564814814813</v>
      </c>
      <c r="B104" s="5">
        <v>6223</v>
      </c>
      <c r="C104" s="5">
        <v>3.72</v>
      </c>
      <c r="D104" s="5">
        <v>22.57</v>
      </c>
      <c r="E104" s="5">
        <v>965.75</v>
      </c>
    </row>
    <row r="105" spans="1:9" hidden="1">
      <c r="A105" s="23">
        <v>0.44353009259259263</v>
      </c>
      <c r="B105" s="5">
        <v>6284</v>
      </c>
      <c r="C105" s="5">
        <v>3.68</v>
      </c>
      <c r="D105" s="5">
        <v>22.57</v>
      </c>
      <c r="E105" s="5">
        <v>965.76</v>
      </c>
    </row>
    <row r="106" spans="1:9" hidden="1">
      <c r="A106" s="23">
        <v>0.44422453703703701</v>
      </c>
      <c r="B106" s="5">
        <v>6345</v>
      </c>
      <c r="C106" s="5">
        <v>3.69</v>
      </c>
      <c r="D106" s="5">
        <v>22.56</v>
      </c>
      <c r="E106" s="5">
        <v>965.76</v>
      </c>
    </row>
    <row r="107" spans="1:9" hidden="1">
      <c r="A107" s="23">
        <v>0.44491898148148151</v>
      </c>
      <c r="B107" s="5">
        <v>6406</v>
      </c>
      <c r="C107" s="5">
        <v>3.75</v>
      </c>
      <c r="D107" s="5">
        <v>22.55</v>
      </c>
      <c r="E107" s="5">
        <v>965.74</v>
      </c>
    </row>
    <row r="108" spans="1:9" hidden="1">
      <c r="A108" s="23">
        <v>0.4456134259259259</v>
      </c>
      <c r="B108" s="5">
        <v>6467</v>
      </c>
      <c r="C108" s="5">
        <v>3.75</v>
      </c>
      <c r="D108" s="5">
        <v>22.55</v>
      </c>
      <c r="E108" s="5">
        <v>965.73</v>
      </c>
    </row>
    <row r="109" spans="1:9" hidden="1">
      <c r="A109" s="23">
        <v>0.4463078703703704</v>
      </c>
      <c r="B109" s="5">
        <v>6528</v>
      </c>
      <c r="C109" s="5">
        <v>3.71</v>
      </c>
      <c r="D109" s="5">
        <v>22.55</v>
      </c>
      <c r="E109" s="5">
        <v>965.74</v>
      </c>
    </row>
    <row r="110" spans="1:9" hidden="1">
      <c r="A110" s="23">
        <v>0.44700231481481478</v>
      </c>
      <c r="B110" s="5">
        <v>6589</v>
      </c>
      <c r="C110" s="5">
        <v>3.74</v>
      </c>
      <c r="D110" s="5">
        <v>22.52</v>
      </c>
      <c r="E110" s="5">
        <v>965.73</v>
      </c>
    </row>
    <row r="111" spans="1:9" hidden="1">
      <c r="A111" s="23">
        <v>0.44769675925925928</v>
      </c>
      <c r="B111" s="5">
        <v>6650</v>
      </c>
      <c r="C111" s="5">
        <v>3.76</v>
      </c>
      <c r="D111" s="5">
        <v>22.5</v>
      </c>
      <c r="E111" s="5">
        <v>965.75</v>
      </c>
    </row>
    <row r="112" spans="1:9" hidden="1">
      <c r="A112" s="23">
        <v>0.44839120370370367</v>
      </c>
      <c r="B112" s="5">
        <v>6711</v>
      </c>
      <c r="C112" s="5">
        <v>3.79</v>
      </c>
      <c r="D112" s="5">
        <v>22.51</v>
      </c>
      <c r="E112" s="5">
        <v>965.74</v>
      </c>
    </row>
    <row r="113" spans="1:9" hidden="1">
      <c r="A113" s="23">
        <v>0.44908564814814816</v>
      </c>
      <c r="B113" s="5">
        <v>6772</v>
      </c>
      <c r="C113" s="5">
        <v>3.77</v>
      </c>
      <c r="D113" s="5">
        <v>22.48</v>
      </c>
      <c r="E113" s="5">
        <v>965.73</v>
      </c>
    </row>
    <row r="114" spans="1:9" hidden="1">
      <c r="A114" s="23">
        <v>0.44978009259259261</v>
      </c>
      <c r="B114" s="5">
        <v>6833</v>
      </c>
      <c r="C114" s="5">
        <v>3.79</v>
      </c>
      <c r="D114" s="5">
        <v>22.49</v>
      </c>
      <c r="E114" s="5">
        <v>965.71</v>
      </c>
    </row>
    <row r="115" spans="1:9" hidden="1">
      <c r="A115" s="23">
        <v>0.45047453703703705</v>
      </c>
      <c r="B115" s="5">
        <v>6894</v>
      </c>
      <c r="C115" s="5">
        <v>3.8</v>
      </c>
      <c r="D115" s="5">
        <v>22.46</v>
      </c>
      <c r="E115" s="5">
        <v>965.71</v>
      </c>
    </row>
    <row r="116" spans="1:9" hidden="1">
      <c r="A116" s="23">
        <v>0.45116898148148149</v>
      </c>
      <c r="B116" s="5">
        <v>6955</v>
      </c>
      <c r="C116" s="5">
        <v>3.78</v>
      </c>
      <c r="D116" s="5">
        <v>22.47</v>
      </c>
      <c r="E116" s="5">
        <v>965.71</v>
      </c>
    </row>
    <row r="117" spans="1:9" hidden="1">
      <c r="A117" s="23">
        <v>0.45186342592592593</v>
      </c>
      <c r="B117" s="5">
        <v>7016</v>
      </c>
      <c r="C117" s="5">
        <v>3.74</v>
      </c>
      <c r="D117" s="5">
        <v>22.49</v>
      </c>
      <c r="E117" s="5">
        <v>965.69</v>
      </c>
    </row>
    <row r="118" spans="1:9" hidden="1">
      <c r="A118" s="24">
        <v>0.45255787037037037</v>
      </c>
      <c r="B118" s="25"/>
      <c r="C118" s="25"/>
      <c r="D118" s="25"/>
      <c r="E118" s="25"/>
      <c r="F118" s="25"/>
      <c r="G118" s="9"/>
      <c r="H118" s="9"/>
      <c r="I118" s="9"/>
    </row>
    <row r="119" spans="1:9" hidden="1">
      <c r="A119" s="23">
        <v>0.45325231481481482</v>
      </c>
      <c r="B119" s="5">
        <v>7138</v>
      </c>
      <c r="C119" s="5">
        <v>3.8</v>
      </c>
      <c r="D119" s="5">
        <v>22.46</v>
      </c>
      <c r="E119" s="5">
        <v>965.71</v>
      </c>
      <c r="F119" s="7"/>
      <c r="G119" s="7"/>
      <c r="H119" s="7"/>
      <c r="I119" s="7"/>
    </row>
    <row r="120" spans="1:9" hidden="1">
      <c r="A120" s="23">
        <v>0.45394675925925926</v>
      </c>
      <c r="B120" s="5">
        <v>7199</v>
      </c>
      <c r="C120" s="5">
        <v>3.72</v>
      </c>
      <c r="D120" s="5">
        <v>22.44</v>
      </c>
      <c r="E120" s="5">
        <v>965.68</v>
      </c>
    </row>
    <row r="121" spans="1:9" hidden="1">
      <c r="A121" s="23">
        <v>0.4546412037037037</v>
      </c>
      <c r="B121" s="5">
        <v>7260</v>
      </c>
      <c r="C121" s="5">
        <v>3.82</v>
      </c>
      <c r="D121" s="5">
        <v>22.46</v>
      </c>
      <c r="E121" s="5">
        <v>965.71</v>
      </c>
    </row>
    <row r="122" spans="1:9" hidden="1">
      <c r="A122" s="23">
        <v>0.45533564814814814</v>
      </c>
      <c r="B122" s="5">
        <v>7321</v>
      </c>
      <c r="C122" s="5">
        <v>3.83</v>
      </c>
      <c r="D122" s="5">
        <v>22.47</v>
      </c>
      <c r="E122" s="5">
        <v>965.67</v>
      </c>
    </row>
    <row r="123" spans="1:9" hidden="1">
      <c r="A123" s="23">
        <v>0.45603009259259258</v>
      </c>
      <c r="B123" s="5">
        <v>7382</v>
      </c>
      <c r="C123" s="5">
        <v>3.79</v>
      </c>
      <c r="D123" s="5">
        <v>22.44</v>
      </c>
      <c r="E123" s="5">
        <v>965.67</v>
      </c>
    </row>
    <row r="124" spans="1:9" hidden="1">
      <c r="A124" s="23">
        <v>0.45672453703703703</v>
      </c>
      <c r="B124" s="5">
        <v>7443</v>
      </c>
      <c r="C124" s="5">
        <v>3.76</v>
      </c>
      <c r="D124" s="5">
        <v>22.4</v>
      </c>
      <c r="E124" s="5">
        <v>965.67</v>
      </c>
    </row>
    <row r="125" spans="1:9" hidden="1">
      <c r="A125" s="23">
        <v>0.45741898148148147</v>
      </c>
      <c r="B125" s="5">
        <v>7504</v>
      </c>
      <c r="C125" s="5">
        <v>3.72</v>
      </c>
      <c r="D125" s="5">
        <v>22.37</v>
      </c>
      <c r="E125" s="5">
        <v>965.65</v>
      </c>
    </row>
    <row r="126" spans="1:9" hidden="1">
      <c r="A126" s="23">
        <v>0.45811342592592591</v>
      </c>
      <c r="B126" s="5">
        <v>7565</v>
      </c>
      <c r="C126" s="5">
        <v>3.65</v>
      </c>
      <c r="D126" s="5">
        <v>22.36</v>
      </c>
      <c r="E126" s="5">
        <v>965.68</v>
      </c>
    </row>
    <row r="127" spans="1:9" hidden="1">
      <c r="A127" s="23">
        <v>0.45880787037037035</v>
      </c>
      <c r="B127" s="5">
        <v>7626</v>
      </c>
      <c r="C127" s="5">
        <v>3.8</v>
      </c>
      <c r="D127" s="5">
        <v>22.38</v>
      </c>
      <c r="E127" s="5">
        <v>965.64</v>
      </c>
    </row>
    <row r="128" spans="1:9" hidden="1">
      <c r="A128" s="23">
        <v>0.45950231481481479</v>
      </c>
      <c r="B128" s="5">
        <v>7687</v>
      </c>
      <c r="C128" s="5">
        <v>3.79</v>
      </c>
      <c r="D128" s="5">
        <v>22.4</v>
      </c>
      <c r="E128" s="5">
        <v>965.63</v>
      </c>
    </row>
    <row r="129" spans="1:5" hidden="1">
      <c r="A129" s="23">
        <v>0.46019675925925929</v>
      </c>
      <c r="B129" s="5">
        <v>7748</v>
      </c>
      <c r="C129" s="5">
        <v>3.79</v>
      </c>
      <c r="D129" s="5">
        <v>22.42</v>
      </c>
      <c r="E129" s="5">
        <v>965.65</v>
      </c>
    </row>
    <row r="130" spans="1:5" hidden="1">
      <c r="A130" s="23">
        <v>0.46089120370370368</v>
      </c>
      <c r="B130" s="5">
        <v>7809</v>
      </c>
      <c r="C130" s="5">
        <v>3.81</v>
      </c>
      <c r="D130" s="5">
        <v>22.4</v>
      </c>
      <c r="E130" s="5">
        <v>965.62</v>
      </c>
    </row>
    <row r="131" spans="1:5" hidden="1">
      <c r="A131" s="23">
        <v>0.46158564814814818</v>
      </c>
      <c r="B131" s="5">
        <v>7870</v>
      </c>
      <c r="C131" s="5">
        <v>3.86</v>
      </c>
      <c r="D131" s="5">
        <v>22.41</v>
      </c>
      <c r="E131" s="5">
        <v>965.64</v>
      </c>
    </row>
    <row r="132" spans="1:5" hidden="1">
      <c r="A132" s="23">
        <v>0.46228009259259256</v>
      </c>
      <c r="B132" s="5">
        <v>7931</v>
      </c>
      <c r="C132" s="5">
        <v>3.82</v>
      </c>
      <c r="D132" s="5">
        <v>22.4</v>
      </c>
      <c r="E132" s="5">
        <v>965.67</v>
      </c>
    </row>
    <row r="133" spans="1:5" hidden="1">
      <c r="A133" s="23">
        <v>0.4629861111111111</v>
      </c>
      <c r="B133" s="5">
        <v>7992</v>
      </c>
      <c r="C133" s="5">
        <v>3.8</v>
      </c>
      <c r="D133" s="5">
        <v>22.39</v>
      </c>
      <c r="E133" s="5">
        <v>965.68</v>
      </c>
    </row>
    <row r="134" spans="1:5" hidden="1">
      <c r="A134" s="23">
        <v>0.4636805555555556</v>
      </c>
      <c r="B134" s="5">
        <v>8053</v>
      </c>
      <c r="C134" s="5">
        <v>3.88</v>
      </c>
      <c r="D134" s="5">
        <v>22.39</v>
      </c>
      <c r="E134" s="5">
        <v>965.69</v>
      </c>
    </row>
    <row r="135" spans="1:5" hidden="1">
      <c r="A135" s="23">
        <v>0.46437499999999998</v>
      </c>
      <c r="B135" s="5">
        <v>8114</v>
      </c>
      <c r="C135" s="5">
        <v>3.86</v>
      </c>
      <c r="D135" s="5">
        <v>22.37</v>
      </c>
      <c r="E135" s="5">
        <v>965.69</v>
      </c>
    </row>
    <row r="136" spans="1:5" hidden="1">
      <c r="A136" s="23">
        <v>0.46506944444444448</v>
      </c>
      <c r="B136" s="5">
        <v>8175</v>
      </c>
      <c r="C136" s="5">
        <v>3.78</v>
      </c>
      <c r="D136" s="5">
        <v>22.41</v>
      </c>
      <c r="E136" s="5">
        <v>965.65</v>
      </c>
    </row>
    <row r="137" spans="1:5" hidden="1">
      <c r="A137" s="23">
        <v>0.46576388888888887</v>
      </c>
      <c r="B137" s="5">
        <v>8236</v>
      </c>
      <c r="C137" s="5">
        <v>3.79</v>
      </c>
      <c r="D137" s="5">
        <v>22.4</v>
      </c>
      <c r="E137" s="5">
        <v>965.64</v>
      </c>
    </row>
    <row r="138" spans="1:5" hidden="1">
      <c r="A138" s="23">
        <v>0.46645833333333336</v>
      </c>
      <c r="B138" s="5">
        <v>8297</v>
      </c>
      <c r="C138" s="5">
        <v>3.84</v>
      </c>
      <c r="D138" s="5">
        <v>22.4</v>
      </c>
      <c r="E138" s="5">
        <v>965.65</v>
      </c>
    </row>
    <row r="139" spans="1:5" hidden="1">
      <c r="A139" s="23">
        <v>0.46715277777777775</v>
      </c>
      <c r="B139" s="5">
        <v>8358</v>
      </c>
      <c r="C139" s="5">
        <v>3.8</v>
      </c>
      <c r="D139" s="5">
        <v>22.41</v>
      </c>
      <c r="E139" s="5">
        <v>965.68</v>
      </c>
    </row>
    <row r="140" spans="1:5" hidden="1">
      <c r="A140" s="23">
        <v>0.46784722222222225</v>
      </c>
      <c r="B140" s="5">
        <v>8419</v>
      </c>
      <c r="C140" s="5">
        <v>3.88</v>
      </c>
      <c r="D140" s="5">
        <v>22.41</v>
      </c>
      <c r="E140" s="5">
        <v>965.67</v>
      </c>
    </row>
    <row r="141" spans="1:5" hidden="1">
      <c r="A141" s="23">
        <v>0.46854166666666663</v>
      </c>
      <c r="B141" s="5">
        <v>8480</v>
      </c>
      <c r="C141" s="5">
        <v>3.84</v>
      </c>
      <c r="D141" s="5">
        <v>22.38</v>
      </c>
      <c r="E141" s="5">
        <v>965.68</v>
      </c>
    </row>
    <row r="142" spans="1:5" hidden="1">
      <c r="A142" s="23">
        <v>0.46923611111111113</v>
      </c>
      <c r="B142" s="5">
        <v>8541</v>
      </c>
      <c r="C142" s="5">
        <v>3.86</v>
      </c>
      <c r="D142" s="5">
        <v>22.38</v>
      </c>
      <c r="E142" s="5">
        <v>965.64</v>
      </c>
    </row>
    <row r="143" spans="1:5" hidden="1">
      <c r="A143" s="23">
        <v>0.46993055555555552</v>
      </c>
      <c r="B143" s="5">
        <v>8602</v>
      </c>
      <c r="C143" s="5">
        <v>3.78</v>
      </c>
      <c r="D143" s="5">
        <v>22.38</v>
      </c>
      <c r="E143" s="5">
        <v>965.67</v>
      </c>
    </row>
    <row r="144" spans="1:5" hidden="1">
      <c r="A144" s="23">
        <v>0.47062500000000002</v>
      </c>
      <c r="B144" s="5">
        <v>8663</v>
      </c>
      <c r="C144" s="5">
        <v>3.79</v>
      </c>
      <c r="D144" s="5">
        <v>22.38</v>
      </c>
      <c r="E144" s="5">
        <v>965.66</v>
      </c>
    </row>
    <row r="145" spans="1:9" hidden="1">
      <c r="A145" s="23">
        <v>0.47131944444444446</v>
      </c>
      <c r="B145" s="5">
        <v>8724</v>
      </c>
      <c r="C145" s="5">
        <v>3.79</v>
      </c>
      <c r="D145" s="5">
        <v>22.39</v>
      </c>
      <c r="E145" s="5">
        <v>965.67</v>
      </c>
    </row>
    <row r="146" spans="1:9" hidden="1">
      <c r="A146" s="24">
        <v>0.4720138888888889</v>
      </c>
      <c r="B146" s="25"/>
      <c r="C146" s="25"/>
      <c r="D146" s="25"/>
      <c r="E146" s="25"/>
      <c r="F146" s="25"/>
      <c r="G146" s="9"/>
      <c r="H146" s="9"/>
      <c r="I146" s="9"/>
    </row>
    <row r="147" spans="1:9" hidden="1">
      <c r="A147" s="23">
        <v>0.47270833333333334</v>
      </c>
      <c r="B147" s="5">
        <v>8846</v>
      </c>
      <c r="C147" s="5">
        <v>3.83</v>
      </c>
      <c r="D147" s="5">
        <v>22.39</v>
      </c>
      <c r="E147" s="5">
        <v>965.63</v>
      </c>
      <c r="F147" s="7"/>
      <c r="G147" s="7"/>
      <c r="H147" s="7"/>
      <c r="I147" s="7"/>
    </row>
    <row r="148" spans="1:9" hidden="1">
      <c r="A148" s="23">
        <v>0.47340277777777778</v>
      </c>
      <c r="B148" s="5">
        <v>8907</v>
      </c>
      <c r="C148" s="5">
        <v>3.81</v>
      </c>
      <c r="D148" s="5">
        <v>22.41</v>
      </c>
      <c r="E148" s="5">
        <v>965.59</v>
      </c>
    </row>
    <row r="149" spans="1:9" hidden="1">
      <c r="A149" s="23">
        <v>0.47409722222222223</v>
      </c>
      <c r="B149" s="5">
        <v>8968</v>
      </c>
      <c r="C149" s="5">
        <v>3.83</v>
      </c>
      <c r="D149" s="5">
        <v>22.42</v>
      </c>
      <c r="E149" s="5">
        <v>965.61</v>
      </c>
    </row>
    <row r="150" spans="1:9" hidden="1">
      <c r="A150" s="23">
        <v>0.47479166666666667</v>
      </c>
      <c r="B150" s="5">
        <v>9029</v>
      </c>
      <c r="C150" s="5">
        <v>3.85</v>
      </c>
      <c r="D150" s="5">
        <v>22.41</v>
      </c>
      <c r="E150" s="5">
        <v>965.57</v>
      </c>
    </row>
    <row r="151" spans="1:9" hidden="1">
      <c r="A151" s="23">
        <v>0.47548611111111111</v>
      </c>
      <c r="B151" s="5">
        <v>9090</v>
      </c>
      <c r="C151" s="5">
        <v>3.87</v>
      </c>
      <c r="D151" s="5">
        <v>22.41</v>
      </c>
      <c r="E151" s="5">
        <v>965.58</v>
      </c>
    </row>
    <row r="152" spans="1:9" hidden="1">
      <c r="A152" s="23">
        <v>0.47618055555555555</v>
      </c>
      <c r="B152" s="5">
        <v>9151</v>
      </c>
      <c r="C152" s="5">
        <v>3.84</v>
      </c>
      <c r="D152" s="5">
        <v>22.44</v>
      </c>
      <c r="E152" s="5">
        <v>965.52</v>
      </c>
    </row>
    <row r="153" spans="1:9" hidden="1">
      <c r="A153" s="23">
        <v>0.47687499999999999</v>
      </c>
      <c r="B153" s="5">
        <v>9212</v>
      </c>
      <c r="C153" s="5">
        <v>3.83</v>
      </c>
      <c r="D153" s="5">
        <v>22.43</v>
      </c>
      <c r="E153" s="5">
        <v>965.55</v>
      </c>
    </row>
    <row r="154" spans="1:9" hidden="1">
      <c r="A154" s="23">
        <v>0.47756944444444444</v>
      </c>
      <c r="B154" s="5">
        <v>9273</v>
      </c>
      <c r="C154" s="5">
        <v>3.78</v>
      </c>
      <c r="D154" s="5">
        <v>22.44</v>
      </c>
      <c r="E154" s="5">
        <v>965.53</v>
      </c>
    </row>
    <row r="155" spans="1:9" hidden="1">
      <c r="A155" s="23">
        <v>0.47826388888888888</v>
      </c>
      <c r="B155" s="5">
        <v>9334</v>
      </c>
      <c r="C155" s="5">
        <v>3.82</v>
      </c>
      <c r="D155" s="5">
        <v>22.41</v>
      </c>
      <c r="E155" s="5">
        <v>965.56</v>
      </c>
    </row>
    <row r="156" spans="1:9" hidden="1">
      <c r="A156" s="23">
        <v>0.47895833333333332</v>
      </c>
      <c r="B156" s="5">
        <v>9395</v>
      </c>
      <c r="C156" s="5">
        <v>3.82</v>
      </c>
      <c r="D156" s="5">
        <v>22.41</v>
      </c>
      <c r="E156" s="5">
        <v>965.55</v>
      </c>
    </row>
    <row r="157" spans="1:9" hidden="1">
      <c r="A157" s="23">
        <v>0.47965277777777776</v>
      </c>
      <c r="B157" s="5">
        <v>9456</v>
      </c>
      <c r="C157" s="5">
        <v>3.82</v>
      </c>
      <c r="D157" s="5">
        <v>22.41</v>
      </c>
      <c r="E157" s="5">
        <v>965.57</v>
      </c>
    </row>
    <row r="158" spans="1:9" hidden="1">
      <c r="A158" s="23">
        <v>0.4803472222222222</v>
      </c>
      <c r="B158" s="5">
        <v>9517</v>
      </c>
      <c r="C158" s="5">
        <v>3.81</v>
      </c>
      <c r="D158" s="5">
        <v>22.43</v>
      </c>
      <c r="E158" s="5">
        <v>965.56</v>
      </c>
    </row>
    <row r="159" spans="1:9" hidden="1">
      <c r="A159" s="23">
        <v>0.48104166666666665</v>
      </c>
      <c r="B159" s="5">
        <v>9578</v>
      </c>
      <c r="C159" s="5">
        <v>3.83</v>
      </c>
      <c r="D159" s="5">
        <v>22.42</v>
      </c>
      <c r="E159" s="5">
        <v>965.54</v>
      </c>
    </row>
    <row r="160" spans="1:9" hidden="1">
      <c r="A160" s="23">
        <v>0.48173611111111114</v>
      </c>
      <c r="B160" s="5">
        <v>9639</v>
      </c>
      <c r="C160" s="5">
        <v>3.8</v>
      </c>
      <c r="D160" s="5">
        <v>22.44</v>
      </c>
      <c r="E160" s="5">
        <v>965.49</v>
      </c>
    </row>
    <row r="161" spans="1:6" hidden="1">
      <c r="A161" s="5">
        <v>1400</v>
      </c>
      <c r="C161" s="5">
        <f t="shared" ref="C161:C182" si="11">A161/3.64</f>
        <v>384.61538461538458</v>
      </c>
      <c r="E161" s="5" t="e">
        <f t="shared" ref="E161:E182" si="12">B161/D161</f>
        <v>#DIV/0!</v>
      </c>
      <c r="F161" s="5" t="e">
        <f t="shared" ref="F161:F182" si="13">E161/3.6645</f>
        <v>#DIV/0!</v>
      </c>
    </row>
    <row r="162" spans="1:6" hidden="1">
      <c r="A162" s="5">
        <v>1500</v>
      </c>
      <c r="C162" s="5">
        <f t="shared" si="11"/>
        <v>412.08791208791206</v>
      </c>
      <c r="E162" s="5" t="e">
        <f t="shared" si="12"/>
        <v>#DIV/0!</v>
      </c>
      <c r="F162" s="5" t="e">
        <f t="shared" si="13"/>
        <v>#DIV/0!</v>
      </c>
    </row>
    <row r="163" spans="1:6" hidden="1">
      <c r="A163" s="5">
        <v>1600</v>
      </c>
      <c r="C163" s="5">
        <f t="shared" si="11"/>
        <v>439.56043956043953</v>
      </c>
      <c r="E163" s="5" t="e">
        <f t="shared" si="12"/>
        <v>#DIV/0!</v>
      </c>
      <c r="F163" s="5" t="e">
        <f t="shared" si="13"/>
        <v>#DIV/0!</v>
      </c>
    </row>
    <row r="164" spans="1:6" hidden="1">
      <c r="A164" s="5">
        <v>1700</v>
      </c>
      <c r="C164" s="5">
        <f t="shared" si="11"/>
        <v>467.03296703296701</v>
      </c>
      <c r="E164" s="5" t="e">
        <f t="shared" si="12"/>
        <v>#DIV/0!</v>
      </c>
      <c r="F164" s="5" t="e">
        <f t="shared" si="13"/>
        <v>#DIV/0!</v>
      </c>
    </row>
    <row r="165" spans="1:6" hidden="1">
      <c r="A165" s="5">
        <v>1800</v>
      </c>
      <c r="C165" s="5">
        <f t="shared" si="11"/>
        <v>494.50549450549448</v>
      </c>
      <c r="E165" s="5" t="e">
        <f t="shared" si="12"/>
        <v>#DIV/0!</v>
      </c>
      <c r="F165" s="5" t="e">
        <f t="shared" si="13"/>
        <v>#DIV/0!</v>
      </c>
    </row>
    <row r="166" spans="1:6" hidden="1">
      <c r="A166" s="5">
        <v>1900</v>
      </c>
      <c r="C166" s="5">
        <f t="shared" si="11"/>
        <v>521.97802197802196</v>
      </c>
      <c r="E166" s="5" t="e">
        <f t="shared" si="12"/>
        <v>#DIV/0!</v>
      </c>
      <c r="F166" s="5" t="e">
        <f t="shared" si="13"/>
        <v>#DIV/0!</v>
      </c>
    </row>
    <row r="167" spans="1:6" hidden="1">
      <c r="A167" s="5">
        <v>2000</v>
      </c>
      <c r="C167" s="5">
        <f t="shared" si="11"/>
        <v>549.45054945054949</v>
      </c>
      <c r="E167" s="5" t="e">
        <f t="shared" si="12"/>
        <v>#DIV/0!</v>
      </c>
      <c r="F167" s="5" t="e">
        <f t="shared" si="13"/>
        <v>#DIV/0!</v>
      </c>
    </row>
    <row r="168" spans="1:6" hidden="1">
      <c r="A168" s="5">
        <v>2100</v>
      </c>
      <c r="C168" s="5">
        <f t="shared" si="11"/>
        <v>576.92307692307691</v>
      </c>
      <c r="E168" s="5" t="e">
        <f t="shared" si="12"/>
        <v>#DIV/0!</v>
      </c>
      <c r="F168" s="5" t="e">
        <f t="shared" si="13"/>
        <v>#DIV/0!</v>
      </c>
    </row>
    <row r="169" spans="1:6" hidden="1">
      <c r="A169" s="5">
        <v>2200</v>
      </c>
      <c r="C169" s="5">
        <f t="shared" si="11"/>
        <v>604.39560439560432</v>
      </c>
      <c r="E169" s="5" t="e">
        <f t="shared" si="12"/>
        <v>#DIV/0!</v>
      </c>
      <c r="F169" s="5" t="e">
        <f t="shared" si="13"/>
        <v>#DIV/0!</v>
      </c>
    </row>
    <row r="170" spans="1:6" hidden="1">
      <c r="A170" s="5">
        <v>2300</v>
      </c>
      <c r="C170" s="5">
        <f t="shared" si="11"/>
        <v>631.86813186813185</v>
      </c>
      <c r="E170" s="5" t="e">
        <f t="shared" si="12"/>
        <v>#DIV/0!</v>
      </c>
      <c r="F170" s="5" t="e">
        <f t="shared" si="13"/>
        <v>#DIV/0!</v>
      </c>
    </row>
    <row r="171" spans="1:6" hidden="1">
      <c r="A171" s="5">
        <v>2400</v>
      </c>
      <c r="C171" s="5">
        <f t="shared" si="11"/>
        <v>659.34065934065927</v>
      </c>
      <c r="E171" s="5" t="e">
        <f t="shared" si="12"/>
        <v>#DIV/0!</v>
      </c>
      <c r="F171" s="5" t="e">
        <f t="shared" si="13"/>
        <v>#DIV/0!</v>
      </c>
    </row>
    <row r="172" spans="1:6" hidden="1">
      <c r="A172" s="5">
        <v>2500</v>
      </c>
      <c r="C172" s="5">
        <f t="shared" si="11"/>
        <v>686.8131868131868</v>
      </c>
      <c r="E172" s="5" t="e">
        <f t="shared" si="12"/>
        <v>#DIV/0!</v>
      </c>
      <c r="F172" s="5" t="e">
        <f t="shared" si="13"/>
        <v>#DIV/0!</v>
      </c>
    </row>
    <row r="173" spans="1:6" hidden="1">
      <c r="A173" s="5">
        <v>2600</v>
      </c>
      <c r="C173" s="5">
        <f t="shared" si="11"/>
        <v>714.28571428571422</v>
      </c>
      <c r="E173" s="5" t="e">
        <f t="shared" si="12"/>
        <v>#DIV/0!</v>
      </c>
      <c r="F173" s="5" t="e">
        <f t="shared" si="13"/>
        <v>#DIV/0!</v>
      </c>
    </row>
    <row r="174" spans="1:6" hidden="1">
      <c r="A174" s="5">
        <v>2700</v>
      </c>
      <c r="C174" s="5">
        <f t="shared" si="11"/>
        <v>741.75824175824175</v>
      </c>
      <c r="E174" s="5" t="e">
        <f t="shared" si="12"/>
        <v>#DIV/0!</v>
      </c>
      <c r="F174" s="5" t="e">
        <f t="shared" si="13"/>
        <v>#DIV/0!</v>
      </c>
    </row>
    <row r="175" spans="1:6" hidden="1">
      <c r="A175" s="5">
        <v>2800</v>
      </c>
      <c r="C175" s="5">
        <f t="shared" si="11"/>
        <v>769.23076923076917</v>
      </c>
      <c r="E175" s="5" t="e">
        <f t="shared" si="12"/>
        <v>#DIV/0!</v>
      </c>
      <c r="F175" s="5" t="e">
        <f t="shared" si="13"/>
        <v>#DIV/0!</v>
      </c>
    </row>
    <row r="176" spans="1:6" hidden="1">
      <c r="A176" s="5">
        <v>2900</v>
      </c>
      <c r="C176" s="5">
        <f t="shared" si="11"/>
        <v>796.7032967032967</v>
      </c>
      <c r="E176" s="5" t="e">
        <f t="shared" si="12"/>
        <v>#DIV/0!</v>
      </c>
      <c r="F176" s="5" t="e">
        <f t="shared" si="13"/>
        <v>#DIV/0!</v>
      </c>
    </row>
    <row r="177" spans="1:6" hidden="1">
      <c r="A177" s="5">
        <v>3000</v>
      </c>
      <c r="C177" s="5">
        <f t="shared" si="11"/>
        <v>824.17582417582412</v>
      </c>
      <c r="E177" s="5" t="e">
        <f t="shared" si="12"/>
        <v>#DIV/0!</v>
      </c>
      <c r="F177" s="5" t="e">
        <f t="shared" si="13"/>
        <v>#DIV/0!</v>
      </c>
    </row>
    <row r="178" spans="1:6" hidden="1">
      <c r="A178" s="5">
        <v>3100</v>
      </c>
      <c r="C178" s="5">
        <f t="shared" si="11"/>
        <v>851.64835164835165</v>
      </c>
      <c r="E178" s="5" t="e">
        <f t="shared" si="12"/>
        <v>#DIV/0!</v>
      </c>
      <c r="F178" s="5" t="e">
        <f t="shared" si="13"/>
        <v>#DIV/0!</v>
      </c>
    </row>
    <row r="179" spans="1:6" hidden="1">
      <c r="A179" s="5">
        <v>3200</v>
      </c>
      <c r="C179" s="5">
        <f t="shared" si="11"/>
        <v>879.12087912087907</v>
      </c>
      <c r="E179" s="5" t="e">
        <f t="shared" si="12"/>
        <v>#DIV/0!</v>
      </c>
      <c r="F179" s="5" t="e">
        <f t="shared" si="13"/>
        <v>#DIV/0!</v>
      </c>
    </row>
    <row r="180" spans="1:6" hidden="1">
      <c r="A180" s="5">
        <v>3300</v>
      </c>
      <c r="C180" s="5">
        <f t="shared" si="11"/>
        <v>906.5934065934066</v>
      </c>
      <c r="E180" s="5" t="e">
        <f t="shared" si="12"/>
        <v>#DIV/0!</v>
      </c>
      <c r="F180" s="5" t="e">
        <f t="shared" si="13"/>
        <v>#DIV/0!</v>
      </c>
    </row>
    <row r="181" spans="1:6" hidden="1">
      <c r="A181" s="5">
        <v>3400</v>
      </c>
      <c r="C181" s="5">
        <f t="shared" si="11"/>
        <v>934.06593406593402</v>
      </c>
      <c r="E181" s="5" t="e">
        <f t="shared" si="12"/>
        <v>#DIV/0!</v>
      </c>
      <c r="F181" s="5" t="e">
        <f t="shared" si="13"/>
        <v>#DIV/0!</v>
      </c>
    </row>
    <row r="182" spans="1:6" hidden="1">
      <c r="A182" s="5">
        <v>3500</v>
      </c>
      <c r="C182" s="5">
        <f t="shared" si="11"/>
        <v>961.53846153846155</v>
      </c>
      <c r="E182" s="5" t="e">
        <f t="shared" si="12"/>
        <v>#DIV/0!</v>
      </c>
      <c r="F182" s="5" t="e">
        <f t="shared" si="13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Pratik J</cp:lastModifiedBy>
  <cp:revision>2</cp:revision>
  <dcterms:created xsi:type="dcterms:W3CDTF">2006-05-16T10:27:47Z</dcterms:created>
  <dcterms:modified xsi:type="dcterms:W3CDTF">2018-07-31T14:29:49Z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