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3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32" i="4"/>
  <c r="Q28" i="4"/>
  <c r="Q27" i="4"/>
  <c r="Q26" i="4"/>
  <c r="C4" i="4"/>
  <c r="C5" i="4"/>
  <c r="C6" i="4"/>
  <c r="C7" i="4"/>
  <c r="C8" i="4"/>
  <c r="C9" i="4"/>
  <c r="C10" i="4"/>
  <c r="C11" i="4"/>
  <c r="C12" i="4"/>
  <c r="C13" i="4"/>
  <c r="C1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29" i="4"/>
  <c r="Q30" i="4"/>
  <c r="Q31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<sst xmlns="http://schemas.openxmlformats.org/spreadsheetml/2006/main" count="84" uniqueCount="47">
  <si>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</si>
  <si>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</si>
  <si>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</si>
  <si>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</si>
  <si>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</si>
  <si>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</si>
  <si>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</si>
  <si>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</si>
  <si>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</si>
  <si>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</si>
  <si>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</si>
  <si>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</si>
  <si>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</si>
  <si>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</si>
  <si>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</si>
  <si>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</si>
  <si>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</si>
  <si>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</si>
  <si>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</si>
  <si>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</si>
  <si>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</si>
  <si>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</si>
  <si>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</si>
  <si>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</si>
  <si>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</si>
  <si>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</si>
  <si>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</si>
  <si>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</si>
  <si>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</si>
  <si>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</si>
  <si>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</si>
  <si>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</si>
  <si>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</si>
  <si>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</si>
  <si>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</si>
  <si>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</si>
  <si>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</si>
  <si>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</si>
  <si>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</si>
  <si>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</si>
  <si>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</si>
  <si>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</si>
  <si>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</si>
  <si>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</si>
  <si>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</si>
  <si>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</si>
  <si>
    <t>Trip at 800V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</si>
</sst>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5" borderId="3" xfId="0" applyNumberForma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1" fillId="6" borderId="0" xfId="7"/>
  </cellXfs>
  <cellStyles count="8">
    <cellStyle name="Followed Hyperlink" xfId="6" builtinId="9" hidden="1"/>
    <cellStyle name="Heading" xfId="1"/>
    <cellStyle name="Heading1" xfId="2"/>
    <cellStyle name="Hyperlink" xfId="5" builtinId="8" hidden="1"/>
    <cellStyle name="Neutral" xfId="7" builtinId="2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1.0040201005025127</c:v>
                </c:pt>
                <c:pt idx="1">
                  <c:v>1.0016300940438871</c:v>
                </c:pt>
                <c:pt idx="2">
                  <c:v>1.0014196242171189</c:v>
                </c:pt>
                <c:pt idx="3">
                  <c:v>1.0013145539906103</c:v>
                </c:pt>
                <c:pt idx="4">
                  <c:v>1.0003001500750375</c:v>
                </c:pt>
                <c:pt idx="5">
                  <c:v>0.99983333333333335</c:v>
                </c:pt>
                <c:pt idx="6">
                  <c:v>0.99967862881628267</c:v>
                </c:pt>
                <c:pt idx="7">
                  <c:v>0.99925046845721432</c:v>
                </c:pt>
                <c:pt idx="8">
                  <c:v>0.99877913429522758</c:v>
                </c:pt>
                <c:pt idx="9">
                  <c:v>0.99840239640539186</c:v>
                </c:pt>
                <c:pt idx="10">
                  <c:v>0.99809437386569877</c:v>
                </c:pt>
                <c:pt idx="11">
                  <c:v>0.99783783783783786</c:v>
                </c:pt>
                <c:pt idx="12">
                  <c:v>0.99760191846522783</c:v>
                </c:pt>
                <c:pt idx="13">
                  <c:v>0.99715099715099709</c:v>
                </c:pt>
                <c:pt idx="14">
                  <c:v>0.99700897308075775</c:v>
                </c:pt>
                <c:pt idx="15">
                  <c:v>0.99692901358630104</c:v>
                </c:pt>
                <c:pt idx="16">
                  <c:v>0.99680710225060365</c:v>
                </c:pt>
                <c:pt idx="17">
                  <c:v>0.99667774086378724</c:v>
                </c:pt>
                <c:pt idx="18">
                  <c:v>0.99655601963801566</c:v>
                </c:pt>
                <c:pt idx="19">
                  <c:v>0.99649822064056937</c:v>
                </c:pt>
                <c:pt idx="20">
                  <c:v>0.99638829308794019</c:v>
                </c:pt>
                <c:pt idx="21">
                  <c:v>0.99621727131991644</c:v>
                </c:pt>
                <c:pt idx="22">
                  <c:v>0.99612057667103537</c:v>
                </c:pt>
                <c:pt idx="23">
                  <c:v>0.99596527068437157</c:v>
                </c:pt>
                <c:pt idx="24">
                  <c:v>0.99581777445855102</c:v>
                </c:pt>
                <c:pt idx="25">
                  <c:v>0.99573796369376488</c:v>
                </c:pt>
                <c:pt idx="26">
                  <c:v>0.99554396776487319</c:v>
                </c:pt>
                <c:pt idx="27">
                  <c:v>0.99535906486893122</c:v>
                </c:pt>
                <c:pt idx="28">
                  <c:v>0.99518263032907384</c:v>
                </c:pt>
                <c:pt idx="29">
                  <c:v>0.99495909794384241</c:v>
                </c:pt>
                <c:pt idx="30">
                  <c:v>0.99475590636319411</c:v>
                </c:pt>
                <c:pt idx="31">
                  <c:v>0.99449851883199314</c:v>
                </c:pt>
                <c:pt idx="32">
                  <c:v>0.99429340790223186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0128"/>
        <c:axId val="172850520"/>
      </c:scatterChart>
      <c:valAx>
        <c:axId val="1728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520"/>
        <c:crosses val="autoZero"/>
        <c:crossBetween val="midCat"/>
      </c:valAx>
      <c:valAx>
        <c:axId val="17285052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5144274870255"/>
                  <c:y val="-4.8407128456768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199.9</c:v>
                </c:pt>
                <c:pt idx="5">
                  <c:v>240</c:v>
                </c:pt>
                <c:pt idx="6">
                  <c:v>280.05</c:v>
                </c:pt>
                <c:pt idx="7">
                  <c:v>320.2</c:v>
                </c:pt>
                <c:pt idx="8">
                  <c:v>360.4</c:v>
                </c:pt>
                <c:pt idx="9">
                  <c:v>400.6</c:v>
                </c:pt>
                <c:pt idx="10">
                  <c:v>440.8</c:v>
                </c:pt>
                <c:pt idx="11">
                  <c:v>481</c:v>
                </c:pt>
                <c:pt idx="12">
                  <c:v>521.25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621.95000000000005</c:v>
                </c:pt>
                <c:pt idx="16">
                  <c:v>642.04999999999995</c:v>
                </c:pt>
                <c:pt idx="17">
                  <c:v>662.2</c:v>
                </c:pt>
                <c:pt idx="18">
                  <c:v>682.35</c:v>
                </c:pt>
                <c:pt idx="19">
                  <c:v>702.5</c:v>
                </c:pt>
                <c:pt idx="20">
                  <c:v>722.65</c:v>
                </c:pt>
                <c:pt idx="21">
                  <c:v>742.85</c:v>
                </c:pt>
                <c:pt idx="22">
                  <c:v>763</c:v>
                </c:pt>
                <c:pt idx="23">
                  <c:v>783.2</c:v>
                </c:pt>
                <c:pt idx="24">
                  <c:v>803.4</c:v>
                </c:pt>
                <c:pt idx="25">
                  <c:v>823.55</c:v>
                </c:pt>
                <c:pt idx="26">
                  <c:v>843.8</c:v>
                </c:pt>
                <c:pt idx="27">
                  <c:v>864.05</c:v>
                </c:pt>
                <c:pt idx="28">
                  <c:v>884.3</c:v>
                </c:pt>
                <c:pt idx="29">
                  <c:v>904.6</c:v>
                </c:pt>
                <c:pt idx="30">
                  <c:v>924.85</c:v>
                </c:pt>
                <c:pt idx="31">
                  <c:v>945.2</c:v>
                </c:pt>
                <c:pt idx="32">
                  <c:v>965.55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199.8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1304"/>
        <c:axId val="17285169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199.9</c:v>
                </c:pt>
                <c:pt idx="5">
                  <c:v>240</c:v>
                </c:pt>
                <c:pt idx="6">
                  <c:v>280.05</c:v>
                </c:pt>
                <c:pt idx="7">
                  <c:v>320.2</c:v>
                </c:pt>
                <c:pt idx="8">
                  <c:v>360.4</c:v>
                </c:pt>
                <c:pt idx="9">
                  <c:v>400.6</c:v>
                </c:pt>
                <c:pt idx="10">
                  <c:v>440.8</c:v>
                </c:pt>
                <c:pt idx="11">
                  <c:v>481</c:v>
                </c:pt>
                <c:pt idx="12">
                  <c:v>521.25</c:v>
                </c:pt>
                <c:pt idx="13">
                  <c:v>561.6</c:v>
                </c:pt>
                <c:pt idx="14">
                  <c:v>601.79999999999995</c:v>
                </c:pt>
                <c:pt idx="15">
                  <c:v>621.95000000000005</c:v>
                </c:pt>
                <c:pt idx="16">
                  <c:v>642.04999999999995</c:v>
                </c:pt>
                <c:pt idx="17">
                  <c:v>662.2</c:v>
                </c:pt>
                <c:pt idx="18">
                  <c:v>682.35</c:v>
                </c:pt>
                <c:pt idx="19">
                  <c:v>702.5</c:v>
                </c:pt>
                <c:pt idx="20">
                  <c:v>722.65</c:v>
                </c:pt>
                <c:pt idx="21">
                  <c:v>742.85</c:v>
                </c:pt>
                <c:pt idx="22">
                  <c:v>763</c:v>
                </c:pt>
                <c:pt idx="23">
                  <c:v>783.2</c:v>
                </c:pt>
                <c:pt idx="24">
                  <c:v>803.4</c:v>
                </c:pt>
                <c:pt idx="25">
                  <c:v>823.55</c:v>
                </c:pt>
                <c:pt idx="26">
                  <c:v>843.8</c:v>
                </c:pt>
                <c:pt idx="27">
                  <c:v>864.05</c:v>
                </c:pt>
                <c:pt idx="28">
                  <c:v>884.3</c:v>
                </c:pt>
                <c:pt idx="29">
                  <c:v>904.6</c:v>
                </c:pt>
                <c:pt idx="30">
                  <c:v>924.85</c:v>
                </c:pt>
                <c:pt idx="31">
                  <c:v>945.2</c:v>
                </c:pt>
                <c:pt idx="32">
                  <c:v>965.55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1.6666666666666666E-2</c:v>
                </c:pt>
                <c:pt idx="9">
                  <c:v>0.21666666666666667</c:v>
                </c:pt>
                <c:pt idx="10">
                  <c:v>0.58333333333333337</c:v>
                </c:pt>
                <c:pt idx="11">
                  <c:v>0.95</c:v>
                </c:pt>
                <c:pt idx="12">
                  <c:v>1.7166666666666666</c:v>
                </c:pt>
                <c:pt idx="13">
                  <c:v>2.4</c:v>
                </c:pt>
                <c:pt idx="14">
                  <c:v>3.4333333333333331</c:v>
                </c:pt>
                <c:pt idx="15">
                  <c:v>3.6833333333333331</c:v>
                </c:pt>
                <c:pt idx="16">
                  <c:v>3.4666666666666668</c:v>
                </c:pt>
                <c:pt idx="17">
                  <c:v>3.65</c:v>
                </c:pt>
                <c:pt idx="18">
                  <c:v>4.083333333333333</c:v>
                </c:pt>
                <c:pt idx="19">
                  <c:v>4.7333333333333334</c:v>
                </c:pt>
                <c:pt idx="20">
                  <c:v>4.8499999999999996</c:v>
                </c:pt>
                <c:pt idx="21">
                  <c:v>5.416666666666667</c:v>
                </c:pt>
                <c:pt idx="22">
                  <c:v>5.5333333333333332</c:v>
                </c:pt>
                <c:pt idx="23">
                  <c:v>5.7833333333333332</c:v>
                </c:pt>
                <c:pt idx="24">
                  <c:v>6.1333333333333337</c:v>
                </c:pt>
                <c:pt idx="25">
                  <c:v>6.1833333333333336</c:v>
                </c:pt>
                <c:pt idx="26">
                  <c:v>6.333333333333333</c:v>
                </c:pt>
                <c:pt idx="27">
                  <c:v>6.4</c:v>
                </c:pt>
                <c:pt idx="28">
                  <c:v>6.7833333333333332</c:v>
                </c:pt>
                <c:pt idx="29">
                  <c:v>9.9166666666666661</c:v>
                </c:pt>
                <c:pt idx="30">
                  <c:v>14.583333333333334</c:v>
                </c:pt>
                <c:pt idx="31">
                  <c:v>28.833333333333332</c:v>
                </c:pt>
                <c:pt idx="32">
                  <c:v>84.516666666666666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5832"/>
        <c:axId val="175195440"/>
      </c:scatterChart>
      <c:valAx>
        <c:axId val="1728513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1696"/>
        <c:crosses val="autoZero"/>
        <c:crossBetween val="midCat"/>
      </c:valAx>
      <c:valAx>
        <c:axId val="1728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1304"/>
        <c:crosses val="autoZero"/>
        <c:crossBetween val="midCat"/>
      </c:valAx>
      <c:valAx>
        <c:axId val="175195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5832"/>
        <c:crosses val="max"/>
        <c:crossBetween val="midCat"/>
      </c:valAx>
      <c:valAx>
        <c:axId val="17519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19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18255732106981"/>
          <c:y val="0.29945366883487384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299085</xdr:colOff>
      <xdr:row>0</xdr:row>
      <xdr:rowOff>0</xdr:rowOff>
    </xdr:from>
    <xdr:to>
      <xdr:col>15</xdr:col>
      <xdr:colOff>238125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workbookViewId="0">
      <selection activeCell="H228" sqref="H22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9" ht="15">
      <c r="A1" s="26" t="s">
        <v>40</v>
      </c>
      <c r="B1" s="26"/>
      <c r="C1" s="26"/>
      <c r="D1" s="26"/>
      <c r="E1" s="26"/>
      <c r="F1" s="26"/>
      <c r="G1" s="26"/>
      <c r="H1" s="26"/>
      <c r="I1" s="26"/>
      <c r="P1" s="27" t="s">
        <v>18</v>
      </c>
      <c r="Q1" s="27"/>
    </row>
    <row r="2" spans="1:19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9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9" ht="15">
      <c r="A4" s="17">
        <v>200</v>
      </c>
      <c r="B4" s="18">
        <v>199.8</v>
      </c>
      <c r="C4" s="17">
        <f>A4/$Q$2</f>
        <v>40</v>
      </c>
      <c r="D4" s="18">
        <v>39.799999999999997</v>
      </c>
      <c r="E4" s="17">
        <f>B4/D4</f>
        <v>5.0201005025125633</v>
      </c>
      <c r="F4" s="17">
        <f>E4/$Q$2</f>
        <v>1.0040201005025127</v>
      </c>
      <c r="G4" s="18">
        <v>0</v>
      </c>
      <c r="H4" s="20">
        <f>G4/$Q$22</f>
        <v>0</v>
      </c>
      <c r="I4" s="20">
        <f>SQRT(G4)/$Q$22</f>
        <v>0</v>
      </c>
      <c r="P4" s="12"/>
      <c r="Q4" s="15"/>
    </row>
    <row r="5" spans="1:19" ht="15">
      <c r="A5" s="17">
        <v>400</v>
      </c>
      <c r="B5" s="18">
        <v>399.4</v>
      </c>
      <c r="C5" s="17">
        <f t="shared" ref="C5:C37" si="0">A5/$Q$2</f>
        <v>80</v>
      </c>
      <c r="D5" s="18">
        <v>79.75</v>
      </c>
      <c r="E5" s="17">
        <f t="shared" ref="E5:E37" si="1">B5/D5</f>
        <v>5.0081504702194355</v>
      </c>
      <c r="F5" s="17">
        <f t="shared" ref="F5:F37" si="2">E5/$Q$2</f>
        <v>1.0016300940438871</v>
      </c>
      <c r="G5" s="18">
        <v>0</v>
      </c>
      <c r="H5" s="20">
        <f t="shared" ref="H5:H36" si="3">G5/$Q$22</f>
        <v>0</v>
      </c>
      <c r="I5" s="20">
        <f t="shared" ref="I5:I37" si="4">SQRT(G5)/$Q$22</f>
        <v>0</v>
      </c>
      <c r="P5" s="27" t="s">
        <v>16</v>
      </c>
      <c r="Q5" s="27"/>
    </row>
    <row r="6" spans="1:19" ht="15">
      <c r="A6" s="17">
        <v>600</v>
      </c>
      <c r="B6" s="18">
        <v>599.6</v>
      </c>
      <c r="C6" s="17">
        <f t="shared" si="0"/>
        <v>120</v>
      </c>
      <c r="D6" s="18">
        <v>119.75</v>
      </c>
      <c r="E6" s="17">
        <f t="shared" si="1"/>
        <v>5.0070981210855949</v>
      </c>
      <c r="F6" s="17">
        <f t="shared" si="2"/>
        <v>1.0014196242171189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  <c r="S6" s="28" t="s">
        <v>46</v>
      </c>
    </row>
    <row r="7" spans="1:19" ht="15">
      <c r="A7" s="17">
        <v>800</v>
      </c>
      <c r="B7" s="18">
        <v>799.8</v>
      </c>
      <c r="C7" s="17">
        <f t="shared" si="0"/>
        <v>160</v>
      </c>
      <c r="D7" s="18">
        <v>159.75</v>
      </c>
      <c r="E7" s="17">
        <f t="shared" si="1"/>
        <v>5.0065727699530518</v>
      </c>
      <c r="F7" s="17">
        <f t="shared" si="2"/>
        <v>1.0013145539906103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</row>
    <row r="8" spans="1:19" ht="15">
      <c r="A8" s="17">
        <v>1000</v>
      </c>
      <c r="B8" s="18">
        <v>999.8</v>
      </c>
      <c r="C8" s="17">
        <f t="shared" si="0"/>
        <v>200</v>
      </c>
      <c r="D8" s="18">
        <v>199.9</v>
      </c>
      <c r="E8" s="17">
        <f t="shared" si="1"/>
        <v>5.0015007503751869</v>
      </c>
      <c r="F8" s="17">
        <f t="shared" si="2"/>
        <v>1.0003001500750375</v>
      </c>
      <c r="G8" s="18">
        <v>0</v>
      </c>
      <c r="H8" s="20">
        <f t="shared" si="3"/>
        <v>0</v>
      </c>
      <c r="I8" s="20">
        <f t="shared" si="4"/>
        <v>0</v>
      </c>
      <c r="P8" s="27" t="s">
        <v>15</v>
      </c>
      <c r="Q8" s="27"/>
    </row>
    <row r="9" spans="1:19" ht="15">
      <c r="A9" s="17">
        <v>1200</v>
      </c>
      <c r="B9" s="18">
        <v>1199.8</v>
      </c>
      <c r="C9" s="17">
        <f t="shared" si="0"/>
        <v>240</v>
      </c>
      <c r="D9" s="18">
        <v>240</v>
      </c>
      <c r="E9" s="17">
        <f t="shared" si="1"/>
        <v>4.9991666666666665</v>
      </c>
      <c r="F9" s="17">
        <f t="shared" si="2"/>
        <v>0.99983333333333335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</row>
    <row r="10" spans="1:19" ht="15">
      <c r="A10" s="17">
        <v>1400</v>
      </c>
      <c r="B10" s="18">
        <v>1399.8</v>
      </c>
      <c r="C10" s="17">
        <f t="shared" si="0"/>
        <v>280</v>
      </c>
      <c r="D10" s="18">
        <v>280.05</v>
      </c>
      <c r="E10" s="17">
        <f t="shared" si="1"/>
        <v>4.9983931440814136</v>
      </c>
      <c r="F10" s="17">
        <f t="shared" si="2"/>
        <v>0.99967862881628267</v>
      </c>
      <c r="G10" s="18">
        <v>0</v>
      </c>
      <c r="H10" s="20">
        <f t="shared" si="3"/>
        <v>0</v>
      </c>
      <c r="I10" s="20">
        <f t="shared" si="4"/>
        <v>0</v>
      </c>
      <c r="P10" s="12" t="s">
        <v>11</v>
      </c>
      <c r="Q10" s="19">
        <v>4</v>
      </c>
    </row>
    <row r="11" spans="1:19" ht="15">
      <c r="A11" s="17">
        <v>1600</v>
      </c>
      <c r="B11" s="18">
        <v>1599.8</v>
      </c>
      <c r="C11" s="17">
        <f t="shared" si="0"/>
        <v>320</v>
      </c>
      <c r="D11" s="18">
        <v>320.2</v>
      </c>
      <c r="E11" s="17">
        <f t="shared" si="1"/>
        <v>4.9962523422860716</v>
      </c>
      <c r="F11" s="17">
        <f t="shared" si="2"/>
        <v>0.99925046845721432</v>
      </c>
      <c r="G11" s="18">
        <v>0</v>
      </c>
      <c r="H11" s="20">
        <f t="shared" si="3"/>
        <v>0</v>
      </c>
      <c r="I11" s="20">
        <f t="shared" si="4"/>
        <v>0</v>
      </c>
      <c r="P11" s="12" t="s">
        <v>12</v>
      </c>
      <c r="Q11" s="19">
        <v>4.5</v>
      </c>
    </row>
    <row r="12" spans="1:19" ht="15">
      <c r="A12" s="17">
        <v>1800</v>
      </c>
      <c r="B12" s="18">
        <v>1799.8</v>
      </c>
      <c r="C12" s="17">
        <f t="shared" si="0"/>
        <v>360</v>
      </c>
      <c r="D12" s="18">
        <v>360.4</v>
      </c>
      <c r="E12" s="17">
        <f t="shared" si="1"/>
        <v>4.993895671476138</v>
      </c>
      <c r="F12" s="17">
        <f t="shared" si="2"/>
        <v>0.99877913429522758</v>
      </c>
      <c r="G12" s="18">
        <v>1</v>
      </c>
      <c r="H12" s="20">
        <f t="shared" si="3"/>
        <v>1.6666666666666666E-2</v>
      </c>
      <c r="I12" s="20">
        <f t="shared" si="4"/>
        <v>1.6666666666666666E-2</v>
      </c>
      <c r="P12" s="12"/>
      <c r="Q12" s="12"/>
    </row>
    <row r="13" spans="1:19" ht="15">
      <c r="A13" s="17">
        <v>2000</v>
      </c>
      <c r="B13" s="18">
        <v>1999.8</v>
      </c>
      <c r="C13" s="17">
        <f t="shared" si="0"/>
        <v>400</v>
      </c>
      <c r="D13" s="18">
        <v>400.6</v>
      </c>
      <c r="E13" s="17">
        <f t="shared" si="1"/>
        <v>4.9920119820269591</v>
      </c>
      <c r="F13" s="17">
        <f t="shared" si="2"/>
        <v>0.99840239640539186</v>
      </c>
      <c r="G13" s="18">
        <v>13</v>
      </c>
      <c r="H13" s="20">
        <f t="shared" si="3"/>
        <v>0.21666666666666667</v>
      </c>
      <c r="I13" s="20">
        <f t="shared" si="4"/>
        <v>6.009252125773315E-2</v>
      </c>
      <c r="P13" s="12" t="s">
        <v>14</v>
      </c>
      <c r="Q13" s="19">
        <v>500</v>
      </c>
    </row>
    <row r="14" spans="1:19" ht="15">
      <c r="A14" s="17">
        <v>2200</v>
      </c>
      <c r="B14" s="18">
        <v>2199.8000000000002</v>
      </c>
      <c r="C14" s="17">
        <f t="shared" si="0"/>
        <v>440</v>
      </c>
      <c r="D14" s="18">
        <v>440.8</v>
      </c>
      <c r="E14" s="17">
        <f t="shared" si="1"/>
        <v>4.990471869328494</v>
      </c>
      <c r="F14" s="17">
        <f t="shared" si="2"/>
        <v>0.99809437386569877</v>
      </c>
      <c r="G14" s="18">
        <v>35</v>
      </c>
      <c r="H14" s="20">
        <f t="shared" si="3"/>
        <v>0.58333333333333337</v>
      </c>
      <c r="I14" s="20">
        <f t="shared" si="4"/>
        <v>9.8601329718326941E-2</v>
      </c>
      <c r="P14" s="12" t="s">
        <v>13</v>
      </c>
      <c r="Q14" s="19">
        <v>500</v>
      </c>
    </row>
    <row r="15" spans="1:19" ht="15">
      <c r="A15" s="17">
        <v>2400</v>
      </c>
      <c r="B15" s="18">
        <v>2399.8000000000002</v>
      </c>
      <c r="C15" s="17">
        <f t="shared" si="0"/>
        <v>480</v>
      </c>
      <c r="D15" s="18">
        <v>481</v>
      </c>
      <c r="E15" s="17">
        <f t="shared" si="1"/>
        <v>4.9891891891891893</v>
      </c>
      <c r="F15" s="17">
        <f t="shared" si="2"/>
        <v>0.99783783783783786</v>
      </c>
      <c r="G15" s="18">
        <v>57</v>
      </c>
      <c r="H15" s="20">
        <f t="shared" si="3"/>
        <v>0.95</v>
      </c>
      <c r="I15" s="20">
        <f t="shared" si="4"/>
        <v>0.12583057392117916</v>
      </c>
      <c r="P15" s="12"/>
      <c r="Q15" s="14"/>
    </row>
    <row r="16" spans="1:19" ht="15">
      <c r="A16" s="17">
        <v>2600</v>
      </c>
      <c r="B16" s="18">
        <v>2600</v>
      </c>
      <c r="C16" s="17">
        <f t="shared" si="0"/>
        <v>520</v>
      </c>
      <c r="D16" s="18">
        <v>521.25</v>
      </c>
      <c r="E16" s="17">
        <f t="shared" si="1"/>
        <v>4.9880095923261392</v>
      </c>
      <c r="F16" s="17">
        <f t="shared" si="2"/>
        <v>0.99760191846522783</v>
      </c>
      <c r="G16" s="18">
        <v>103</v>
      </c>
      <c r="H16" s="20">
        <f t="shared" si="3"/>
        <v>1.7166666666666666</v>
      </c>
      <c r="I16" s="20">
        <f t="shared" si="4"/>
        <v>0.16914819275153697</v>
      </c>
      <c r="P16" s="27" t="s">
        <v>22</v>
      </c>
      <c r="Q16" s="27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561.6</v>
      </c>
      <c r="E17" s="17">
        <f t="shared" si="1"/>
        <v>4.9857549857549852</v>
      </c>
      <c r="F17" s="17">
        <f t="shared" si="2"/>
        <v>0.99715099715099709</v>
      </c>
      <c r="G17" s="18">
        <v>144</v>
      </c>
      <c r="H17" s="20">
        <f t="shared" si="3"/>
        <v>2.4</v>
      </c>
      <c r="I17" s="20">
        <f t="shared" si="4"/>
        <v>0.2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18">
        <v>601.79999999999995</v>
      </c>
      <c r="E18" s="17">
        <f t="shared" si="1"/>
        <v>4.9850448654037889</v>
      </c>
      <c r="F18" s="17">
        <f t="shared" si="2"/>
        <v>0.99700897308075775</v>
      </c>
      <c r="G18" s="18">
        <v>206</v>
      </c>
      <c r="H18" s="20">
        <f>G18/$Q$22</f>
        <v>3.4333333333333331</v>
      </c>
      <c r="I18" s="20">
        <f t="shared" si="4"/>
        <v>0.23921166824012205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18">
        <v>621.95000000000005</v>
      </c>
      <c r="E19" s="17">
        <f t="shared" si="1"/>
        <v>4.9846450679315053</v>
      </c>
      <c r="F19" s="17">
        <f t="shared" si="2"/>
        <v>0.99692901358630104</v>
      </c>
      <c r="G19" s="18">
        <v>221</v>
      </c>
      <c r="H19" s="20">
        <f t="shared" si="3"/>
        <v>3.6833333333333331</v>
      </c>
      <c r="I19" s="20">
        <f t="shared" si="4"/>
        <v>0.24776781245530843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642.04999999999995</v>
      </c>
      <c r="E20" s="17">
        <f t="shared" si="1"/>
        <v>4.9840355112530181</v>
      </c>
      <c r="F20" s="17">
        <f t="shared" si="2"/>
        <v>0.99680710225060365</v>
      </c>
      <c r="G20" s="18">
        <v>208</v>
      </c>
      <c r="H20" s="20">
        <f t="shared" si="3"/>
        <v>3.4666666666666668</v>
      </c>
      <c r="I20" s="20">
        <f t="shared" si="4"/>
        <v>0.2403700850309326</v>
      </c>
      <c r="P20" s="27" t="s">
        <v>24</v>
      </c>
      <c r="Q20" s="27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662.2</v>
      </c>
      <c r="E21" s="17">
        <f t="shared" si="1"/>
        <v>4.9833887043189362</v>
      </c>
      <c r="F21" s="17">
        <f t="shared" si="2"/>
        <v>0.99667774086378724</v>
      </c>
      <c r="G21" s="18">
        <v>219</v>
      </c>
      <c r="H21" s="20">
        <f t="shared" si="3"/>
        <v>3.65</v>
      </c>
      <c r="I21" s="20">
        <f t="shared" si="4"/>
        <v>0.24664414311581237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682.35</v>
      </c>
      <c r="E22" s="17">
        <f t="shared" si="1"/>
        <v>4.9827800981900783</v>
      </c>
      <c r="F22" s="17">
        <f t="shared" si="2"/>
        <v>0.99655601963801566</v>
      </c>
      <c r="G22" s="18">
        <v>245</v>
      </c>
      <c r="H22" s="20">
        <f>G22/$Q$22</f>
        <v>4.083333333333333</v>
      </c>
      <c r="I22" s="20">
        <f t="shared" si="4"/>
        <v>0.26087459737497548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18">
        <v>702.5</v>
      </c>
      <c r="E23" s="17">
        <f t="shared" si="1"/>
        <v>4.9824911032028467</v>
      </c>
      <c r="F23" s="17">
        <f t="shared" si="2"/>
        <v>0.99649822064056937</v>
      </c>
      <c r="G23" s="18">
        <v>284</v>
      </c>
      <c r="H23" s="20">
        <f t="shared" si="3"/>
        <v>4.7333333333333334</v>
      </c>
      <c r="I23" s="20">
        <f t="shared" si="4"/>
        <v>0.28087165910587863</v>
      </c>
    </row>
    <row r="24" spans="1:17">
      <c r="A24" s="17">
        <v>3600</v>
      </c>
      <c r="B24" s="18">
        <v>3600.2</v>
      </c>
      <c r="C24" s="17">
        <f t="shared" si="0"/>
        <v>720</v>
      </c>
      <c r="D24" s="18">
        <v>722.65</v>
      </c>
      <c r="E24" s="17">
        <f t="shared" si="1"/>
        <v>4.981941465439701</v>
      </c>
      <c r="F24" s="17">
        <f t="shared" si="2"/>
        <v>0.99638829308794019</v>
      </c>
      <c r="G24" s="18">
        <v>291</v>
      </c>
      <c r="H24" s="20">
        <f t="shared" si="3"/>
        <v>4.8499999999999996</v>
      </c>
      <c r="I24" s="20">
        <f t="shared" si="4"/>
        <v>0.28431203515386633</v>
      </c>
    </row>
    <row r="25" spans="1:17" ht="15">
      <c r="A25" s="17">
        <v>3700</v>
      </c>
      <c r="B25" s="18">
        <v>3700.2</v>
      </c>
      <c r="C25" s="17">
        <f t="shared" si="0"/>
        <v>740</v>
      </c>
      <c r="D25" s="18">
        <v>742.85</v>
      </c>
      <c r="E25" s="17">
        <f t="shared" si="1"/>
        <v>4.9810863565995822</v>
      </c>
      <c r="F25" s="17">
        <f t="shared" si="2"/>
        <v>0.99621727131991644</v>
      </c>
      <c r="G25" s="18">
        <v>325</v>
      </c>
      <c r="H25" s="20">
        <f t="shared" si="3"/>
        <v>5.416666666666667</v>
      </c>
      <c r="I25" s="20">
        <f t="shared" si="4"/>
        <v>0.30046260628866578</v>
      </c>
      <c r="J25" s="4"/>
      <c r="K25" s="4"/>
      <c r="L25" s="4"/>
      <c r="M25" s="4"/>
      <c r="N25" s="4"/>
      <c r="O25" s="4"/>
      <c r="P25" s="24" t="s">
        <v>31</v>
      </c>
      <c r="Q25" s="25"/>
    </row>
    <row r="26" spans="1:17" ht="15">
      <c r="A26" s="17">
        <v>3800</v>
      </c>
      <c r="B26" s="18">
        <v>3800.2</v>
      </c>
      <c r="C26" s="17">
        <f t="shared" si="0"/>
        <v>760</v>
      </c>
      <c r="D26" s="18">
        <v>763</v>
      </c>
      <c r="E26" s="17">
        <f t="shared" si="1"/>
        <v>4.9806028833551768</v>
      </c>
      <c r="F26" s="17">
        <f t="shared" si="2"/>
        <v>0.99612057667103537</v>
      </c>
      <c r="G26" s="18">
        <v>332</v>
      </c>
      <c r="H26" s="20">
        <f t="shared" si="3"/>
        <v>5.5333333333333332</v>
      </c>
      <c r="I26" s="20">
        <f t="shared" si="4"/>
        <v>0.30368111930480995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4800.2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783.2</v>
      </c>
      <c r="E27" s="17">
        <f t="shared" si="1"/>
        <v>4.9798263534218581</v>
      </c>
      <c r="F27" s="17">
        <f t="shared" si="2"/>
        <v>0.99596527068437157</v>
      </c>
      <c r="G27" s="18">
        <v>347</v>
      </c>
      <c r="H27" s="20">
        <f t="shared" si="3"/>
        <v>5.7833333333333332</v>
      </c>
      <c r="I27" s="20">
        <f t="shared" si="4"/>
        <v>0.31046560016995262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4538.085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803.4</v>
      </c>
      <c r="E28" s="17">
        <f t="shared" si="1"/>
        <v>4.9790888722927553</v>
      </c>
      <c r="F28" s="17">
        <f t="shared" si="2"/>
        <v>0.99581777445855102</v>
      </c>
      <c r="G28" s="18">
        <v>368</v>
      </c>
      <c r="H28" s="20">
        <f t="shared" si="3"/>
        <v>6.1333333333333337</v>
      </c>
      <c r="I28" s="20">
        <f t="shared" si="4"/>
        <v>0.31972210155418129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965.55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823.55</v>
      </c>
      <c r="E29" s="17">
        <f t="shared" si="1"/>
        <v>4.9786898184688244</v>
      </c>
      <c r="F29" s="17">
        <f t="shared" si="2"/>
        <v>0.99573796369376488</v>
      </c>
      <c r="G29" s="18">
        <v>371</v>
      </c>
      <c r="H29" s="20">
        <f t="shared" si="3"/>
        <v>6.1833333333333336</v>
      </c>
      <c r="I29" s="20">
        <f t="shared" si="4"/>
        <v>0.32102267140430374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843.8</v>
      </c>
      <c r="E30" s="17">
        <f t="shared" si="1"/>
        <v>4.977719838824366</v>
      </c>
      <c r="F30" s="17">
        <f t="shared" si="2"/>
        <v>0.99554396776487319</v>
      </c>
      <c r="G30" s="18">
        <v>380</v>
      </c>
      <c r="H30" s="20">
        <f t="shared" si="3"/>
        <v>6.333333333333333</v>
      </c>
      <c r="I30" s="20">
        <f t="shared" si="4"/>
        <v>0.32489314482696546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4.9697498626425896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18">
        <v>864.05</v>
      </c>
      <c r="E31" s="17">
        <f t="shared" si="1"/>
        <v>4.9767953243446561</v>
      </c>
      <c r="F31" s="17">
        <f t="shared" si="2"/>
        <v>0.99535906486893122</v>
      </c>
      <c r="G31" s="18">
        <v>384</v>
      </c>
      <c r="H31" s="20">
        <f t="shared" si="3"/>
        <v>6.4</v>
      </c>
      <c r="I31" s="20">
        <f t="shared" si="4"/>
        <v>0.32659863237109038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0.6050027471482089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884.3</v>
      </c>
      <c r="E32" s="17">
        <f t="shared" si="1"/>
        <v>4.9759131516453694</v>
      </c>
      <c r="F32" s="17">
        <f t="shared" si="2"/>
        <v>0.99518263032907384</v>
      </c>
      <c r="G32" s="18">
        <v>407</v>
      </c>
      <c r="H32" s="20">
        <f t="shared" si="3"/>
        <v>6.7833333333333332</v>
      </c>
      <c r="I32" s="20">
        <f t="shared" si="4"/>
        <v>0.33623735003053362</v>
      </c>
      <c r="J32" s="4"/>
      <c r="K32" s="4"/>
      <c r="L32" s="4"/>
      <c r="M32" s="4"/>
      <c r="N32" s="4"/>
      <c r="O32" s="4"/>
      <c r="P32" s="16" t="s">
        <v>38</v>
      </c>
      <c r="Q32" s="21">
        <f>MAX(H4:H37)</f>
        <v>84.516666666666666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904.6</v>
      </c>
      <c r="E33" s="17">
        <f t="shared" si="1"/>
        <v>4.9747954897192121</v>
      </c>
      <c r="F33" s="17">
        <f t="shared" si="2"/>
        <v>0.99495909794384241</v>
      </c>
      <c r="G33" s="18">
        <v>595</v>
      </c>
      <c r="H33" s="20">
        <f t="shared" si="3"/>
        <v>9.9166666666666661</v>
      </c>
      <c r="I33" s="20">
        <f t="shared" si="4"/>
        <v>0.4065436972550156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1.1868492368919952</v>
      </c>
    </row>
    <row r="34" spans="1:17">
      <c r="A34" s="17">
        <v>4600</v>
      </c>
      <c r="B34" s="18">
        <v>4600</v>
      </c>
      <c r="C34" s="17">
        <f t="shared" si="0"/>
        <v>920</v>
      </c>
      <c r="D34" s="18">
        <v>924.85</v>
      </c>
      <c r="E34" s="17">
        <f t="shared" si="1"/>
        <v>4.9737795318159703</v>
      </c>
      <c r="F34" s="17">
        <f t="shared" si="2"/>
        <v>0.99475590636319411</v>
      </c>
      <c r="G34" s="18">
        <v>875</v>
      </c>
      <c r="H34" s="20">
        <f t="shared" si="3"/>
        <v>14.583333333333334</v>
      </c>
      <c r="I34" s="20">
        <f t="shared" si="4"/>
        <v>0.49300664859163468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945.2</v>
      </c>
      <c r="E35" s="17">
        <f t="shared" si="1"/>
        <v>4.9724925941599656</v>
      </c>
      <c r="F35" s="17">
        <f t="shared" si="2"/>
        <v>0.99449851883199314</v>
      </c>
      <c r="G35" s="18">
        <v>1730</v>
      </c>
      <c r="H35" s="20">
        <f t="shared" si="3"/>
        <v>28.833333333333332</v>
      </c>
      <c r="I35" s="20">
        <f t="shared" si="4"/>
        <v>0.69322114476951413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18">
        <v>965.55</v>
      </c>
      <c r="E36" s="17">
        <f t="shared" si="1"/>
        <v>4.9714670395111593</v>
      </c>
      <c r="F36" s="17">
        <f t="shared" si="2"/>
        <v>0.99429340790223186</v>
      </c>
      <c r="G36" s="18">
        <v>5071</v>
      </c>
      <c r="H36" s="20">
        <f t="shared" si="3"/>
        <v>84.516666666666666</v>
      </c>
      <c r="I36" s="20">
        <f t="shared" si="4"/>
        <v>1.1868492368919952</v>
      </c>
    </row>
    <row r="37" spans="1:17">
      <c r="A37" s="17">
        <v>4900</v>
      </c>
      <c r="B37" s="18"/>
      <c r="C37" s="17">
        <f t="shared" si="0"/>
        <v>980</v>
      </c>
      <c r="D37" s="18"/>
      <c r="E37" s="17" t="e">
        <f t="shared" si="1"/>
        <v>#DIV/0!</v>
      </c>
      <c r="F37" s="17" t="e">
        <f t="shared" si="2"/>
        <v>#DIV/0!</v>
      </c>
      <c r="G37" s="18"/>
      <c r="H37" s="20">
        <f>G37/$Q$22</f>
        <v>0</v>
      </c>
      <c r="I37" s="20">
        <f t="shared" si="4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2" t="s">
        <v>5</v>
      </c>
      <c r="B44" s="22"/>
      <c r="C44" s="22"/>
      <c r="D44" s="22"/>
      <c r="E44" s="22"/>
      <c r="F44" s="22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2" t="s">
        <v>6</v>
      </c>
      <c r="B70" s="22"/>
      <c r="C70" s="22"/>
      <c r="D70" s="22"/>
      <c r="E70" s="22"/>
      <c r="F70" s="22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3"/>
      <c r="B94" s="23"/>
      <c r="C94" s="23"/>
      <c r="D94" s="23"/>
      <c r="E94" s="23"/>
    </row>
    <row r="95" spans="1:10" hidden="1">
      <c r="A95" s="23"/>
      <c r="B95" s="23"/>
      <c r="C95" s="23"/>
      <c r="D95" s="23"/>
      <c r="E95" s="23"/>
    </row>
    <row r="96" spans="1:10" hidden="1">
      <c r="A96" s="23"/>
      <c r="B96" s="23"/>
      <c r="C96" s="23"/>
      <c r="D96" s="23"/>
      <c r="E96" s="23"/>
    </row>
    <row r="97" spans="1:9" hidden="1">
      <c r="A97" s="23"/>
      <c r="B97" s="23"/>
      <c r="C97" s="23"/>
      <c r="D97" s="23"/>
      <c r="E97" s="23"/>
    </row>
    <row r="98" spans="1:9" hidden="1">
      <c r="A98" s="22" t="s">
        <v>8</v>
      </c>
      <c r="B98" s="22"/>
      <c r="C98" s="22"/>
      <c r="D98" s="22"/>
      <c r="E98" s="22"/>
      <c r="F98" s="22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2" t="s">
        <v>9</v>
      </c>
      <c r="B118" s="22"/>
      <c r="C118" s="22"/>
      <c r="D118" s="22"/>
      <c r="E118" s="22"/>
      <c r="F118" s="22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2" t="s">
        <v>10</v>
      </c>
      <c r="B146" s="22"/>
      <c r="C146" s="22"/>
      <c r="D146" s="22"/>
      <c r="E146" s="22"/>
      <c r="F146" s="22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2017-08-01T12:04:37Z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