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QC4_Local\20171113\"/>
    </mc:Choice>
  </mc:AlternateContent>
  <bookViews>
    <workbookView xWindow="-1515" yWindow="315" windowWidth="12375" windowHeight="7245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5" i="4"/>
  <c r="C4" i="4"/>
  <c r="Q29" i="4"/>
  <c r="Q26" i="4"/>
  <c r="I37" i="4"/>
  <c r="Q33" i="4"/>
  <c r="H37" i="4"/>
  <c r="Q32" i="4"/>
  <c r="Q30" i="4"/>
  <c r="Q31" i="4"/>
  <c r="Q28" i="4"/>
  <c r="Q27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4" i="4"/>
  <c r="K27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E37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<sst xmlns="http://schemas.openxmlformats.org/spreadsheetml/2006/main" count="83" uniqueCount="46">
  <si>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</si>
  <si>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</si>
  <si>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</si>
  <si>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</si>
  <si>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</si>
  <si>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</si>
  <si>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</si>
  <si>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</si>
  <si>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</si>
  <si>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</si>
  <si>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</si>
  <si>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</si>
  <si>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</si>
  <si>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</si>
  <si>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</si>
  <si>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</si>
  <si>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</si>
  <si>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</si>
  <si>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</si>
  <si>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</si>
  <si>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</si>
  <si>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</si>
  <si>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</si>
  <si>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</si>
  <si>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</si>
  <si>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</si>
  <si>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</si>
  <si>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</si>
  <si>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</si>
  <si>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</si>
  <si>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</si>
  <si>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</si>
  <si>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</si>
  <si>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</si>
  <si>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</si>
  <si>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</si>
  <si>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</si>
  <si>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</si>
  <si>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</si>
  <si>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</si>
  <si>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</si>
  <si>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</t>
  </si>
  <si>
    <t>142PC</t>
  </si>
  <si>
    <t>ORTEC 474</t>
  </si>
  <si>
    <t xml:space="preserve">Lecroy </t>
  </si>
  <si>
    <t>CAEN N1145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</si>
</sst>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D1AD-4EDC-A66D-8C803A74930E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D1AD-4EDC-A66D-8C803A74930E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D1AD-4EDC-A66D-8C803A74930E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D1AD-4EDC-A66D-8C803A74930E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D1AD-4EDC-A66D-8C803A74930E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0.99576128641593231</c:v>
                </c:pt>
                <c:pt idx="1">
                  <c:v>0.99762950646549298</c:v>
                </c:pt>
                <c:pt idx="2">
                  <c:v>0.99758833021171323</c:v>
                </c:pt>
                <c:pt idx="3">
                  <c:v>0.99681997229393848</c:v>
                </c:pt>
                <c:pt idx="4">
                  <c:v>0.99655869285150056</c:v>
                </c:pt>
                <c:pt idx="5">
                  <c:v>0.99617736241327659</c:v>
                </c:pt>
                <c:pt idx="6">
                  <c:v>0.99572771776475555</c:v>
                </c:pt>
                <c:pt idx="7">
                  <c:v>0.99551520400595328</c:v>
                </c:pt>
                <c:pt idx="8">
                  <c:v>0.99523943802146408</c:v>
                </c:pt>
                <c:pt idx="9">
                  <c:v>0.99467150921182801</c:v>
                </c:pt>
                <c:pt idx="10">
                  <c:v>0.99450063749751094</c:v>
                </c:pt>
                <c:pt idx="11">
                  <c:v>0.99408943863854737</c:v>
                </c:pt>
                <c:pt idx="12">
                  <c:v>0.99398980242923463</c:v>
                </c:pt>
                <c:pt idx="13">
                  <c:v>0.99372771924370651</c:v>
                </c:pt>
                <c:pt idx="14">
                  <c:v>0.99353309309703131</c:v>
                </c:pt>
                <c:pt idx="15">
                  <c:v>0.99335764175614094</c:v>
                </c:pt>
                <c:pt idx="16">
                  <c:v>0.99327043758684341</c:v>
                </c:pt>
                <c:pt idx="17">
                  <c:v>0.99311365960126496</c:v>
                </c:pt>
                <c:pt idx="18">
                  <c:v>0.99309721207278157</c:v>
                </c:pt>
                <c:pt idx="19">
                  <c:v>0.99302496563266052</c:v>
                </c:pt>
                <c:pt idx="20">
                  <c:v>0.9929701848289878</c:v>
                </c:pt>
                <c:pt idx="21">
                  <c:v>0.99278488126925557</c:v>
                </c:pt>
                <c:pt idx="22">
                  <c:v>0.99271387203996564</c:v>
                </c:pt>
                <c:pt idx="23">
                  <c:v>0.9926080000162899</c:v>
                </c:pt>
                <c:pt idx="24">
                  <c:v>0.99254499454596523</c:v>
                </c:pt>
                <c:pt idx="25">
                  <c:v>0.99243666438648281</c:v>
                </c:pt>
                <c:pt idx="26">
                  <c:v>0.99227478640399269</c:v>
                </c:pt>
                <c:pt idx="27">
                  <c:v>0.99217783149382421</c:v>
                </c:pt>
                <c:pt idx="28">
                  <c:v>0.99207436251409986</c:v>
                </c:pt>
                <c:pt idx="29">
                  <c:v>0.99193143721942678</c:v>
                </c:pt>
                <c:pt idx="30">
                  <c:v>0.99175164469074395</c:v>
                </c:pt>
                <c:pt idx="31">
                  <c:v>0.99163195807117277</c:v>
                </c:pt>
                <c:pt idx="32">
                  <c:v>0.99144598989530641</c:v>
                </c:pt>
                <c:pt idx="33">
                  <c:v>0.99127746635144054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AD-4EDC-A66D-8C803A749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799016"/>
        <c:axId val="2122722008"/>
      </c:scatterChart>
      <c:valAx>
        <c:axId val="-208679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22008"/>
        <c:crosses val="autoZero"/>
        <c:crossBetween val="midCat"/>
      </c:valAx>
      <c:valAx>
        <c:axId val="2122722008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79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E7AF-4033-856D-911215543A5C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E7AF-4033-856D-911215543A5C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E7AF-4033-856D-911215543A5C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E7AF-4033-856D-911215543A5C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E7AF-4033-856D-911215543A5C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203837253988112"/>
                  <c:y val="0.24470786260413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General</c:formatCode>
                <c:ptCount val="35"/>
                <c:pt idx="0">
                  <c:v>40.049999999999997</c:v>
                </c:pt>
                <c:pt idx="1">
                  <c:v>79.95</c:v>
                </c:pt>
                <c:pt idx="2">
                  <c:v>120.05</c:v>
                </c:pt>
                <c:pt idx="3">
                  <c:v>160.15</c:v>
                </c:pt>
                <c:pt idx="4">
                  <c:v>200.25</c:v>
                </c:pt>
                <c:pt idx="5">
                  <c:v>240.4</c:v>
                </c:pt>
                <c:pt idx="6">
                  <c:v>280.60000000000002</c:v>
                </c:pt>
                <c:pt idx="7">
                  <c:v>320.8</c:v>
                </c:pt>
                <c:pt idx="8">
                  <c:v>361</c:v>
                </c:pt>
                <c:pt idx="9">
                  <c:v>401.3</c:v>
                </c:pt>
                <c:pt idx="10">
                  <c:v>441.55</c:v>
                </c:pt>
                <c:pt idx="11">
                  <c:v>481.85</c:v>
                </c:pt>
                <c:pt idx="12">
                  <c:v>522.1</c:v>
                </c:pt>
                <c:pt idx="13">
                  <c:v>562.45000000000005</c:v>
                </c:pt>
                <c:pt idx="14">
                  <c:v>602.70000000000005</c:v>
                </c:pt>
                <c:pt idx="15">
                  <c:v>622.9</c:v>
                </c:pt>
                <c:pt idx="16">
                  <c:v>643.04999999999995</c:v>
                </c:pt>
                <c:pt idx="17">
                  <c:v>663.25</c:v>
                </c:pt>
                <c:pt idx="18">
                  <c:v>683.4</c:v>
                </c:pt>
                <c:pt idx="19">
                  <c:v>703.55</c:v>
                </c:pt>
                <c:pt idx="20">
                  <c:v>723.65</c:v>
                </c:pt>
                <c:pt idx="21">
                  <c:v>743.85</c:v>
                </c:pt>
                <c:pt idx="22">
                  <c:v>764.05</c:v>
                </c:pt>
                <c:pt idx="23">
                  <c:v>784.2</c:v>
                </c:pt>
                <c:pt idx="24">
                  <c:v>804.4</c:v>
                </c:pt>
                <c:pt idx="25">
                  <c:v>824.6</c:v>
                </c:pt>
                <c:pt idx="26">
                  <c:v>844.85</c:v>
                </c:pt>
                <c:pt idx="27">
                  <c:v>865.05</c:v>
                </c:pt>
                <c:pt idx="28">
                  <c:v>885.3</c:v>
                </c:pt>
                <c:pt idx="29">
                  <c:v>905.55</c:v>
                </c:pt>
                <c:pt idx="30">
                  <c:v>925.8</c:v>
                </c:pt>
                <c:pt idx="31">
                  <c:v>946</c:v>
                </c:pt>
                <c:pt idx="32">
                  <c:v>966.35</c:v>
                </c:pt>
                <c:pt idx="33">
                  <c:v>986.65</c:v>
                </c:pt>
              </c:numCache>
            </c:numRef>
          </c:xVal>
          <c:yVal>
            <c:numRef>
              <c:f>Sheet4!$B$4:$B$38</c:f>
              <c:numCache>
                <c:formatCode>General</c:formatCode>
                <c:ptCount val="35"/>
                <c:pt idx="0">
                  <c:v>199.8</c:v>
                </c:pt>
                <c:pt idx="1">
                  <c:v>399.6</c:v>
                </c:pt>
                <c:pt idx="2">
                  <c:v>600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1600</c:v>
                </c:pt>
                <c:pt idx="8">
                  <c:v>1800</c:v>
                </c:pt>
                <c:pt idx="9">
                  <c:v>1999.8</c:v>
                </c:pt>
                <c:pt idx="10">
                  <c:v>2200</c:v>
                </c:pt>
                <c:pt idx="11">
                  <c:v>2399.8000000000002</c:v>
                </c:pt>
                <c:pt idx="12">
                  <c:v>2600</c:v>
                </c:pt>
                <c:pt idx="13">
                  <c:v>2800.2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3400.2</c:v>
                </c:pt>
                <c:pt idx="19">
                  <c:v>3500.2</c:v>
                </c:pt>
                <c:pt idx="20">
                  <c:v>3600</c:v>
                </c:pt>
                <c:pt idx="21">
                  <c:v>3699.8</c:v>
                </c:pt>
                <c:pt idx="22">
                  <c:v>3800</c:v>
                </c:pt>
                <c:pt idx="23">
                  <c:v>3899.8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4400.2</c:v>
                </c:pt>
                <c:pt idx="29">
                  <c:v>4500.2</c:v>
                </c:pt>
                <c:pt idx="30">
                  <c:v>4600</c:v>
                </c:pt>
                <c:pt idx="31">
                  <c:v>4699.8</c:v>
                </c:pt>
                <c:pt idx="32">
                  <c:v>4800</c:v>
                </c:pt>
                <c:pt idx="33">
                  <c:v>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General</c:formatCode>
                <c:ptCount val="35"/>
                <c:pt idx="0">
                  <c:v>40.049999999999997</c:v>
                </c:pt>
                <c:pt idx="1">
                  <c:v>79.95</c:v>
                </c:pt>
                <c:pt idx="2">
                  <c:v>120.05</c:v>
                </c:pt>
                <c:pt idx="3">
                  <c:v>160.15</c:v>
                </c:pt>
                <c:pt idx="4">
                  <c:v>200.25</c:v>
                </c:pt>
                <c:pt idx="5">
                  <c:v>240.4</c:v>
                </c:pt>
                <c:pt idx="6">
                  <c:v>280.60000000000002</c:v>
                </c:pt>
                <c:pt idx="7">
                  <c:v>320.8</c:v>
                </c:pt>
                <c:pt idx="8">
                  <c:v>361</c:v>
                </c:pt>
                <c:pt idx="9">
                  <c:v>401.3</c:v>
                </c:pt>
                <c:pt idx="10">
                  <c:v>441.55</c:v>
                </c:pt>
                <c:pt idx="11">
                  <c:v>481.85</c:v>
                </c:pt>
                <c:pt idx="12">
                  <c:v>522.1</c:v>
                </c:pt>
                <c:pt idx="13">
                  <c:v>562.45000000000005</c:v>
                </c:pt>
                <c:pt idx="14">
                  <c:v>602.70000000000005</c:v>
                </c:pt>
                <c:pt idx="15">
                  <c:v>622.9</c:v>
                </c:pt>
                <c:pt idx="16">
                  <c:v>643.04999999999995</c:v>
                </c:pt>
                <c:pt idx="17">
                  <c:v>663.25</c:v>
                </c:pt>
                <c:pt idx="18">
                  <c:v>683.4</c:v>
                </c:pt>
                <c:pt idx="19">
                  <c:v>703.55</c:v>
                </c:pt>
                <c:pt idx="20">
                  <c:v>723.65</c:v>
                </c:pt>
                <c:pt idx="21">
                  <c:v>743.85</c:v>
                </c:pt>
                <c:pt idx="22">
                  <c:v>764.05</c:v>
                </c:pt>
                <c:pt idx="23">
                  <c:v>784.2</c:v>
                </c:pt>
                <c:pt idx="24">
                  <c:v>804.4</c:v>
                </c:pt>
                <c:pt idx="25">
                  <c:v>824.6</c:v>
                </c:pt>
                <c:pt idx="26">
                  <c:v>844.85</c:v>
                </c:pt>
                <c:pt idx="27">
                  <c:v>865.05</c:v>
                </c:pt>
                <c:pt idx="28">
                  <c:v>885.3</c:v>
                </c:pt>
                <c:pt idx="29">
                  <c:v>905.55</c:v>
                </c:pt>
                <c:pt idx="30">
                  <c:v>925.8</c:v>
                </c:pt>
                <c:pt idx="31">
                  <c:v>946</c:v>
                </c:pt>
                <c:pt idx="32">
                  <c:v>966.35</c:v>
                </c:pt>
                <c:pt idx="33">
                  <c:v>986.65</c:v>
                </c:pt>
              </c:numCache>
            </c:numRef>
          </c:xVal>
          <c:yVal>
            <c:numRef>
              <c:f>Sheet4!$H$4:$H$38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3.3333333333333333E-2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1.6666666666666666E-2</c:v>
                </c:pt>
                <c:pt idx="13">
                  <c:v>3.3333333333333333E-2</c:v>
                </c:pt>
                <c:pt idx="14">
                  <c:v>0</c:v>
                </c:pt>
                <c:pt idx="15">
                  <c:v>1.6666666666666666E-2</c:v>
                </c:pt>
                <c:pt idx="16">
                  <c:v>3.3333333333333333E-2</c:v>
                </c:pt>
                <c:pt idx="17">
                  <c:v>6.6666666666666666E-2</c:v>
                </c:pt>
                <c:pt idx="18">
                  <c:v>0.18333333333333332</c:v>
                </c:pt>
                <c:pt idx="19">
                  <c:v>0.15</c:v>
                </c:pt>
                <c:pt idx="20">
                  <c:v>0.35</c:v>
                </c:pt>
                <c:pt idx="21">
                  <c:v>0.38333333333333336</c:v>
                </c:pt>
                <c:pt idx="22">
                  <c:v>0.58333333333333337</c:v>
                </c:pt>
                <c:pt idx="23">
                  <c:v>0.76666666666666672</c:v>
                </c:pt>
                <c:pt idx="24">
                  <c:v>0.95</c:v>
                </c:pt>
                <c:pt idx="25">
                  <c:v>0.96666666666666667</c:v>
                </c:pt>
                <c:pt idx="26">
                  <c:v>1.3833333333333333</c:v>
                </c:pt>
                <c:pt idx="27">
                  <c:v>1.6333333333333333</c:v>
                </c:pt>
                <c:pt idx="28">
                  <c:v>1.7833333333333334</c:v>
                </c:pt>
                <c:pt idx="29">
                  <c:v>2.2000000000000002</c:v>
                </c:pt>
                <c:pt idx="30">
                  <c:v>2.1333333333333333</c:v>
                </c:pt>
                <c:pt idx="31">
                  <c:v>2.8833333333333333</c:v>
                </c:pt>
                <c:pt idx="32">
                  <c:v>2.9666666666666668</c:v>
                </c:pt>
                <c:pt idx="33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107856844997177"/>
          <c:y val="7.3004393472555038E-2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9D95-4DE4-8776-442AE88B6433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9D95-4DE4-8776-442AE88B6433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9D95-4DE4-8776-442AE88B6433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9D95-4DE4-8776-442AE88B6433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9D95-4DE4-8776-442AE88B6433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00452550615414"/>
                  <c:y val="0.10875131499250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General</c:formatCode>
                <c:ptCount val="35"/>
                <c:pt idx="0">
                  <c:v>40.049999999999997</c:v>
                </c:pt>
                <c:pt idx="1">
                  <c:v>79.95</c:v>
                </c:pt>
                <c:pt idx="2">
                  <c:v>120.05</c:v>
                </c:pt>
                <c:pt idx="3">
                  <c:v>160.15</c:v>
                </c:pt>
                <c:pt idx="4">
                  <c:v>200.25</c:v>
                </c:pt>
                <c:pt idx="5">
                  <c:v>240.4</c:v>
                </c:pt>
                <c:pt idx="6">
                  <c:v>280.60000000000002</c:v>
                </c:pt>
                <c:pt idx="7">
                  <c:v>320.8</c:v>
                </c:pt>
                <c:pt idx="8">
                  <c:v>361</c:v>
                </c:pt>
                <c:pt idx="9">
                  <c:v>401.3</c:v>
                </c:pt>
                <c:pt idx="10">
                  <c:v>441.55</c:v>
                </c:pt>
                <c:pt idx="11">
                  <c:v>481.85</c:v>
                </c:pt>
                <c:pt idx="12">
                  <c:v>522.1</c:v>
                </c:pt>
                <c:pt idx="13">
                  <c:v>562.45000000000005</c:v>
                </c:pt>
                <c:pt idx="14">
                  <c:v>602.70000000000005</c:v>
                </c:pt>
                <c:pt idx="15">
                  <c:v>622.9</c:v>
                </c:pt>
                <c:pt idx="16">
                  <c:v>643.04999999999995</c:v>
                </c:pt>
                <c:pt idx="17">
                  <c:v>663.25</c:v>
                </c:pt>
                <c:pt idx="18">
                  <c:v>683.4</c:v>
                </c:pt>
                <c:pt idx="19">
                  <c:v>703.55</c:v>
                </c:pt>
                <c:pt idx="20">
                  <c:v>723.65</c:v>
                </c:pt>
                <c:pt idx="21">
                  <c:v>743.85</c:v>
                </c:pt>
                <c:pt idx="22">
                  <c:v>764.05</c:v>
                </c:pt>
                <c:pt idx="23">
                  <c:v>784.2</c:v>
                </c:pt>
                <c:pt idx="24">
                  <c:v>804.4</c:v>
                </c:pt>
                <c:pt idx="25">
                  <c:v>824.6</c:v>
                </c:pt>
                <c:pt idx="26">
                  <c:v>844.85</c:v>
                </c:pt>
                <c:pt idx="27">
                  <c:v>865.05</c:v>
                </c:pt>
                <c:pt idx="28">
                  <c:v>885.3</c:v>
                </c:pt>
                <c:pt idx="29">
                  <c:v>905.55</c:v>
                </c:pt>
                <c:pt idx="30">
                  <c:v>925.8</c:v>
                </c:pt>
                <c:pt idx="31">
                  <c:v>946</c:v>
                </c:pt>
                <c:pt idx="32">
                  <c:v>966.35</c:v>
                </c:pt>
                <c:pt idx="33">
                  <c:v>986.65</c:v>
                </c:pt>
              </c:numCache>
            </c:numRef>
          </c:xVal>
          <c:yVal>
            <c:numRef>
              <c:f>Sheet4!$B$4:$B$38</c:f>
              <c:numCache>
                <c:formatCode>General</c:formatCode>
                <c:ptCount val="35"/>
                <c:pt idx="0">
                  <c:v>199.8</c:v>
                </c:pt>
                <c:pt idx="1">
                  <c:v>399.6</c:v>
                </c:pt>
                <c:pt idx="2">
                  <c:v>600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1600</c:v>
                </c:pt>
                <c:pt idx="8">
                  <c:v>1800</c:v>
                </c:pt>
                <c:pt idx="9">
                  <c:v>1999.8</c:v>
                </c:pt>
                <c:pt idx="10">
                  <c:v>2200</c:v>
                </c:pt>
                <c:pt idx="11">
                  <c:v>2399.8000000000002</c:v>
                </c:pt>
                <c:pt idx="12">
                  <c:v>2600</c:v>
                </c:pt>
                <c:pt idx="13">
                  <c:v>2800.2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3400.2</c:v>
                </c:pt>
                <c:pt idx="19">
                  <c:v>3500.2</c:v>
                </c:pt>
                <c:pt idx="20">
                  <c:v>3600</c:v>
                </c:pt>
                <c:pt idx="21">
                  <c:v>3699.8</c:v>
                </c:pt>
                <c:pt idx="22">
                  <c:v>3800</c:v>
                </c:pt>
                <c:pt idx="23">
                  <c:v>3899.8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4400.2</c:v>
                </c:pt>
                <c:pt idx="29">
                  <c:v>4500.2</c:v>
                </c:pt>
                <c:pt idx="30">
                  <c:v>4600</c:v>
                </c:pt>
                <c:pt idx="31">
                  <c:v>4699.8</c:v>
                </c:pt>
                <c:pt idx="32">
                  <c:v>4800</c:v>
                </c:pt>
                <c:pt idx="33">
                  <c:v>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95-4DE4-8776-442AE88B6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General</c:formatCode>
                <c:ptCount val="35"/>
                <c:pt idx="0">
                  <c:v>40.049999999999997</c:v>
                </c:pt>
                <c:pt idx="1">
                  <c:v>79.95</c:v>
                </c:pt>
                <c:pt idx="2">
                  <c:v>120.05</c:v>
                </c:pt>
                <c:pt idx="3">
                  <c:v>160.15</c:v>
                </c:pt>
                <c:pt idx="4">
                  <c:v>200.25</c:v>
                </c:pt>
                <c:pt idx="5">
                  <c:v>240.4</c:v>
                </c:pt>
                <c:pt idx="6">
                  <c:v>280.60000000000002</c:v>
                </c:pt>
                <c:pt idx="7">
                  <c:v>320.8</c:v>
                </c:pt>
                <c:pt idx="8">
                  <c:v>361</c:v>
                </c:pt>
                <c:pt idx="9">
                  <c:v>401.3</c:v>
                </c:pt>
                <c:pt idx="10">
                  <c:v>441.55</c:v>
                </c:pt>
                <c:pt idx="11">
                  <c:v>481.85</c:v>
                </c:pt>
                <c:pt idx="12">
                  <c:v>522.1</c:v>
                </c:pt>
                <c:pt idx="13">
                  <c:v>562.45000000000005</c:v>
                </c:pt>
                <c:pt idx="14">
                  <c:v>602.70000000000005</c:v>
                </c:pt>
                <c:pt idx="15">
                  <c:v>622.9</c:v>
                </c:pt>
                <c:pt idx="16">
                  <c:v>643.04999999999995</c:v>
                </c:pt>
                <c:pt idx="17">
                  <c:v>663.25</c:v>
                </c:pt>
                <c:pt idx="18">
                  <c:v>683.4</c:v>
                </c:pt>
                <c:pt idx="19">
                  <c:v>703.55</c:v>
                </c:pt>
                <c:pt idx="20">
                  <c:v>723.65</c:v>
                </c:pt>
                <c:pt idx="21">
                  <c:v>743.85</c:v>
                </c:pt>
                <c:pt idx="22">
                  <c:v>764.05</c:v>
                </c:pt>
                <c:pt idx="23">
                  <c:v>784.2</c:v>
                </c:pt>
                <c:pt idx="24">
                  <c:v>804.4</c:v>
                </c:pt>
                <c:pt idx="25">
                  <c:v>824.6</c:v>
                </c:pt>
                <c:pt idx="26">
                  <c:v>844.85</c:v>
                </c:pt>
                <c:pt idx="27">
                  <c:v>865.05</c:v>
                </c:pt>
                <c:pt idx="28">
                  <c:v>885.3</c:v>
                </c:pt>
                <c:pt idx="29">
                  <c:v>905.55</c:v>
                </c:pt>
                <c:pt idx="30">
                  <c:v>925.8</c:v>
                </c:pt>
                <c:pt idx="31">
                  <c:v>946</c:v>
                </c:pt>
                <c:pt idx="32">
                  <c:v>966.35</c:v>
                </c:pt>
                <c:pt idx="33">
                  <c:v>986.65</c:v>
                </c:pt>
              </c:numCache>
            </c:numRef>
          </c:xVal>
          <c:yVal>
            <c:numRef>
              <c:f>Sheet4!$H$4:$H$38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3.3333333333333333E-2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1.6666666666666666E-2</c:v>
                </c:pt>
                <c:pt idx="13">
                  <c:v>3.3333333333333333E-2</c:v>
                </c:pt>
                <c:pt idx="14">
                  <c:v>0</c:v>
                </c:pt>
                <c:pt idx="15">
                  <c:v>1.6666666666666666E-2</c:v>
                </c:pt>
                <c:pt idx="16">
                  <c:v>3.3333333333333333E-2</c:v>
                </c:pt>
                <c:pt idx="17">
                  <c:v>6.6666666666666666E-2</c:v>
                </c:pt>
                <c:pt idx="18">
                  <c:v>0.18333333333333332</c:v>
                </c:pt>
                <c:pt idx="19">
                  <c:v>0.15</c:v>
                </c:pt>
                <c:pt idx="20">
                  <c:v>0.35</c:v>
                </c:pt>
                <c:pt idx="21">
                  <c:v>0.38333333333333336</c:v>
                </c:pt>
                <c:pt idx="22">
                  <c:v>0.58333333333333337</c:v>
                </c:pt>
                <c:pt idx="23">
                  <c:v>0.76666666666666672</c:v>
                </c:pt>
                <c:pt idx="24">
                  <c:v>0.95</c:v>
                </c:pt>
                <c:pt idx="25">
                  <c:v>0.96666666666666667</c:v>
                </c:pt>
                <c:pt idx="26">
                  <c:v>1.3833333333333333</c:v>
                </c:pt>
                <c:pt idx="27">
                  <c:v>1.6333333333333333</c:v>
                </c:pt>
                <c:pt idx="28">
                  <c:v>1.7833333333333334</c:v>
                </c:pt>
                <c:pt idx="29">
                  <c:v>2.2000000000000002</c:v>
                </c:pt>
                <c:pt idx="30">
                  <c:v>2.1333333333333333</c:v>
                </c:pt>
                <c:pt idx="31">
                  <c:v>2.8833333333333333</c:v>
                </c:pt>
                <c:pt idx="32">
                  <c:v>2.9666666666666668</c:v>
                </c:pt>
                <c:pt idx="33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95-4DE4-8776-442AE88B6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chemeClr val="tx1"/>
                    </a:solidFill>
                  </a:rPr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chemeClr val="tx1"/>
                    </a:solidFill>
                  </a:rPr>
                  <a:t>Applied Voltage (V)</a:t>
                </a:r>
              </a:p>
            </c:rich>
          </c:tx>
          <c:layout>
            <c:manualLayout>
              <c:xMode val="edge"/>
              <c:yMode val="edge"/>
              <c:x val="1.2906938197035915E-2"/>
              <c:y val="0.30481324449828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chemeClr val="tx1"/>
                    </a:solidFill>
                  </a:rPr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8718533590022"/>
          <c:y val="5.4110958802214504E-2"/>
          <c:w val="0.2306262412447575"/>
          <c:h val="0.1380898339124613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2</xdr:row>
      <xdr:rowOff>19050</xdr:rowOff>
    </xdr:from>
    <xdr:to>
      <xdr:col>14</xdr:col>
      <xdr:colOff>19049</xdr:colOff>
      <xdr:row>28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workbookViewId="0">
      <selection activeCell="G16" sqref="G16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75" style="5" customWidth="1"/>
    <col min="6" max="6" width="10" style="5" bestFit="1" customWidth="1"/>
    <col min="7" max="8" width="10" style="5" customWidth="1"/>
    <col min="9" max="9" width="10" style="6" customWidth="1"/>
    <col min="10" max="10" width="8.75" customWidth="1"/>
    <col min="12" max="12" width="13.625" customWidth="1"/>
    <col min="13" max="13" width="12.375" bestFit="1" customWidth="1"/>
    <col min="14" max="14" width="10.875" customWidth="1"/>
    <col min="15" max="15" width="10.75" bestFit="1" customWidth="1"/>
    <col min="16" max="16" width="18.5" bestFit="1" customWidth="1"/>
    <col min="17" max="17" width="17.75" customWidth="1"/>
  </cols>
  <sheetData>
    <row r="1" spans="1:17" ht="15">
      <c r="A1" s="24" t="s">
        <v>40</v>
      </c>
      <c r="B1" s="24"/>
      <c r="C1" s="24"/>
      <c r="D1" s="24"/>
      <c r="E1" s="24"/>
      <c r="F1" s="24"/>
      <c r="G1" s="24"/>
      <c r="H1" s="24"/>
      <c r="I1" s="24"/>
      <c r="P1" s="25" t="s">
        <v>18</v>
      </c>
      <c r="Q1" s="25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5.01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18">
        <v>199.8</v>
      </c>
      <c r="C4" s="17">
        <f>A4/$Q$2</f>
        <v>39.920159680638726</v>
      </c>
      <c r="D4" s="18">
        <v>40.049999999999997</v>
      </c>
      <c r="E4" s="17">
        <f>B4/D4</f>
        <v>4.9887640449438209</v>
      </c>
      <c r="F4" s="17">
        <f>E4/$Q$2</f>
        <v>0.99576128641593231</v>
      </c>
      <c r="G4" s="18">
        <v>0</v>
      </c>
      <c r="H4" s="17">
        <f>G4/$Q$22</f>
        <v>0</v>
      </c>
      <c r="I4" s="17">
        <f>SQRT(G4)/$Q$22</f>
        <v>0</v>
      </c>
      <c r="P4" s="12"/>
      <c r="Q4" s="15"/>
    </row>
    <row r="5" spans="1:17" ht="15">
      <c r="A5" s="17">
        <v>400</v>
      </c>
      <c r="B5" s="18">
        <v>399.6</v>
      </c>
      <c r="C5" s="17">
        <f t="shared" ref="C5:C37" si="0">A5/$Q$2</f>
        <v>79.840319361277452</v>
      </c>
      <c r="D5" s="18">
        <v>79.95</v>
      </c>
      <c r="E5" s="17">
        <f t="shared" ref="E5:E37" si="1">B5/D5</f>
        <v>4.9981238273921198</v>
      </c>
      <c r="F5" s="17">
        <f t="shared" ref="F5:F37" si="2">E5/$Q$2</f>
        <v>0.99762950646549298</v>
      </c>
      <c r="G5" s="18">
        <v>0</v>
      </c>
      <c r="H5" s="17">
        <f t="shared" ref="H5:H37" si="3">G5/$Q$22</f>
        <v>0</v>
      </c>
      <c r="I5" s="17">
        <f t="shared" ref="I5:I37" si="4">SQRT(G5)/$Q$22</f>
        <v>0</v>
      </c>
      <c r="P5" s="25" t="s">
        <v>16</v>
      </c>
      <c r="Q5" s="25"/>
    </row>
    <row r="6" spans="1:17" ht="15">
      <c r="A6" s="17">
        <v>600</v>
      </c>
      <c r="B6" s="18">
        <v>600</v>
      </c>
      <c r="C6" s="17">
        <f t="shared" si="0"/>
        <v>119.76047904191617</v>
      </c>
      <c r="D6" s="18">
        <v>120.05</v>
      </c>
      <c r="E6" s="17">
        <f t="shared" si="1"/>
        <v>4.997917534360683</v>
      </c>
      <c r="F6" s="17">
        <f t="shared" si="2"/>
        <v>0.99758833021171323</v>
      </c>
      <c r="G6" s="18">
        <v>0</v>
      </c>
      <c r="H6" s="17">
        <f t="shared" si="3"/>
        <v>0</v>
      </c>
      <c r="I6" s="17">
        <f t="shared" si="4"/>
        <v>0</v>
      </c>
      <c r="P6" s="12" t="s">
        <v>17</v>
      </c>
      <c r="Q6" s="13" t="s">
        <v>41</v>
      </c>
    </row>
    <row r="7" spans="1:17" ht="15">
      <c r="A7" s="17">
        <v>800</v>
      </c>
      <c r="B7" s="18">
        <v>799.8</v>
      </c>
      <c r="C7" s="17">
        <f t="shared" si="0"/>
        <v>159.6806387225549</v>
      </c>
      <c r="D7" s="18">
        <v>160.15</v>
      </c>
      <c r="E7" s="17">
        <f t="shared" si="1"/>
        <v>4.9940680611926318</v>
      </c>
      <c r="F7" s="17">
        <f t="shared" si="2"/>
        <v>0.99681997229393848</v>
      </c>
      <c r="G7" s="18">
        <v>0</v>
      </c>
      <c r="H7" s="17">
        <f t="shared" si="3"/>
        <v>0</v>
      </c>
      <c r="I7" s="17">
        <f t="shared" si="4"/>
        <v>0</v>
      </c>
      <c r="P7" s="12"/>
      <c r="Q7" s="13" t="s">
        <v>42</v>
      </c>
    </row>
    <row r="8" spans="1:17" ht="15">
      <c r="A8" s="17">
        <v>1000</v>
      </c>
      <c r="B8" s="18">
        <v>999.8</v>
      </c>
      <c r="C8" s="17">
        <f t="shared" si="0"/>
        <v>199.60079840319361</v>
      </c>
      <c r="D8" s="18">
        <v>200.25</v>
      </c>
      <c r="E8" s="17">
        <f t="shared" si="1"/>
        <v>4.9927590511860176</v>
      </c>
      <c r="F8" s="17">
        <f t="shared" si="2"/>
        <v>0.99655869285150056</v>
      </c>
      <c r="G8" s="18">
        <v>0</v>
      </c>
      <c r="H8" s="17">
        <f t="shared" si="3"/>
        <v>0</v>
      </c>
      <c r="I8" s="17">
        <f t="shared" si="4"/>
        <v>0</v>
      </c>
      <c r="P8" s="25" t="s">
        <v>15</v>
      </c>
      <c r="Q8" s="25"/>
    </row>
    <row r="9" spans="1:17" ht="15">
      <c r="A9" s="19">
        <v>1200</v>
      </c>
      <c r="B9" s="18">
        <v>1199.8</v>
      </c>
      <c r="C9" s="17">
        <f t="shared" si="0"/>
        <v>239.52095808383234</v>
      </c>
      <c r="D9" s="18">
        <v>240.4</v>
      </c>
      <c r="E9" s="17">
        <f t="shared" si="1"/>
        <v>4.9908485856905154</v>
      </c>
      <c r="F9" s="17">
        <f t="shared" si="2"/>
        <v>0.99617736241327659</v>
      </c>
      <c r="G9" s="18">
        <v>0</v>
      </c>
      <c r="H9" s="17">
        <f t="shared" si="3"/>
        <v>0</v>
      </c>
      <c r="I9" s="17">
        <f t="shared" si="4"/>
        <v>0</v>
      </c>
      <c r="P9" s="12" t="s">
        <v>17</v>
      </c>
      <c r="Q9" s="13" t="s">
        <v>43</v>
      </c>
    </row>
    <row r="10" spans="1:17" ht="15">
      <c r="A10" s="17">
        <v>1400</v>
      </c>
      <c r="B10" s="18">
        <v>1399.8</v>
      </c>
      <c r="C10" s="17">
        <f t="shared" si="0"/>
        <v>279.44111776447107</v>
      </c>
      <c r="D10" s="18">
        <v>280.60000000000002</v>
      </c>
      <c r="E10" s="17">
        <f t="shared" si="1"/>
        <v>4.9885958660014253</v>
      </c>
      <c r="F10" s="17">
        <f t="shared" si="2"/>
        <v>0.99572771776475555</v>
      </c>
      <c r="G10" s="18">
        <v>2</v>
      </c>
      <c r="H10" s="17">
        <f t="shared" si="3"/>
        <v>3.3333333333333333E-2</v>
      </c>
      <c r="I10" s="17">
        <f t="shared" si="4"/>
        <v>2.3570226039551587E-2</v>
      </c>
      <c r="P10" s="12" t="s">
        <v>11</v>
      </c>
      <c r="Q10" s="13">
        <v>4</v>
      </c>
    </row>
    <row r="11" spans="1:17" ht="15">
      <c r="A11" s="19">
        <v>1600</v>
      </c>
      <c r="B11" s="18">
        <v>1600</v>
      </c>
      <c r="C11" s="17">
        <f t="shared" si="0"/>
        <v>319.36127744510981</v>
      </c>
      <c r="D11" s="18">
        <v>320.8</v>
      </c>
      <c r="E11" s="17">
        <f t="shared" si="1"/>
        <v>4.9875311720698257</v>
      </c>
      <c r="F11" s="17">
        <f t="shared" si="2"/>
        <v>0.99551520400595328</v>
      </c>
      <c r="G11" s="18">
        <v>0</v>
      </c>
      <c r="H11" s="17">
        <f t="shared" si="3"/>
        <v>0</v>
      </c>
      <c r="I11" s="17">
        <f t="shared" si="4"/>
        <v>0</v>
      </c>
      <c r="P11" s="12" t="s">
        <v>12</v>
      </c>
      <c r="Q11" s="13">
        <v>4.5</v>
      </c>
    </row>
    <row r="12" spans="1:17" ht="15">
      <c r="A12" s="19">
        <v>1800</v>
      </c>
      <c r="B12" s="18">
        <v>1800</v>
      </c>
      <c r="C12" s="17">
        <f t="shared" si="0"/>
        <v>359.28143712574854</v>
      </c>
      <c r="D12" s="18">
        <v>361</v>
      </c>
      <c r="E12" s="17">
        <f t="shared" si="1"/>
        <v>4.986149584487535</v>
      </c>
      <c r="F12" s="17">
        <f t="shared" si="2"/>
        <v>0.99523943802146408</v>
      </c>
      <c r="G12" s="18">
        <v>0</v>
      </c>
      <c r="H12" s="17">
        <f t="shared" si="3"/>
        <v>0</v>
      </c>
      <c r="I12" s="17">
        <f t="shared" si="4"/>
        <v>0</v>
      </c>
      <c r="P12" s="12"/>
      <c r="Q12" s="12"/>
    </row>
    <row r="13" spans="1:17" ht="15">
      <c r="A13" s="19">
        <v>2000</v>
      </c>
      <c r="B13" s="18">
        <v>1999.8</v>
      </c>
      <c r="C13" s="17">
        <f t="shared" si="0"/>
        <v>399.20159680638722</v>
      </c>
      <c r="D13" s="18">
        <v>401.3</v>
      </c>
      <c r="E13" s="17">
        <f t="shared" si="1"/>
        <v>4.9833042611512584</v>
      </c>
      <c r="F13" s="17">
        <f t="shared" si="2"/>
        <v>0.99467150921182801</v>
      </c>
      <c r="G13" s="18">
        <v>0</v>
      </c>
      <c r="H13" s="17">
        <f t="shared" si="3"/>
        <v>0</v>
      </c>
      <c r="I13" s="17">
        <f t="shared" si="4"/>
        <v>0</v>
      </c>
      <c r="P13" s="12" t="s">
        <v>14</v>
      </c>
      <c r="Q13" s="13">
        <v>500</v>
      </c>
    </row>
    <row r="14" spans="1:17" ht="15">
      <c r="A14" s="19">
        <v>2200</v>
      </c>
      <c r="B14" s="18">
        <v>2200</v>
      </c>
      <c r="C14" s="17">
        <f t="shared" si="0"/>
        <v>439.12175648702595</v>
      </c>
      <c r="D14" s="18">
        <v>441.55</v>
      </c>
      <c r="E14" s="17">
        <f t="shared" si="1"/>
        <v>4.9824481938625294</v>
      </c>
      <c r="F14" s="17">
        <f t="shared" si="2"/>
        <v>0.99450063749751094</v>
      </c>
      <c r="G14" s="18">
        <v>0</v>
      </c>
      <c r="H14" s="17">
        <f t="shared" si="3"/>
        <v>0</v>
      </c>
      <c r="I14" s="17">
        <f t="shared" si="4"/>
        <v>0</v>
      </c>
      <c r="P14" s="12" t="s">
        <v>13</v>
      </c>
      <c r="Q14" s="13">
        <v>500</v>
      </c>
    </row>
    <row r="15" spans="1:17" ht="15">
      <c r="A15" s="19">
        <v>2400</v>
      </c>
      <c r="B15" s="18">
        <v>2399.8000000000002</v>
      </c>
      <c r="C15" s="17">
        <f t="shared" si="0"/>
        <v>479.04191616766468</v>
      </c>
      <c r="D15" s="18">
        <v>481.85</v>
      </c>
      <c r="E15" s="17">
        <f t="shared" si="1"/>
        <v>4.9803880875791222</v>
      </c>
      <c r="F15" s="17">
        <f t="shared" si="2"/>
        <v>0.99408943863854737</v>
      </c>
      <c r="G15" s="18">
        <v>0</v>
      </c>
      <c r="H15" s="17">
        <f t="shared" si="3"/>
        <v>0</v>
      </c>
      <c r="I15" s="17">
        <f t="shared" si="4"/>
        <v>0</v>
      </c>
      <c r="P15" s="12"/>
      <c r="Q15" s="14"/>
    </row>
    <row r="16" spans="1:17" ht="15">
      <c r="A16" s="19">
        <v>2600</v>
      </c>
      <c r="B16" s="18">
        <v>2600</v>
      </c>
      <c r="C16" s="17">
        <f t="shared" si="0"/>
        <v>518.96207584830347</v>
      </c>
      <c r="D16" s="18">
        <v>522.1</v>
      </c>
      <c r="E16" s="17">
        <f t="shared" si="1"/>
        <v>4.9798889101704651</v>
      </c>
      <c r="F16" s="17">
        <f t="shared" si="2"/>
        <v>0.99398980242923463</v>
      </c>
      <c r="G16" s="18">
        <v>1</v>
      </c>
      <c r="H16" s="17">
        <f t="shared" si="3"/>
        <v>1.6666666666666666E-2</v>
      </c>
      <c r="I16" s="17">
        <f t="shared" si="4"/>
        <v>1.6666666666666666E-2</v>
      </c>
      <c r="P16" s="25" t="s">
        <v>22</v>
      </c>
      <c r="Q16" s="25"/>
    </row>
    <row r="17" spans="1:17" ht="15">
      <c r="A17" s="19">
        <v>2800</v>
      </c>
      <c r="B17" s="18">
        <v>2800.2</v>
      </c>
      <c r="C17" s="17">
        <f t="shared" si="0"/>
        <v>558.88223552894215</v>
      </c>
      <c r="D17" s="18">
        <v>562.45000000000005</v>
      </c>
      <c r="E17" s="17">
        <f t="shared" si="1"/>
        <v>4.9785758734109695</v>
      </c>
      <c r="F17" s="17">
        <f t="shared" si="2"/>
        <v>0.99372771924370651</v>
      </c>
      <c r="G17" s="18">
        <v>2</v>
      </c>
      <c r="H17" s="17">
        <f t="shared" si="3"/>
        <v>3.3333333333333333E-2</v>
      </c>
      <c r="I17" s="17">
        <f t="shared" si="4"/>
        <v>2.3570226039551587E-2</v>
      </c>
      <c r="P17" s="12" t="s">
        <v>17</v>
      </c>
      <c r="Q17" s="13" t="s">
        <v>44</v>
      </c>
    </row>
    <row r="18" spans="1:17" ht="15">
      <c r="A18" s="19">
        <v>3000</v>
      </c>
      <c r="B18" s="18">
        <v>3000</v>
      </c>
      <c r="C18" s="17">
        <f t="shared" si="0"/>
        <v>598.80239520958082</v>
      </c>
      <c r="D18" s="18">
        <v>602.70000000000005</v>
      </c>
      <c r="E18" s="17">
        <f t="shared" si="1"/>
        <v>4.9776007964161266</v>
      </c>
      <c r="F18" s="17">
        <f t="shared" si="2"/>
        <v>0.99353309309703131</v>
      </c>
      <c r="G18" s="18">
        <v>0</v>
      </c>
      <c r="H18" s="17">
        <f t="shared" si="3"/>
        <v>0</v>
      </c>
      <c r="I18" s="17">
        <f t="shared" si="4"/>
        <v>0</v>
      </c>
      <c r="P18" s="12" t="s">
        <v>23</v>
      </c>
      <c r="Q18" s="13">
        <v>-142</v>
      </c>
    </row>
    <row r="19" spans="1:17" ht="15">
      <c r="A19" s="19">
        <v>3100</v>
      </c>
      <c r="B19" s="18">
        <v>3100</v>
      </c>
      <c r="C19" s="17">
        <f t="shared" si="0"/>
        <v>618.76247504990022</v>
      </c>
      <c r="D19" s="18">
        <v>622.9</v>
      </c>
      <c r="E19" s="17">
        <f t="shared" si="1"/>
        <v>4.9767217851982659</v>
      </c>
      <c r="F19" s="17">
        <f t="shared" si="2"/>
        <v>0.99335764175614094</v>
      </c>
      <c r="G19" s="18">
        <v>1</v>
      </c>
      <c r="H19" s="17">
        <f t="shared" si="3"/>
        <v>1.6666666666666666E-2</v>
      </c>
      <c r="I19" s="17">
        <f t="shared" si="4"/>
        <v>1.6666666666666666E-2</v>
      </c>
      <c r="P19" s="12"/>
      <c r="Q19" s="12"/>
    </row>
    <row r="20" spans="1:17" ht="15">
      <c r="A20" s="19">
        <v>3200</v>
      </c>
      <c r="B20" s="18">
        <v>3200</v>
      </c>
      <c r="C20" s="17">
        <f t="shared" si="0"/>
        <v>638.72255489021961</v>
      </c>
      <c r="D20" s="18">
        <v>643.04999999999995</v>
      </c>
      <c r="E20" s="17">
        <f t="shared" si="1"/>
        <v>4.9762848923100851</v>
      </c>
      <c r="F20" s="17">
        <f t="shared" si="2"/>
        <v>0.99327043758684341</v>
      </c>
      <c r="G20" s="18">
        <v>2</v>
      </c>
      <c r="H20" s="17">
        <f t="shared" si="3"/>
        <v>3.3333333333333333E-2</v>
      </c>
      <c r="I20" s="17">
        <f t="shared" si="4"/>
        <v>2.3570226039551587E-2</v>
      </c>
      <c r="P20" s="25" t="s">
        <v>24</v>
      </c>
      <c r="Q20" s="25"/>
    </row>
    <row r="21" spans="1:17" ht="15">
      <c r="A21" s="19">
        <v>3300</v>
      </c>
      <c r="B21" s="18">
        <v>3300</v>
      </c>
      <c r="C21" s="17">
        <f t="shared" si="0"/>
        <v>658.68263473053889</v>
      </c>
      <c r="D21" s="18">
        <v>663.25</v>
      </c>
      <c r="E21" s="17">
        <f t="shared" si="1"/>
        <v>4.9754994346023373</v>
      </c>
      <c r="F21" s="17">
        <f t="shared" si="2"/>
        <v>0.99311365960126496</v>
      </c>
      <c r="G21" s="18">
        <v>4</v>
      </c>
      <c r="H21" s="17">
        <f t="shared" si="3"/>
        <v>6.6666666666666666E-2</v>
      </c>
      <c r="I21" s="17">
        <f t="shared" si="4"/>
        <v>3.3333333333333333E-2</v>
      </c>
      <c r="P21" s="12" t="s">
        <v>17</v>
      </c>
      <c r="Q21" s="13" t="s">
        <v>45</v>
      </c>
    </row>
    <row r="22" spans="1:17" ht="15">
      <c r="A22" s="19">
        <v>3400</v>
      </c>
      <c r="B22" s="18">
        <v>3400.2</v>
      </c>
      <c r="C22" s="17">
        <f t="shared" si="0"/>
        <v>678.64271457085829</v>
      </c>
      <c r="D22" s="18">
        <v>683.4</v>
      </c>
      <c r="E22" s="17">
        <f t="shared" si="1"/>
        <v>4.9754170324846356</v>
      </c>
      <c r="F22" s="17">
        <f t="shared" si="2"/>
        <v>0.99309721207278157</v>
      </c>
      <c r="G22" s="18">
        <v>11</v>
      </c>
      <c r="H22" s="17">
        <f t="shared" si="3"/>
        <v>0.18333333333333332</v>
      </c>
      <c r="I22" s="17">
        <f t="shared" si="4"/>
        <v>5.5277079839256664E-2</v>
      </c>
      <c r="P22" s="12" t="s">
        <v>25</v>
      </c>
      <c r="Q22" s="13">
        <v>60</v>
      </c>
    </row>
    <row r="23" spans="1:17">
      <c r="A23" s="19">
        <v>3500</v>
      </c>
      <c r="B23" s="18">
        <v>3500.2</v>
      </c>
      <c r="C23" s="17">
        <f t="shared" si="0"/>
        <v>698.60279441117768</v>
      </c>
      <c r="D23" s="18">
        <v>703.55</v>
      </c>
      <c r="E23" s="17">
        <f t="shared" si="1"/>
        <v>4.9750550778196292</v>
      </c>
      <c r="F23" s="17">
        <f t="shared" si="2"/>
        <v>0.99302496563266052</v>
      </c>
      <c r="G23" s="18">
        <v>9</v>
      </c>
      <c r="H23" s="17">
        <f t="shared" si="3"/>
        <v>0.15</v>
      </c>
      <c r="I23" s="17">
        <f t="shared" si="4"/>
        <v>0.05</v>
      </c>
    </row>
    <row r="24" spans="1:17">
      <c r="A24" s="19">
        <v>3600</v>
      </c>
      <c r="B24" s="18">
        <v>3600</v>
      </c>
      <c r="C24" s="17">
        <f t="shared" si="0"/>
        <v>718.56287425149708</v>
      </c>
      <c r="D24" s="18">
        <v>723.65</v>
      </c>
      <c r="E24" s="17">
        <f t="shared" si="1"/>
        <v>4.9747806259932288</v>
      </c>
      <c r="F24" s="17">
        <f t="shared" si="2"/>
        <v>0.9929701848289878</v>
      </c>
      <c r="G24" s="18">
        <v>21</v>
      </c>
      <c r="H24" s="17">
        <f t="shared" si="3"/>
        <v>0.35</v>
      </c>
      <c r="I24" s="17">
        <f t="shared" si="4"/>
        <v>7.6376261582597332E-2</v>
      </c>
    </row>
    <row r="25" spans="1:17" ht="15">
      <c r="A25" s="19">
        <v>3700</v>
      </c>
      <c r="B25" s="18">
        <v>3699.8</v>
      </c>
      <c r="C25" s="17">
        <f t="shared" si="0"/>
        <v>738.52295409181636</v>
      </c>
      <c r="D25" s="18">
        <v>743.85</v>
      </c>
      <c r="E25" s="17">
        <f t="shared" si="1"/>
        <v>4.9738522551589703</v>
      </c>
      <c r="F25" s="17">
        <f t="shared" si="2"/>
        <v>0.99278488126925557</v>
      </c>
      <c r="G25" s="18">
        <v>23</v>
      </c>
      <c r="H25" s="17">
        <f t="shared" si="3"/>
        <v>0.38333333333333336</v>
      </c>
      <c r="I25" s="17">
        <f t="shared" si="4"/>
        <v>7.9930525388545323E-2</v>
      </c>
      <c r="J25" s="4"/>
      <c r="K25" s="4"/>
      <c r="L25" s="4"/>
      <c r="M25" s="4"/>
      <c r="N25" s="4"/>
      <c r="O25" s="4"/>
      <c r="P25" s="22" t="s">
        <v>31</v>
      </c>
      <c r="Q25" s="23"/>
    </row>
    <row r="26" spans="1:17" ht="15">
      <c r="A26" s="19">
        <v>3800</v>
      </c>
      <c r="B26" s="18">
        <v>3800</v>
      </c>
      <c r="C26" s="17">
        <f t="shared" si="0"/>
        <v>758.48303393213575</v>
      </c>
      <c r="D26" s="18">
        <v>764.05</v>
      </c>
      <c r="E26" s="17">
        <f t="shared" si="1"/>
        <v>4.9734964989202277</v>
      </c>
      <c r="F26" s="17">
        <f t="shared" si="2"/>
        <v>0.99271387203996564</v>
      </c>
      <c r="G26" s="18">
        <v>35</v>
      </c>
      <c r="H26" s="17">
        <f t="shared" si="3"/>
        <v>0.58333333333333337</v>
      </c>
      <c r="I26" s="17">
        <f t="shared" si="4"/>
        <v>9.8601329718326941E-2</v>
      </c>
      <c r="J26" s="4"/>
      <c r="K26" s="8"/>
      <c r="L26" s="8"/>
      <c r="M26" s="8"/>
      <c r="N26" s="8"/>
      <c r="O26" s="4"/>
      <c r="P26" s="16" t="s">
        <v>32</v>
      </c>
      <c r="Q26" s="10">
        <f>B37</f>
        <v>4900</v>
      </c>
    </row>
    <row r="27" spans="1:17" ht="15">
      <c r="A27" s="19">
        <v>3900</v>
      </c>
      <c r="B27" s="18">
        <v>3899.8</v>
      </c>
      <c r="C27" s="17">
        <f t="shared" si="0"/>
        <v>778.44311377245515</v>
      </c>
      <c r="D27" s="18">
        <v>784.2</v>
      </c>
      <c r="E27" s="17">
        <f t="shared" si="1"/>
        <v>4.972966080081612</v>
      </c>
      <c r="F27" s="17">
        <f t="shared" si="2"/>
        <v>0.9926080000162899</v>
      </c>
      <c r="G27" s="18">
        <v>46</v>
      </c>
      <c r="H27" s="17">
        <f t="shared" si="3"/>
        <v>0.76666666666666672</v>
      </c>
      <c r="I27" s="17">
        <f t="shared" si="4"/>
        <v>0.1130388330520878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4637.2550000000001</v>
      </c>
    </row>
    <row r="28" spans="1:17" ht="15">
      <c r="A28" s="19">
        <v>4000</v>
      </c>
      <c r="B28" s="18">
        <v>4000</v>
      </c>
      <c r="C28" s="17">
        <f t="shared" si="0"/>
        <v>798.40319361277443</v>
      </c>
      <c r="D28" s="18">
        <v>804.4</v>
      </c>
      <c r="E28" s="17">
        <f t="shared" si="1"/>
        <v>4.9726504226752857</v>
      </c>
      <c r="F28" s="17">
        <f t="shared" si="2"/>
        <v>0.99254499454596523</v>
      </c>
      <c r="G28" s="18">
        <v>57</v>
      </c>
      <c r="H28" s="17">
        <f t="shared" si="3"/>
        <v>0.95</v>
      </c>
      <c r="I28" s="17">
        <f t="shared" si="4"/>
        <v>0.12583057392117916</v>
      </c>
      <c r="J28" s="4"/>
      <c r="K28" s="8"/>
      <c r="L28" s="8"/>
      <c r="M28" s="8"/>
      <c r="N28" s="8"/>
      <c r="O28" s="4"/>
      <c r="P28" s="16" t="s">
        <v>34</v>
      </c>
      <c r="Q28" s="10">
        <f>D37</f>
        <v>986.65</v>
      </c>
    </row>
    <row r="29" spans="1:17" ht="15">
      <c r="A29" s="19">
        <v>4100</v>
      </c>
      <c r="B29" s="18">
        <v>4100</v>
      </c>
      <c r="C29" s="17">
        <f t="shared" si="0"/>
        <v>818.36327345309383</v>
      </c>
      <c r="D29" s="18">
        <v>824.6</v>
      </c>
      <c r="E29" s="17">
        <f t="shared" si="1"/>
        <v>4.9721076885762789</v>
      </c>
      <c r="F29" s="17">
        <f t="shared" si="2"/>
        <v>0.99243666438648281</v>
      </c>
      <c r="G29" s="18">
        <v>58</v>
      </c>
      <c r="H29" s="17">
        <f t="shared" si="3"/>
        <v>0.96666666666666667</v>
      </c>
      <c r="I29" s="17">
        <f t="shared" si="4"/>
        <v>0.12692955176439849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5.01</v>
      </c>
    </row>
    <row r="30" spans="1:17" ht="15">
      <c r="A30" s="19">
        <v>4200</v>
      </c>
      <c r="B30" s="18">
        <v>4200</v>
      </c>
      <c r="C30" s="17">
        <f t="shared" si="0"/>
        <v>838.32335329341322</v>
      </c>
      <c r="D30" s="18">
        <v>844.85</v>
      </c>
      <c r="E30" s="17">
        <f t="shared" si="1"/>
        <v>4.971296679884003</v>
      </c>
      <c r="F30" s="17">
        <f t="shared" si="2"/>
        <v>0.99227478640399269</v>
      </c>
      <c r="G30" s="18">
        <v>83</v>
      </c>
      <c r="H30" s="17">
        <f t="shared" si="3"/>
        <v>1.3833333333333333</v>
      </c>
      <c r="I30" s="17">
        <f t="shared" si="4"/>
        <v>0.15184055965240498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4.9644223398703797</v>
      </c>
    </row>
    <row r="31" spans="1:17" ht="15">
      <c r="A31" s="19">
        <v>4300</v>
      </c>
      <c r="B31" s="18">
        <v>4300</v>
      </c>
      <c r="C31" s="17">
        <f t="shared" si="0"/>
        <v>858.28343313373261</v>
      </c>
      <c r="D31" s="18">
        <v>865.05</v>
      </c>
      <c r="E31" s="17">
        <f t="shared" si="1"/>
        <v>4.9708109357840593</v>
      </c>
      <c r="F31" s="17">
        <f t="shared" si="2"/>
        <v>0.99217783149382421</v>
      </c>
      <c r="G31" s="18">
        <v>98</v>
      </c>
      <c r="H31" s="17">
        <f t="shared" si="3"/>
        <v>1.6333333333333333</v>
      </c>
      <c r="I31" s="17">
        <f t="shared" si="4"/>
        <v>0.16499158227686109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0.90973373512215683</v>
      </c>
    </row>
    <row r="32" spans="1:17" ht="15">
      <c r="A32" s="19">
        <v>4400</v>
      </c>
      <c r="B32" s="18">
        <v>4400.2</v>
      </c>
      <c r="C32" s="17">
        <f t="shared" si="0"/>
        <v>878.2435129740519</v>
      </c>
      <c r="D32" s="18">
        <v>885.3</v>
      </c>
      <c r="E32" s="17">
        <f t="shared" si="1"/>
        <v>4.9702925561956404</v>
      </c>
      <c r="F32" s="17">
        <f t="shared" si="2"/>
        <v>0.99207436251409986</v>
      </c>
      <c r="G32" s="18">
        <v>107</v>
      </c>
      <c r="H32" s="17">
        <f t="shared" si="3"/>
        <v>1.7833333333333334</v>
      </c>
      <c r="I32" s="17">
        <f t="shared" si="4"/>
        <v>0.17240134054647668</v>
      </c>
      <c r="J32" s="4"/>
      <c r="K32" s="4"/>
      <c r="L32" s="4"/>
      <c r="M32" s="4"/>
      <c r="N32" s="4"/>
      <c r="O32" s="4"/>
      <c r="P32" s="16" t="s">
        <v>38</v>
      </c>
      <c r="Q32" s="10">
        <f>H37</f>
        <v>4.2</v>
      </c>
    </row>
    <row r="33" spans="1:17" ht="15">
      <c r="A33" s="19">
        <v>4500</v>
      </c>
      <c r="B33" s="18">
        <v>4500.2</v>
      </c>
      <c r="C33" s="17">
        <f t="shared" si="0"/>
        <v>898.20359281437129</v>
      </c>
      <c r="D33" s="18">
        <v>905.55</v>
      </c>
      <c r="E33" s="17">
        <f t="shared" si="1"/>
        <v>4.9695765004693282</v>
      </c>
      <c r="F33" s="17">
        <f t="shared" si="2"/>
        <v>0.99193143721942678</v>
      </c>
      <c r="G33" s="18">
        <v>132</v>
      </c>
      <c r="H33" s="17">
        <f t="shared" si="3"/>
        <v>2.2000000000000002</v>
      </c>
      <c r="I33" s="17">
        <f t="shared" si="4"/>
        <v>0.19148542155126763</v>
      </c>
      <c r="J33" s="4"/>
      <c r="K33" s="4"/>
      <c r="L33" s="4"/>
      <c r="M33" s="4"/>
      <c r="N33" s="4"/>
      <c r="O33" s="4"/>
      <c r="P33" s="16" t="s">
        <v>39</v>
      </c>
      <c r="Q33" s="10">
        <f>I37</f>
        <v>0.26457513110645908</v>
      </c>
    </row>
    <row r="34" spans="1:17">
      <c r="A34" s="19">
        <v>4600</v>
      </c>
      <c r="B34" s="18">
        <v>4600</v>
      </c>
      <c r="C34" s="17">
        <f t="shared" si="0"/>
        <v>918.16367265469069</v>
      </c>
      <c r="D34" s="18">
        <v>925.8</v>
      </c>
      <c r="E34" s="17">
        <f t="shared" si="1"/>
        <v>4.9686757399006272</v>
      </c>
      <c r="F34" s="17">
        <f t="shared" si="2"/>
        <v>0.99175164469074395</v>
      </c>
      <c r="G34" s="18">
        <v>128</v>
      </c>
      <c r="H34" s="17">
        <f t="shared" si="3"/>
        <v>2.1333333333333333</v>
      </c>
      <c r="I34" s="17">
        <f t="shared" si="4"/>
        <v>0.1885618083164127</v>
      </c>
      <c r="J34" s="4"/>
      <c r="K34" s="4"/>
      <c r="L34" s="4"/>
      <c r="M34" s="4"/>
      <c r="N34" s="4"/>
      <c r="O34" s="4"/>
    </row>
    <row r="35" spans="1:17">
      <c r="A35" s="19">
        <v>4700</v>
      </c>
      <c r="B35" s="18">
        <v>4699.8</v>
      </c>
      <c r="C35" s="17">
        <f t="shared" si="0"/>
        <v>938.12375249500997</v>
      </c>
      <c r="D35" s="18">
        <v>946</v>
      </c>
      <c r="E35" s="17">
        <f t="shared" si="1"/>
        <v>4.9680761099365753</v>
      </c>
      <c r="F35" s="17">
        <f t="shared" si="2"/>
        <v>0.99163195807117277</v>
      </c>
      <c r="G35" s="18">
        <v>173</v>
      </c>
      <c r="H35" s="17">
        <f t="shared" si="3"/>
        <v>2.8833333333333333</v>
      </c>
      <c r="I35" s="17">
        <f t="shared" si="4"/>
        <v>0.21921577396609843</v>
      </c>
      <c r="J35" s="4"/>
      <c r="K35" s="4"/>
      <c r="L35" s="4"/>
      <c r="M35" s="4"/>
      <c r="N35" s="4"/>
      <c r="O35" s="4"/>
    </row>
    <row r="36" spans="1:17">
      <c r="A36" s="19">
        <v>4800</v>
      </c>
      <c r="B36" s="18">
        <v>4800</v>
      </c>
      <c r="C36" s="17">
        <f t="shared" si="0"/>
        <v>958.08383233532936</v>
      </c>
      <c r="D36" s="18">
        <v>966.35</v>
      </c>
      <c r="E36" s="17">
        <f t="shared" si="1"/>
        <v>4.9671444093754848</v>
      </c>
      <c r="F36" s="17">
        <f t="shared" si="2"/>
        <v>0.99144598989530641</v>
      </c>
      <c r="G36" s="18">
        <v>178</v>
      </c>
      <c r="H36" s="17">
        <f t="shared" si="3"/>
        <v>2.9666666666666668</v>
      </c>
      <c r="I36" s="17">
        <f t="shared" si="4"/>
        <v>0.2223610677354389</v>
      </c>
    </row>
    <row r="37" spans="1:17">
      <c r="A37" s="19">
        <v>4900</v>
      </c>
      <c r="B37" s="18">
        <v>4900</v>
      </c>
      <c r="C37" s="17">
        <f t="shared" si="0"/>
        <v>978.04391217564876</v>
      </c>
      <c r="D37" s="18">
        <v>986.65</v>
      </c>
      <c r="E37" s="17">
        <f t="shared" si="1"/>
        <v>4.9663001064207171</v>
      </c>
      <c r="F37" s="17">
        <f t="shared" si="2"/>
        <v>0.99127746635144054</v>
      </c>
      <c r="G37" s="18">
        <v>252</v>
      </c>
      <c r="H37" s="17">
        <f t="shared" si="3"/>
        <v>4.2</v>
      </c>
      <c r="I37" s="17">
        <f t="shared" si="4"/>
        <v>0.26457513110645908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0" t="s">
        <v>5</v>
      </c>
      <c r="B44" s="20"/>
      <c r="C44" s="20"/>
      <c r="D44" s="20"/>
      <c r="E44" s="20"/>
      <c r="F44" s="20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0" t="s">
        <v>6</v>
      </c>
      <c r="B70" s="20"/>
      <c r="C70" s="20"/>
      <c r="D70" s="20"/>
      <c r="E70" s="20"/>
      <c r="F70" s="20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1"/>
      <c r="B94" s="21"/>
      <c r="C94" s="21"/>
      <c r="D94" s="21"/>
      <c r="E94" s="21"/>
    </row>
    <row r="95" spans="1:10" hidden="1">
      <c r="A95" s="21"/>
      <c r="B95" s="21"/>
      <c r="C95" s="21"/>
      <c r="D95" s="21"/>
      <c r="E95" s="21"/>
    </row>
    <row r="96" spans="1:10" hidden="1">
      <c r="A96" s="21"/>
      <c r="B96" s="21"/>
      <c r="C96" s="21"/>
      <c r="D96" s="21"/>
      <c r="E96" s="21"/>
    </row>
    <row r="97" spans="1:9" hidden="1">
      <c r="A97" s="21"/>
      <c r="B97" s="21"/>
      <c r="C97" s="21"/>
      <c r="D97" s="21"/>
      <c r="E97" s="21"/>
    </row>
    <row r="98" spans="1:9" hidden="1">
      <c r="A98" s="20" t="s">
        <v>8</v>
      </c>
      <c r="B98" s="20"/>
      <c r="C98" s="20"/>
      <c r="D98" s="20"/>
      <c r="E98" s="20"/>
      <c r="F98" s="20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0" t="s">
        <v>9</v>
      </c>
      <c r="B118" s="20"/>
      <c r="C118" s="20"/>
      <c r="D118" s="20"/>
      <c r="E118" s="20"/>
      <c r="F118" s="20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0" t="s">
        <v>10</v>
      </c>
      <c r="B146" s="20"/>
      <c r="C146" s="20"/>
      <c r="D146" s="20"/>
      <c r="E146" s="20"/>
      <c r="F146" s="20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6" sqref="Q26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2017-11-16T10:26:26Z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