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r7/Desktop/QC4/GE11-X-L-PAK-0007/"/>
    </mc:Choice>
  </mc:AlternateContent>
  <xr:revisionPtr revIDLastSave="0" documentId="13_ncr:1_{40EFB18B-48DE-4944-B459-122B3A017ED8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0" i="4" l="1"/>
  <c r="C11" i="4"/>
  <c r="E37" i="4"/>
  <c r="E36" i="4"/>
  <c r="E35" i="4"/>
  <c r="E34" i="4"/>
  <c r="E33" i="4"/>
  <c r="E32" i="4"/>
  <c r="E31" i="4"/>
  <c r="E30" i="4"/>
  <c r="E29" i="4"/>
  <c r="H37" i="4"/>
  <c r="C5" i="4"/>
  <c r="C6" i="4"/>
  <c r="C7" i="4"/>
  <c r="C8" i="4"/>
  <c r="C9" i="4"/>
  <c r="C10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5" i="4"/>
  <c r="C4" i="4"/>
  <c r="Q29" i="4"/>
  <c r="Q26" i="4"/>
  <c r="I37" i="4"/>
  <c r="Q33" i="4"/>
  <c r="Q32" i="4"/>
  <c r="Q31" i="4"/>
  <c r="Q28" i="4"/>
  <c r="Q27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4" i="4"/>
  <c r="K27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<sst xmlns="http://schemas.openxmlformats.org/spreadsheetml/2006/main" count="83" uniqueCount="46">
  <si>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</si>
  <si>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</si>
  <si>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</si>
  <si>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</si>
  <si>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</si>
  <si>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</si>
  <si>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</si>
  <si>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</si>
  <si>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</si>
  <si>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</si>
  <si>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</si>
  <si>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</si>
  <si>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</si>
  <si>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</si>
  <si>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</si>
  <si>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</si>
  <si>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</si>
  <si>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</si>
  <si>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</si>
  <si>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</si>
  <si>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</si>
  <si>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</si>
  <si>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</si>
  <si>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</si>
  <si>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</si>
  <si>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</si>
  <si>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</si>
  <si>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</si>
  <si>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</si>
  <si>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</si>
  <si>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</si>
  <si>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</si>
  <si>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</si>
  <si>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</si>
  <si>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</si>
  <si>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</si>
  <si>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</si>
  <si>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</si>
  <si>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</si>
  <si>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</si>
  <si>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</si>
  <si>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</t>
  </si>
  <si>
    <t>142PC</t>
  </si>
  <si>
    <t>ORTEC 474</t>
  </si>
  <si>
    <t xml:space="preserve">Lecroy </t>
  </si>
  <si>
    <t>CAEN N1145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</si>
</sst>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&quot;-&quot;[$$-409]#,##0.00"/>
    <numFmt numFmtId="165" formatCode="0.0"/>
    <numFmt numFmtId="166" formatCode="0.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>
      <alignment horizontal="center" vertical="center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4" borderId="3" xfId="0" applyNumberFormat="1" applyFill="1" applyBorder="1" applyAlignment="1" applyProtection="1">
      <alignment horizontal="center" vertical="center"/>
      <protection locked="0"/>
    </xf>
    <xf numFmtId="166" fontId="0" fillId="5" borderId="3" xfId="0" applyNumberFormat="1" applyFill="1" applyBorder="1" applyAlignment="1">
      <alignment horizontal="center" vertical="center"/>
    </xf>
    <xf numFmtId="2" fontId="0" fillId="4" borderId="3" xfId="0" applyNumberFormat="1" applyFont="1" applyFill="1" applyBorder="1" applyAlignment="1" applyProtection="1">
      <alignment horizontal="center" vertical="center"/>
      <protection locked="0"/>
    </xf>
    <xf numFmtId="165" fontId="8" fillId="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 xr:uid="{00000000-0005-0000-0000-000001000000}"/>
    <cellStyle name="Heading1" xfId="2" xr:uid="{00000000-0005-0000-0000-000002000000}"/>
    <cellStyle name="Hyperlink" xfId="5" builtinId="8" hidden="1"/>
    <cellStyle name="Normal" xfId="0" builtinId="0" customBuiltin="1"/>
    <cellStyle name="Result" xfId="3" xr:uid="{00000000-0005-0000-0000-000005000000}"/>
    <cellStyle name="Result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D1AD-4EDC-A66D-8C803A74930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D1AD-4EDC-A66D-8C803A74930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D1AD-4EDC-A66D-8C803A74930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D1AD-4EDC-A66D-8C803A74930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D1AD-4EDC-A66D-8C803A74930E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1.001013049278328</c:v>
                </c:pt>
                <c:pt idx="1">
                  <c:v>0.99900449727112195</c:v>
                </c:pt>
                <c:pt idx="2">
                  <c:v>0.99858688963333253</c:v>
                </c:pt>
                <c:pt idx="3">
                  <c:v>0.99837847756644305</c:v>
                </c:pt>
                <c:pt idx="4">
                  <c:v>0.99760479041916172</c:v>
                </c:pt>
                <c:pt idx="5">
                  <c:v>0.99742206549001122</c:v>
                </c:pt>
                <c:pt idx="6">
                  <c:v>0.99697126710005501</c:v>
                </c:pt>
                <c:pt idx="7">
                  <c:v>0.99663344970483514</c:v>
                </c:pt>
                <c:pt idx="8">
                  <c:v>0.99637086941081077</c:v>
                </c:pt>
                <c:pt idx="9">
                  <c:v>0.99603662294873752</c:v>
                </c:pt>
                <c:pt idx="10">
                  <c:v>0.99576332084668417</c:v>
                </c:pt>
                <c:pt idx="11">
                  <c:v>0.99534928480528551</c:v>
                </c:pt>
                <c:pt idx="12">
                  <c:v>0.99515227862426459</c:v>
                </c:pt>
                <c:pt idx="13">
                  <c:v>0.99500100662202717</c:v>
                </c:pt>
                <c:pt idx="14">
                  <c:v>0.99478729863748183</c:v>
                </c:pt>
                <c:pt idx="15">
                  <c:v>0.99465083978815161</c:v>
                </c:pt>
                <c:pt idx="16">
                  <c:v>0.99458510571507253</c:v>
                </c:pt>
                <c:pt idx="17">
                  <c:v>0.99453817715618154</c:v>
                </c:pt>
                <c:pt idx="18">
                  <c:v>0.99434829973752137</c:v>
                </c:pt>
                <c:pt idx="19">
                  <c:v>0.9942400831298337</c:v>
                </c:pt>
                <c:pt idx="20">
                  <c:v>0.99408267029858399</c:v>
                </c:pt>
                <c:pt idx="21">
                  <c:v>0.99400069157686777</c:v>
                </c:pt>
                <c:pt idx="22">
                  <c:v>0.99389741026399558</c:v>
                </c:pt>
                <c:pt idx="23">
                  <c:v>0.9937484917819156</c:v>
                </c:pt>
                <c:pt idx="24">
                  <c:v>0.99360706092482121</c:v>
                </c:pt>
                <c:pt idx="25">
                  <c:v>0.99341226499959123</c:v>
                </c:pt>
                <c:pt idx="26">
                  <c:v>0.99329720698430157</c:v>
                </c:pt>
                <c:pt idx="27">
                  <c:v>0.9931649748007314</c:v>
                </c:pt>
                <c:pt idx="28">
                  <c:v>0.99299365989865596</c:v>
                </c:pt>
                <c:pt idx="29">
                  <c:v>0.99283001454119357</c:v>
                </c:pt>
                <c:pt idx="30">
                  <c:v>0.99272720170298978</c:v>
                </c:pt>
                <c:pt idx="31">
                  <c:v>0.99248152375352983</c:v>
                </c:pt>
                <c:pt idx="32">
                  <c:v>0.99223613880473138</c:v>
                </c:pt>
                <c:pt idx="33">
                  <c:v>0.99205119888038906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AD-4EDC-A66D-8C803A74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799016"/>
        <c:axId val="2122722008"/>
      </c:scatterChart>
      <c:valAx>
        <c:axId val="-208679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22008"/>
        <c:crosses val="autoZero"/>
        <c:crossBetween val="midCat"/>
      </c:valAx>
      <c:valAx>
        <c:axId val="21227220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79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E7AF-4033-856D-911215543A5C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E7AF-4033-856D-911215543A5C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E7AF-4033-856D-911215543A5C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E7AF-4033-856D-911215543A5C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E7AF-4033-856D-911215543A5C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803567987507"/>
                  <c:y val="0.17695091102742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39.799999999999997</c:v>
                </c:pt>
                <c:pt idx="1">
                  <c:v>79.8</c:v>
                </c:pt>
                <c:pt idx="2">
                  <c:v>119.85</c:v>
                </c:pt>
                <c:pt idx="3">
                  <c:v>159.9</c:v>
                </c:pt>
                <c:pt idx="4">
                  <c:v>200</c:v>
                </c:pt>
                <c:pt idx="5">
                  <c:v>240.1</c:v>
                </c:pt>
                <c:pt idx="6">
                  <c:v>280.25</c:v>
                </c:pt>
                <c:pt idx="7">
                  <c:v>320.39999999999998</c:v>
                </c:pt>
                <c:pt idx="8">
                  <c:v>360.55</c:v>
                </c:pt>
                <c:pt idx="9">
                  <c:v>400.75</c:v>
                </c:pt>
                <c:pt idx="10">
                  <c:v>440.95</c:v>
                </c:pt>
                <c:pt idx="11">
                  <c:v>481.2</c:v>
                </c:pt>
                <c:pt idx="12">
                  <c:v>521.45000000000005</c:v>
                </c:pt>
                <c:pt idx="13">
                  <c:v>561.65</c:v>
                </c:pt>
                <c:pt idx="14">
                  <c:v>601.9</c:v>
                </c:pt>
                <c:pt idx="15">
                  <c:v>622.04999999999995</c:v>
                </c:pt>
                <c:pt idx="16">
                  <c:v>642.20000000000005</c:v>
                </c:pt>
                <c:pt idx="17">
                  <c:v>662.3</c:v>
                </c:pt>
                <c:pt idx="18">
                  <c:v>682.5</c:v>
                </c:pt>
                <c:pt idx="19">
                  <c:v>702.65</c:v>
                </c:pt>
                <c:pt idx="20">
                  <c:v>722.8</c:v>
                </c:pt>
                <c:pt idx="21">
                  <c:v>742.9</c:v>
                </c:pt>
                <c:pt idx="22">
                  <c:v>763.1</c:v>
                </c:pt>
                <c:pt idx="23">
                  <c:v>783.3</c:v>
                </c:pt>
                <c:pt idx="24">
                  <c:v>803.5</c:v>
                </c:pt>
                <c:pt idx="25">
                  <c:v>823.75</c:v>
                </c:pt>
                <c:pt idx="26">
                  <c:v>843.9</c:v>
                </c:pt>
                <c:pt idx="27">
                  <c:v>864.15</c:v>
                </c:pt>
                <c:pt idx="28">
                  <c:v>884.4</c:v>
                </c:pt>
                <c:pt idx="29">
                  <c:v>904.65</c:v>
                </c:pt>
                <c:pt idx="30">
                  <c:v>924.85</c:v>
                </c:pt>
                <c:pt idx="31">
                  <c:v>945.15</c:v>
                </c:pt>
                <c:pt idx="32">
                  <c:v>965.5</c:v>
                </c:pt>
                <c:pt idx="33">
                  <c:v>985.8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199.6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999.6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3599.8</c:v>
                </c:pt>
                <c:pt idx="21">
                  <c:v>3699.6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4199.6000000000004</c:v>
                </c:pt>
                <c:pt idx="27">
                  <c:v>4299.8</c:v>
                </c:pt>
                <c:pt idx="28">
                  <c:v>4399.8</c:v>
                </c:pt>
                <c:pt idx="29">
                  <c:v>4499.8</c:v>
                </c:pt>
                <c:pt idx="30">
                  <c:v>4599.8</c:v>
                </c:pt>
                <c:pt idx="31">
                  <c:v>4699.6000000000004</c:v>
                </c:pt>
                <c:pt idx="32">
                  <c:v>4799.6000000000004</c:v>
                </c:pt>
                <c:pt idx="33" formatCode="General">
                  <c:v>4899.6000000000004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2.8867513459481287E-2</c:v>
                  </c:pt>
                  <c:pt idx="5">
                    <c:v>3.7267799624996496E-2</c:v>
                  </c:pt>
                  <c:pt idx="6">
                    <c:v>0</c:v>
                  </c:pt>
                  <c:pt idx="7">
                    <c:v>0</c:v>
                  </c:pt>
                  <c:pt idx="8">
                    <c:v>7.4535599249992993E-2</c:v>
                  </c:pt>
                  <c:pt idx="9">
                    <c:v>5.5277079839256664E-2</c:v>
                  </c:pt>
                  <c:pt idx="10">
                    <c:v>7.2648315725677898E-2</c:v>
                  </c:pt>
                  <c:pt idx="11">
                    <c:v>5.2704627669472995E-2</c:v>
                  </c:pt>
                  <c:pt idx="12">
                    <c:v>6.009252125773315E-2</c:v>
                  </c:pt>
                  <c:pt idx="13">
                    <c:v>7.9930525388545323E-2</c:v>
                  </c:pt>
                  <c:pt idx="14">
                    <c:v>0.10801234497346433</c:v>
                  </c:pt>
                  <c:pt idx="15">
                    <c:v>0.1130388330520878</c:v>
                  </c:pt>
                  <c:pt idx="16">
                    <c:v>0.13333333333333333</c:v>
                  </c:pt>
                  <c:pt idx="17">
                    <c:v>0.1414213562373095</c:v>
                  </c:pt>
                  <c:pt idx="18">
                    <c:v>0.15634719199411432</c:v>
                  </c:pt>
                  <c:pt idx="19">
                    <c:v>0.16832508230603463</c:v>
                  </c:pt>
                  <c:pt idx="20">
                    <c:v>0.18559214542766739</c:v>
                  </c:pt>
                  <c:pt idx="21">
                    <c:v>0.19002923751652298</c:v>
                  </c:pt>
                  <c:pt idx="22">
                    <c:v>0.19578900207451216</c:v>
                  </c:pt>
                  <c:pt idx="23">
                    <c:v>0.202072594216369</c:v>
                  </c:pt>
                  <c:pt idx="24">
                    <c:v>0.21538079972200144</c:v>
                  </c:pt>
                  <c:pt idx="25">
                    <c:v>0.20949675149960892</c:v>
                  </c:pt>
                  <c:pt idx="26">
                    <c:v>0.23511226632776475</c:v>
                  </c:pt>
                  <c:pt idx="27">
                    <c:v>0.2242270674512285</c:v>
                  </c:pt>
                  <c:pt idx="28">
                    <c:v>0.24094720491334934</c:v>
                  </c:pt>
                  <c:pt idx="29">
                    <c:v>0.24832774042918898</c:v>
                  </c:pt>
                  <c:pt idx="30">
                    <c:v>0.25</c:v>
                  </c:pt>
                  <c:pt idx="31">
                    <c:v>0.24944382578492943</c:v>
                  </c:pt>
                  <c:pt idx="32">
                    <c:v>0.26352313834736496</c:v>
                  </c:pt>
                  <c:pt idx="33">
                    <c:v>0.27688746209726917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2.8867513459481287E-2</c:v>
                  </c:pt>
                  <c:pt idx="5">
                    <c:v>3.7267799624996496E-2</c:v>
                  </c:pt>
                  <c:pt idx="6">
                    <c:v>0</c:v>
                  </c:pt>
                  <c:pt idx="7">
                    <c:v>0</c:v>
                  </c:pt>
                  <c:pt idx="8">
                    <c:v>7.4535599249992993E-2</c:v>
                  </c:pt>
                  <c:pt idx="9">
                    <c:v>5.5277079839256664E-2</c:v>
                  </c:pt>
                  <c:pt idx="10">
                    <c:v>7.2648315725677898E-2</c:v>
                  </c:pt>
                  <c:pt idx="11">
                    <c:v>5.2704627669472995E-2</c:v>
                  </c:pt>
                  <c:pt idx="12">
                    <c:v>6.009252125773315E-2</c:v>
                  </c:pt>
                  <c:pt idx="13">
                    <c:v>7.9930525388545323E-2</c:v>
                  </c:pt>
                  <c:pt idx="14">
                    <c:v>0.10801234497346433</c:v>
                  </c:pt>
                  <c:pt idx="15">
                    <c:v>0.1130388330520878</c:v>
                  </c:pt>
                  <c:pt idx="16">
                    <c:v>0.13333333333333333</c:v>
                  </c:pt>
                  <c:pt idx="17">
                    <c:v>0.1414213562373095</c:v>
                  </c:pt>
                  <c:pt idx="18">
                    <c:v>0.15634719199411432</c:v>
                  </c:pt>
                  <c:pt idx="19">
                    <c:v>0.16832508230603463</c:v>
                  </c:pt>
                  <c:pt idx="20">
                    <c:v>0.18559214542766739</c:v>
                  </c:pt>
                  <c:pt idx="21">
                    <c:v>0.19002923751652298</c:v>
                  </c:pt>
                  <c:pt idx="22">
                    <c:v>0.19578900207451216</c:v>
                  </c:pt>
                  <c:pt idx="23">
                    <c:v>0.202072594216369</c:v>
                  </c:pt>
                  <c:pt idx="24">
                    <c:v>0.21538079972200144</c:v>
                  </c:pt>
                  <c:pt idx="25">
                    <c:v>0.20949675149960892</c:v>
                  </c:pt>
                  <c:pt idx="26">
                    <c:v>0.23511226632776475</c:v>
                  </c:pt>
                  <c:pt idx="27">
                    <c:v>0.2242270674512285</c:v>
                  </c:pt>
                  <c:pt idx="28">
                    <c:v>0.24094720491334934</c:v>
                  </c:pt>
                  <c:pt idx="29">
                    <c:v>0.24832774042918898</c:v>
                  </c:pt>
                  <c:pt idx="30">
                    <c:v>0.25</c:v>
                  </c:pt>
                  <c:pt idx="31">
                    <c:v>0.24944382578492943</c:v>
                  </c:pt>
                  <c:pt idx="32">
                    <c:v>0.26352313834736496</c:v>
                  </c:pt>
                  <c:pt idx="33">
                    <c:v>0.27688746209726917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</c:formatCode>
                <c:ptCount val="35"/>
                <c:pt idx="0">
                  <c:v>39.799999999999997</c:v>
                </c:pt>
                <c:pt idx="1">
                  <c:v>79.8</c:v>
                </c:pt>
                <c:pt idx="2">
                  <c:v>119.85</c:v>
                </c:pt>
                <c:pt idx="3">
                  <c:v>159.9</c:v>
                </c:pt>
                <c:pt idx="4">
                  <c:v>200</c:v>
                </c:pt>
                <c:pt idx="5">
                  <c:v>240.1</c:v>
                </c:pt>
                <c:pt idx="6">
                  <c:v>280.25</c:v>
                </c:pt>
                <c:pt idx="7">
                  <c:v>320.39999999999998</c:v>
                </c:pt>
                <c:pt idx="8">
                  <c:v>360.55</c:v>
                </c:pt>
                <c:pt idx="9">
                  <c:v>400.75</c:v>
                </c:pt>
                <c:pt idx="10">
                  <c:v>440.95</c:v>
                </c:pt>
                <c:pt idx="11">
                  <c:v>481.2</c:v>
                </c:pt>
                <c:pt idx="12">
                  <c:v>521.45000000000005</c:v>
                </c:pt>
                <c:pt idx="13">
                  <c:v>561.65</c:v>
                </c:pt>
                <c:pt idx="14">
                  <c:v>601.9</c:v>
                </c:pt>
                <c:pt idx="15">
                  <c:v>622.04999999999995</c:v>
                </c:pt>
                <c:pt idx="16">
                  <c:v>642.20000000000005</c:v>
                </c:pt>
                <c:pt idx="17">
                  <c:v>662.3</c:v>
                </c:pt>
                <c:pt idx="18">
                  <c:v>682.5</c:v>
                </c:pt>
                <c:pt idx="19">
                  <c:v>702.65</c:v>
                </c:pt>
                <c:pt idx="20">
                  <c:v>722.8</c:v>
                </c:pt>
                <c:pt idx="21">
                  <c:v>742.9</c:v>
                </c:pt>
                <c:pt idx="22">
                  <c:v>763.1</c:v>
                </c:pt>
                <c:pt idx="23">
                  <c:v>783.3</c:v>
                </c:pt>
                <c:pt idx="24">
                  <c:v>803.5</c:v>
                </c:pt>
                <c:pt idx="25">
                  <c:v>823.75</c:v>
                </c:pt>
                <c:pt idx="26">
                  <c:v>843.9</c:v>
                </c:pt>
                <c:pt idx="27">
                  <c:v>864.15</c:v>
                </c:pt>
                <c:pt idx="28">
                  <c:v>884.4</c:v>
                </c:pt>
                <c:pt idx="29">
                  <c:v>904.65</c:v>
                </c:pt>
                <c:pt idx="30">
                  <c:v>924.85</c:v>
                </c:pt>
                <c:pt idx="31">
                  <c:v>945.15</c:v>
                </c:pt>
                <c:pt idx="32">
                  <c:v>965.5</c:v>
                </c:pt>
                <c:pt idx="33">
                  <c:v>985.8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8.3333333333333329E-2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0.18333333333333332</c:v>
                </c:pt>
                <c:pt idx="10">
                  <c:v>0.31666666666666665</c:v>
                </c:pt>
                <c:pt idx="11">
                  <c:v>0.16666666666666666</c:v>
                </c:pt>
                <c:pt idx="12">
                  <c:v>0.21666666666666667</c:v>
                </c:pt>
                <c:pt idx="13">
                  <c:v>0.38333333333333336</c:v>
                </c:pt>
                <c:pt idx="14">
                  <c:v>0.7</c:v>
                </c:pt>
                <c:pt idx="15">
                  <c:v>0.76666666666666672</c:v>
                </c:pt>
                <c:pt idx="16">
                  <c:v>1.0666666666666667</c:v>
                </c:pt>
                <c:pt idx="17">
                  <c:v>1.2</c:v>
                </c:pt>
                <c:pt idx="18">
                  <c:v>1.4666666666666666</c:v>
                </c:pt>
                <c:pt idx="19">
                  <c:v>1.7</c:v>
                </c:pt>
                <c:pt idx="20">
                  <c:v>2.0666666666666669</c:v>
                </c:pt>
                <c:pt idx="21">
                  <c:v>2.1666666666666665</c:v>
                </c:pt>
                <c:pt idx="22">
                  <c:v>2.2999999999999998</c:v>
                </c:pt>
                <c:pt idx="23">
                  <c:v>2.4500000000000002</c:v>
                </c:pt>
                <c:pt idx="24">
                  <c:v>2.7833333333333332</c:v>
                </c:pt>
                <c:pt idx="25">
                  <c:v>2.6333333333333333</c:v>
                </c:pt>
                <c:pt idx="26">
                  <c:v>3.3166666666666669</c:v>
                </c:pt>
                <c:pt idx="27">
                  <c:v>3.0166666666666666</c:v>
                </c:pt>
                <c:pt idx="28">
                  <c:v>3.4833333333333334</c:v>
                </c:pt>
                <c:pt idx="29">
                  <c:v>3.7</c:v>
                </c:pt>
                <c:pt idx="30">
                  <c:v>3.75</c:v>
                </c:pt>
                <c:pt idx="31">
                  <c:v>3.7333333333333334</c:v>
                </c:pt>
                <c:pt idx="32">
                  <c:v>4.166666666666667</c:v>
                </c:pt>
                <c:pt idx="33" formatCode="General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50731798725157"/>
          <c:y val="5.4888451443569519E-2"/>
          <c:w val="0.31578316042477289"/>
          <c:h val="0.129625984251968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5376532452561"/>
          <c:y val="3.6089238845144402E-2"/>
          <c:w val="0.77232507002673334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F24B-4184-BE3C-8BAC4BA633C4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F24B-4184-BE3C-8BAC4BA633C4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F24B-4184-BE3C-8BAC4BA633C4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F24B-4184-BE3C-8BAC4BA633C4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F24B-4184-BE3C-8BAC4BA633C4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300033758816069"/>
                  <c:y val="0.16196023162474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39.799999999999997</c:v>
                </c:pt>
                <c:pt idx="1">
                  <c:v>79.8</c:v>
                </c:pt>
                <c:pt idx="2">
                  <c:v>119.85</c:v>
                </c:pt>
                <c:pt idx="3">
                  <c:v>159.9</c:v>
                </c:pt>
                <c:pt idx="4">
                  <c:v>200</c:v>
                </c:pt>
                <c:pt idx="5">
                  <c:v>240.1</c:v>
                </c:pt>
                <c:pt idx="6">
                  <c:v>280.25</c:v>
                </c:pt>
                <c:pt idx="7">
                  <c:v>320.39999999999998</c:v>
                </c:pt>
                <c:pt idx="8">
                  <c:v>360.55</c:v>
                </c:pt>
                <c:pt idx="9">
                  <c:v>400.75</c:v>
                </c:pt>
                <c:pt idx="10">
                  <c:v>440.95</c:v>
                </c:pt>
                <c:pt idx="11">
                  <c:v>481.2</c:v>
                </c:pt>
                <c:pt idx="12">
                  <c:v>521.45000000000005</c:v>
                </c:pt>
                <c:pt idx="13">
                  <c:v>561.65</c:v>
                </c:pt>
                <c:pt idx="14">
                  <c:v>601.9</c:v>
                </c:pt>
                <c:pt idx="15">
                  <c:v>622.04999999999995</c:v>
                </c:pt>
                <c:pt idx="16">
                  <c:v>642.20000000000005</c:v>
                </c:pt>
                <c:pt idx="17">
                  <c:v>662.3</c:v>
                </c:pt>
                <c:pt idx="18">
                  <c:v>682.5</c:v>
                </c:pt>
                <c:pt idx="19">
                  <c:v>702.65</c:v>
                </c:pt>
                <c:pt idx="20">
                  <c:v>722.8</c:v>
                </c:pt>
                <c:pt idx="21">
                  <c:v>742.9</c:v>
                </c:pt>
                <c:pt idx="22">
                  <c:v>763.1</c:v>
                </c:pt>
                <c:pt idx="23">
                  <c:v>783.3</c:v>
                </c:pt>
                <c:pt idx="24">
                  <c:v>803.5</c:v>
                </c:pt>
                <c:pt idx="25">
                  <c:v>823.75</c:v>
                </c:pt>
                <c:pt idx="26">
                  <c:v>843.9</c:v>
                </c:pt>
                <c:pt idx="27">
                  <c:v>864.15</c:v>
                </c:pt>
                <c:pt idx="28">
                  <c:v>884.4</c:v>
                </c:pt>
                <c:pt idx="29">
                  <c:v>904.65</c:v>
                </c:pt>
                <c:pt idx="30">
                  <c:v>924.85</c:v>
                </c:pt>
                <c:pt idx="31">
                  <c:v>945.15</c:v>
                </c:pt>
                <c:pt idx="32">
                  <c:v>965.5</c:v>
                </c:pt>
                <c:pt idx="33">
                  <c:v>985.8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199.6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999.6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3599.8</c:v>
                </c:pt>
                <c:pt idx="21">
                  <c:v>3699.6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4199.6000000000004</c:v>
                </c:pt>
                <c:pt idx="27">
                  <c:v>4299.8</c:v>
                </c:pt>
                <c:pt idx="28">
                  <c:v>4399.8</c:v>
                </c:pt>
                <c:pt idx="29">
                  <c:v>4499.8</c:v>
                </c:pt>
                <c:pt idx="30">
                  <c:v>4599.8</c:v>
                </c:pt>
                <c:pt idx="31">
                  <c:v>4699.6000000000004</c:v>
                </c:pt>
                <c:pt idx="32">
                  <c:v>4799.6000000000004</c:v>
                </c:pt>
                <c:pt idx="33" formatCode="General">
                  <c:v>4899.6000000000004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39.799999999999997</c:v>
                </c:pt>
                <c:pt idx="1">
                  <c:v>79.8</c:v>
                </c:pt>
                <c:pt idx="2">
                  <c:v>119.85</c:v>
                </c:pt>
                <c:pt idx="3">
                  <c:v>159.9</c:v>
                </c:pt>
                <c:pt idx="4">
                  <c:v>200</c:v>
                </c:pt>
                <c:pt idx="5">
                  <c:v>240.1</c:v>
                </c:pt>
                <c:pt idx="6">
                  <c:v>280.25</c:v>
                </c:pt>
                <c:pt idx="7">
                  <c:v>320.39999999999998</c:v>
                </c:pt>
                <c:pt idx="8">
                  <c:v>360.55</c:v>
                </c:pt>
                <c:pt idx="9">
                  <c:v>400.75</c:v>
                </c:pt>
                <c:pt idx="10">
                  <c:v>440.95</c:v>
                </c:pt>
                <c:pt idx="11">
                  <c:v>481.2</c:v>
                </c:pt>
                <c:pt idx="12">
                  <c:v>521.45000000000005</c:v>
                </c:pt>
                <c:pt idx="13">
                  <c:v>561.65</c:v>
                </c:pt>
                <c:pt idx="14">
                  <c:v>601.9</c:v>
                </c:pt>
                <c:pt idx="15">
                  <c:v>622.04999999999995</c:v>
                </c:pt>
                <c:pt idx="16">
                  <c:v>642.20000000000005</c:v>
                </c:pt>
                <c:pt idx="17">
                  <c:v>662.3</c:v>
                </c:pt>
                <c:pt idx="18">
                  <c:v>682.5</c:v>
                </c:pt>
                <c:pt idx="19">
                  <c:v>702.65</c:v>
                </c:pt>
                <c:pt idx="20">
                  <c:v>722.8</c:v>
                </c:pt>
                <c:pt idx="21">
                  <c:v>742.9</c:v>
                </c:pt>
                <c:pt idx="22">
                  <c:v>763.1</c:v>
                </c:pt>
                <c:pt idx="23">
                  <c:v>783.3</c:v>
                </c:pt>
                <c:pt idx="24">
                  <c:v>803.5</c:v>
                </c:pt>
                <c:pt idx="25">
                  <c:v>823.75</c:v>
                </c:pt>
                <c:pt idx="26">
                  <c:v>843.9</c:v>
                </c:pt>
                <c:pt idx="27">
                  <c:v>864.15</c:v>
                </c:pt>
                <c:pt idx="28">
                  <c:v>884.4</c:v>
                </c:pt>
                <c:pt idx="29">
                  <c:v>904.65</c:v>
                </c:pt>
                <c:pt idx="30">
                  <c:v>924.85</c:v>
                </c:pt>
                <c:pt idx="31">
                  <c:v>945.15</c:v>
                </c:pt>
                <c:pt idx="32">
                  <c:v>965.5</c:v>
                </c:pt>
                <c:pt idx="33">
                  <c:v>985.8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8.3333333333333329E-2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0.18333333333333332</c:v>
                </c:pt>
                <c:pt idx="10">
                  <c:v>0.31666666666666665</c:v>
                </c:pt>
                <c:pt idx="11">
                  <c:v>0.16666666666666666</c:v>
                </c:pt>
                <c:pt idx="12">
                  <c:v>0.21666666666666667</c:v>
                </c:pt>
                <c:pt idx="13">
                  <c:v>0.38333333333333336</c:v>
                </c:pt>
                <c:pt idx="14">
                  <c:v>0.7</c:v>
                </c:pt>
                <c:pt idx="15">
                  <c:v>0.76666666666666672</c:v>
                </c:pt>
                <c:pt idx="16">
                  <c:v>1.0666666666666667</c:v>
                </c:pt>
                <c:pt idx="17">
                  <c:v>1.2</c:v>
                </c:pt>
                <c:pt idx="18">
                  <c:v>1.4666666666666666</c:v>
                </c:pt>
                <c:pt idx="19">
                  <c:v>1.7</c:v>
                </c:pt>
                <c:pt idx="20">
                  <c:v>2.0666666666666669</c:v>
                </c:pt>
                <c:pt idx="21">
                  <c:v>2.1666666666666665</c:v>
                </c:pt>
                <c:pt idx="22">
                  <c:v>2.2999999999999998</c:v>
                </c:pt>
                <c:pt idx="23">
                  <c:v>2.4500000000000002</c:v>
                </c:pt>
                <c:pt idx="24">
                  <c:v>2.7833333333333332</c:v>
                </c:pt>
                <c:pt idx="25">
                  <c:v>2.6333333333333333</c:v>
                </c:pt>
                <c:pt idx="26">
                  <c:v>3.3166666666666669</c:v>
                </c:pt>
                <c:pt idx="27">
                  <c:v>3.0166666666666666</c:v>
                </c:pt>
                <c:pt idx="28">
                  <c:v>3.4833333333333334</c:v>
                </c:pt>
                <c:pt idx="29">
                  <c:v>3.7</c:v>
                </c:pt>
                <c:pt idx="30">
                  <c:v>3.75</c:v>
                </c:pt>
                <c:pt idx="31">
                  <c:v>3.7333333333333334</c:v>
                </c:pt>
                <c:pt idx="32">
                  <c:v>4.166666666666667</c:v>
                </c:pt>
                <c:pt idx="33" formatCode="General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Current Drawn (uA)</a:t>
                </a:r>
              </a:p>
            </c:rich>
          </c:tx>
          <c:layout>
            <c:manualLayout>
              <c:xMode val="edge"/>
              <c:yMode val="edge"/>
              <c:x val="0.42716386407666596"/>
              <c:y val="0.93153589264376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1235329361351"/>
          <c:y val="5.4888528039053482E-2"/>
          <c:w val="0.23389823085555786"/>
          <c:h val="0.111467671599415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13</xdr:col>
      <xdr:colOff>676275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"/>
  <sheetViews>
    <sheetView tabSelected="1" topLeftCell="F1" zoomScale="120" zoomScaleNormal="120" workbookViewId="0">
      <selection activeCell="T4" sqref="T4:U37"/>
    </sheetView>
  </sheetViews>
  <sheetFormatPr baseColWidth="10" defaultColWidth="8.6640625" defaultRowHeight="14"/>
  <cols>
    <col min="1" max="1" width="4.83203125" style="5" bestFit="1" customWidth="1"/>
    <col min="2" max="2" width="8.83203125" style="5" customWidth="1"/>
    <col min="3" max="3" width="9.33203125" style="5" customWidth="1"/>
    <col min="4" max="4" width="7.1640625" style="5" customWidth="1"/>
    <col min="5" max="5" width="11.6640625" style="5" customWidth="1"/>
    <col min="6" max="6" width="10" style="5" bestFit="1" customWidth="1"/>
    <col min="7" max="8" width="10" style="5" customWidth="1"/>
    <col min="9" max="9" width="10" style="6" customWidth="1"/>
    <col min="10" max="10" width="8.6640625" customWidth="1"/>
    <col min="12" max="12" width="13.6640625" customWidth="1"/>
    <col min="13" max="13" width="12.33203125" bestFit="1" customWidth="1"/>
    <col min="14" max="14" width="10.83203125" customWidth="1"/>
    <col min="15" max="15" width="10.6640625" bestFit="1" customWidth="1"/>
    <col min="16" max="16" width="18.5" bestFit="1" customWidth="1"/>
    <col min="17" max="17" width="17.6640625" customWidth="1"/>
  </cols>
  <sheetData>
    <row r="1" spans="1:21">
      <c r="A1" s="29" t="s">
        <v>40</v>
      </c>
      <c r="B1" s="29"/>
      <c r="C1" s="29"/>
      <c r="D1" s="29"/>
      <c r="E1" s="29"/>
      <c r="F1" s="29"/>
      <c r="G1" s="29"/>
      <c r="H1" s="29"/>
      <c r="I1" s="29"/>
      <c r="P1" s="30" t="s">
        <v>18</v>
      </c>
      <c r="Q1" s="30"/>
    </row>
    <row r="2" spans="1:21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5.01</v>
      </c>
    </row>
    <row r="3" spans="1:21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21">
      <c r="A4" s="17">
        <v>200</v>
      </c>
      <c r="B4" s="21">
        <v>199.6</v>
      </c>
      <c r="C4" s="17">
        <f>A4/$Q$2</f>
        <v>39.920159680638726</v>
      </c>
      <c r="D4" s="20">
        <v>39.799999999999997</v>
      </c>
      <c r="E4" s="22">
        <f>B4/D4</f>
        <v>5.0150753768844227</v>
      </c>
      <c r="F4" s="17">
        <f>E4/$Q$2</f>
        <v>1.001013049278328</v>
      </c>
      <c r="G4" s="18">
        <v>0</v>
      </c>
      <c r="H4" s="22">
        <f>G4/$Q$22</f>
        <v>0</v>
      </c>
      <c r="I4" s="22">
        <f>SQRT(G4)/$Q$22</f>
        <v>0</v>
      </c>
      <c r="P4" s="12"/>
      <c r="Q4" s="15"/>
      <c r="T4" s="21">
        <v>199.6</v>
      </c>
      <c r="U4" s="20">
        <v>39.799999999999997</v>
      </c>
    </row>
    <row r="5" spans="1:21">
      <c r="A5" s="17">
        <v>400</v>
      </c>
      <c r="B5" s="21">
        <v>399.4</v>
      </c>
      <c r="C5" s="17">
        <f t="shared" ref="C5:C37" si="0">A5/$Q$2</f>
        <v>79.840319361277452</v>
      </c>
      <c r="D5" s="20">
        <v>79.8</v>
      </c>
      <c r="E5" s="22">
        <f t="shared" ref="E5:E37" si="1">B5/D5</f>
        <v>5.0050125313283207</v>
      </c>
      <c r="F5" s="17">
        <f t="shared" ref="F5:F37" si="2">E5/$Q$2</f>
        <v>0.99900449727112195</v>
      </c>
      <c r="G5" s="18">
        <v>0</v>
      </c>
      <c r="H5" s="22">
        <f t="shared" ref="H5:H37" si="3">G5/$Q$22</f>
        <v>0</v>
      </c>
      <c r="I5" s="22">
        <f t="shared" ref="I5:I37" si="4">SQRT(G5)/$Q$22</f>
        <v>0</v>
      </c>
      <c r="P5" s="30" t="s">
        <v>16</v>
      </c>
      <c r="Q5" s="30"/>
      <c r="T5" s="21">
        <v>399.4</v>
      </c>
      <c r="U5" s="20">
        <v>79.8</v>
      </c>
    </row>
    <row r="6" spans="1:21">
      <c r="A6" s="17">
        <v>600</v>
      </c>
      <c r="B6" s="21">
        <v>599.6</v>
      </c>
      <c r="C6" s="17">
        <f t="shared" si="0"/>
        <v>119.76047904191617</v>
      </c>
      <c r="D6" s="20">
        <v>119.85</v>
      </c>
      <c r="E6" s="22">
        <f t="shared" si="1"/>
        <v>5.0029203170629959</v>
      </c>
      <c r="F6" s="17">
        <f t="shared" si="2"/>
        <v>0.99858688963333253</v>
      </c>
      <c r="G6" s="18">
        <v>0</v>
      </c>
      <c r="H6" s="22">
        <f t="shared" si="3"/>
        <v>0</v>
      </c>
      <c r="I6" s="22">
        <f t="shared" si="4"/>
        <v>0</v>
      </c>
      <c r="P6" s="12" t="s">
        <v>17</v>
      </c>
      <c r="Q6" s="13" t="s">
        <v>41</v>
      </c>
      <c r="T6" s="21">
        <v>599.6</v>
      </c>
      <c r="U6" s="20">
        <v>119.85</v>
      </c>
    </row>
    <row r="7" spans="1:21">
      <c r="A7" s="17">
        <v>800</v>
      </c>
      <c r="B7" s="21">
        <v>799.8</v>
      </c>
      <c r="C7" s="17">
        <f t="shared" si="0"/>
        <v>159.6806387225549</v>
      </c>
      <c r="D7" s="20">
        <v>159.9</v>
      </c>
      <c r="E7" s="22">
        <f t="shared" si="1"/>
        <v>5.0018761726078793</v>
      </c>
      <c r="F7" s="17">
        <f t="shared" si="2"/>
        <v>0.99837847756644305</v>
      </c>
      <c r="G7" s="18">
        <v>0</v>
      </c>
      <c r="H7" s="22">
        <f t="shared" si="3"/>
        <v>0</v>
      </c>
      <c r="I7" s="22">
        <f t="shared" si="4"/>
        <v>0</v>
      </c>
      <c r="P7" s="12"/>
      <c r="Q7" s="13" t="s">
        <v>42</v>
      </c>
      <c r="T7" s="21">
        <v>799.8</v>
      </c>
      <c r="U7" s="20">
        <v>159.9</v>
      </c>
    </row>
    <row r="8" spans="1:21">
      <c r="A8" s="17">
        <v>1000</v>
      </c>
      <c r="B8" s="21">
        <v>999.6</v>
      </c>
      <c r="C8" s="17">
        <f t="shared" si="0"/>
        <v>199.60079840319361</v>
      </c>
      <c r="D8" s="20">
        <v>200</v>
      </c>
      <c r="E8" s="22">
        <f t="shared" si="1"/>
        <v>4.9980000000000002</v>
      </c>
      <c r="F8" s="17">
        <f t="shared" si="2"/>
        <v>0.99760479041916172</v>
      </c>
      <c r="G8" s="18">
        <v>3</v>
      </c>
      <c r="H8" s="22">
        <f t="shared" si="3"/>
        <v>0.05</v>
      </c>
      <c r="I8" s="22">
        <f t="shared" si="4"/>
        <v>2.8867513459481287E-2</v>
      </c>
      <c r="P8" s="30" t="s">
        <v>15</v>
      </c>
      <c r="Q8" s="30"/>
      <c r="T8" s="21">
        <v>999.6</v>
      </c>
      <c r="U8" s="20">
        <v>200</v>
      </c>
    </row>
    <row r="9" spans="1:21">
      <c r="A9" s="19">
        <v>1200</v>
      </c>
      <c r="B9" s="21">
        <v>1199.8</v>
      </c>
      <c r="C9" s="17">
        <f t="shared" si="0"/>
        <v>239.52095808383234</v>
      </c>
      <c r="D9" s="20">
        <v>240.1</v>
      </c>
      <c r="E9" s="22">
        <f t="shared" si="1"/>
        <v>4.9970845481049562</v>
      </c>
      <c r="F9" s="17">
        <f t="shared" si="2"/>
        <v>0.99742206549001122</v>
      </c>
      <c r="G9" s="18">
        <v>5</v>
      </c>
      <c r="H9" s="22">
        <f t="shared" si="3"/>
        <v>8.3333333333333329E-2</v>
      </c>
      <c r="I9" s="22">
        <f t="shared" si="4"/>
        <v>3.7267799624996496E-2</v>
      </c>
      <c r="P9" s="12" t="s">
        <v>17</v>
      </c>
      <c r="Q9" s="13" t="s">
        <v>43</v>
      </c>
      <c r="T9" s="21">
        <v>1199.8</v>
      </c>
      <c r="U9" s="20">
        <v>240.1</v>
      </c>
    </row>
    <row r="10" spans="1:21">
      <c r="A10" s="17">
        <v>1400</v>
      </c>
      <c r="B10" s="21">
        <v>1399.8</v>
      </c>
      <c r="C10" s="17">
        <f t="shared" si="0"/>
        <v>279.44111776447107</v>
      </c>
      <c r="D10" s="20">
        <v>280.25</v>
      </c>
      <c r="E10" s="22">
        <f t="shared" si="1"/>
        <v>4.9948260481712756</v>
      </c>
      <c r="F10" s="17">
        <f t="shared" si="2"/>
        <v>0.99697126710005501</v>
      </c>
      <c r="G10" s="18">
        <v>0</v>
      </c>
      <c r="H10" s="22">
        <f t="shared" si="3"/>
        <v>0</v>
      </c>
      <c r="I10" s="22">
        <f t="shared" si="4"/>
        <v>0</v>
      </c>
      <c r="P10" s="12" t="s">
        <v>11</v>
      </c>
      <c r="Q10" s="13">
        <v>4</v>
      </c>
      <c r="T10" s="21">
        <v>1399.8</v>
      </c>
      <c r="U10" s="20">
        <v>280.25</v>
      </c>
    </row>
    <row r="11" spans="1:21">
      <c r="A11" s="19">
        <v>1600</v>
      </c>
      <c r="B11" s="21">
        <v>1599.8</v>
      </c>
      <c r="C11" s="17">
        <f t="shared" si="0"/>
        <v>319.36127744510981</v>
      </c>
      <c r="D11" s="20">
        <v>320.39999999999998</v>
      </c>
      <c r="E11" s="22">
        <f t="shared" si="1"/>
        <v>4.9931335830212236</v>
      </c>
      <c r="F11" s="17">
        <f t="shared" si="2"/>
        <v>0.99663344970483514</v>
      </c>
      <c r="G11" s="18">
        <v>0</v>
      </c>
      <c r="H11" s="22">
        <f t="shared" si="3"/>
        <v>0</v>
      </c>
      <c r="I11" s="22">
        <f t="shared" si="4"/>
        <v>0</v>
      </c>
      <c r="P11" s="12" t="s">
        <v>12</v>
      </c>
      <c r="Q11" s="13">
        <v>4.5</v>
      </c>
      <c r="T11" s="21">
        <v>1599.8</v>
      </c>
      <c r="U11" s="20">
        <v>320.39999999999998</v>
      </c>
    </row>
    <row r="12" spans="1:21">
      <c r="A12" s="19">
        <v>1800</v>
      </c>
      <c r="B12" s="21">
        <v>1799.8</v>
      </c>
      <c r="C12" s="17">
        <f t="shared" si="0"/>
        <v>359.28143712574854</v>
      </c>
      <c r="D12" s="20">
        <v>360.55</v>
      </c>
      <c r="E12" s="22">
        <f t="shared" si="1"/>
        <v>4.991818055748162</v>
      </c>
      <c r="F12" s="17">
        <f t="shared" si="2"/>
        <v>0.99637086941081077</v>
      </c>
      <c r="G12" s="18">
        <v>20</v>
      </c>
      <c r="H12" s="22">
        <f t="shared" si="3"/>
        <v>0.33333333333333331</v>
      </c>
      <c r="I12" s="22">
        <f t="shared" si="4"/>
        <v>7.4535599249992993E-2</v>
      </c>
      <c r="P12" s="12"/>
      <c r="Q12" s="12"/>
      <c r="T12" s="21">
        <v>1799.8</v>
      </c>
      <c r="U12" s="20">
        <v>360.55</v>
      </c>
    </row>
    <row r="13" spans="1:21">
      <c r="A13" s="19">
        <v>2000</v>
      </c>
      <c r="B13" s="21">
        <v>1999.8</v>
      </c>
      <c r="C13" s="17">
        <f t="shared" si="0"/>
        <v>399.20159680638722</v>
      </c>
      <c r="D13" s="20">
        <v>400.75</v>
      </c>
      <c r="E13" s="22">
        <f t="shared" si="1"/>
        <v>4.9901434809731748</v>
      </c>
      <c r="F13" s="17">
        <f t="shared" si="2"/>
        <v>0.99603662294873752</v>
      </c>
      <c r="G13" s="18">
        <v>11</v>
      </c>
      <c r="H13" s="22">
        <f t="shared" si="3"/>
        <v>0.18333333333333332</v>
      </c>
      <c r="I13" s="22">
        <f t="shared" si="4"/>
        <v>5.5277079839256664E-2</v>
      </c>
      <c r="P13" s="12" t="s">
        <v>14</v>
      </c>
      <c r="Q13" s="13">
        <v>500</v>
      </c>
      <c r="T13" s="21">
        <v>1999.8</v>
      </c>
      <c r="U13" s="20">
        <v>400.75</v>
      </c>
    </row>
    <row r="14" spans="1:21">
      <c r="A14" s="19">
        <v>2200</v>
      </c>
      <c r="B14" s="21">
        <v>2199.8000000000002</v>
      </c>
      <c r="C14" s="17">
        <f t="shared" si="0"/>
        <v>439.12175648702595</v>
      </c>
      <c r="D14" s="20">
        <v>440.95</v>
      </c>
      <c r="E14" s="22">
        <f t="shared" si="1"/>
        <v>4.9887742374418877</v>
      </c>
      <c r="F14" s="17">
        <f t="shared" si="2"/>
        <v>0.99576332084668417</v>
      </c>
      <c r="G14" s="18">
        <v>19</v>
      </c>
      <c r="H14" s="22">
        <f t="shared" si="3"/>
        <v>0.31666666666666665</v>
      </c>
      <c r="I14" s="22">
        <f t="shared" si="4"/>
        <v>7.2648315725677898E-2</v>
      </c>
      <c r="P14" s="12" t="s">
        <v>13</v>
      </c>
      <c r="Q14" s="13">
        <v>500</v>
      </c>
      <c r="T14" s="21">
        <v>2199.8000000000002</v>
      </c>
      <c r="U14" s="20">
        <v>440.95</v>
      </c>
    </row>
    <row r="15" spans="1:21">
      <c r="A15" s="19">
        <v>2400</v>
      </c>
      <c r="B15" s="21">
        <v>2399.6</v>
      </c>
      <c r="C15" s="17">
        <f t="shared" si="0"/>
        <v>479.04191616766468</v>
      </c>
      <c r="D15" s="20">
        <v>481.2</v>
      </c>
      <c r="E15" s="22">
        <f t="shared" si="1"/>
        <v>4.9866999168744801</v>
      </c>
      <c r="F15" s="17">
        <f t="shared" si="2"/>
        <v>0.99534928480528551</v>
      </c>
      <c r="G15" s="18">
        <v>10</v>
      </c>
      <c r="H15" s="22">
        <f t="shared" si="3"/>
        <v>0.16666666666666666</v>
      </c>
      <c r="I15" s="22">
        <f t="shared" si="4"/>
        <v>5.2704627669472995E-2</v>
      </c>
      <c r="P15" s="12"/>
      <c r="Q15" s="14"/>
      <c r="T15" s="21">
        <v>2399.6</v>
      </c>
      <c r="U15" s="20">
        <v>481.2</v>
      </c>
    </row>
    <row r="16" spans="1:21">
      <c r="A16" s="19">
        <v>2600</v>
      </c>
      <c r="B16" s="21">
        <v>2599.8000000000002</v>
      </c>
      <c r="C16" s="17">
        <f t="shared" si="0"/>
        <v>518.96207584830347</v>
      </c>
      <c r="D16" s="20">
        <v>521.45000000000005</v>
      </c>
      <c r="E16" s="22">
        <f t="shared" si="1"/>
        <v>4.9857129159075653</v>
      </c>
      <c r="F16" s="17">
        <f t="shared" si="2"/>
        <v>0.99515227862426459</v>
      </c>
      <c r="G16" s="18">
        <v>13</v>
      </c>
      <c r="H16" s="22">
        <f t="shared" si="3"/>
        <v>0.21666666666666667</v>
      </c>
      <c r="I16" s="22">
        <f t="shared" si="4"/>
        <v>6.009252125773315E-2</v>
      </c>
      <c r="P16" s="30" t="s">
        <v>22</v>
      </c>
      <c r="Q16" s="30"/>
      <c r="T16" s="21">
        <v>2599.8000000000002</v>
      </c>
      <c r="U16" s="20">
        <v>521.45000000000005</v>
      </c>
    </row>
    <row r="17" spans="1:21">
      <c r="A17" s="19">
        <v>2800</v>
      </c>
      <c r="B17" s="21">
        <v>2799.8</v>
      </c>
      <c r="C17" s="17">
        <f t="shared" si="0"/>
        <v>558.88223552894215</v>
      </c>
      <c r="D17" s="23">
        <v>561.65</v>
      </c>
      <c r="E17" s="22">
        <f t="shared" si="1"/>
        <v>4.9849550431763561</v>
      </c>
      <c r="F17" s="17">
        <f t="shared" si="2"/>
        <v>0.99500100662202717</v>
      </c>
      <c r="G17" s="18">
        <v>23</v>
      </c>
      <c r="H17" s="22">
        <f t="shared" si="3"/>
        <v>0.38333333333333336</v>
      </c>
      <c r="I17" s="22">
        <f t="shared" si="4"/>
        <v>7.9930525388545323E-2</v>
      </c>
      <c r="P17" s="12" t="s">
        <v>17</v>
      </c>
      <c r="Q17" s="13" t="s">
        <v>44</v>
      </c>
      <c r="T17" s="21">
        <v>2799.8</v>
      </c>
      <c r="U17" s="23">
        <v>561.65</v>
      </c>
    </row>
    <row r="18" spans="1:21">
      <c r="A18" s="19">
        <v>3000</v>
      </c>
      <c r="B18" s="21">
        <v>2999.8</v>
      </c>
      <c r="C18" s="17">
        <f t="shared" si="0"/>
        <v>598.80239520958082</v>
      </c>
      <c r="D18" s="23">
        <v>601.9</v>
      </c>
      <c r="E18" s="22">
        <f t="shared" si="1"/>
        <v>4.9838843661737835</v>
      </c>
      <c r="F18" s="17">
        <f t="shared" si="2"/>
        <v>0.99478729863748183</v>
      </c>
      <c r="G18" s="18">
        <v>42</v>
      </c>
      <c r="H18" s="22">
        <f t="shared" si="3"/>
        <v>0.7</v>
      </c>
      <c r="I18" s="22">
        <f t="shared" si="4"/>
        <v>0.10801234497346433</v>
      </c>
      <c r="P18" s="12" t="s">
        <v>23</v>
      </c>
      <c r="Q18" s="13">
        <v>-142</v>
      </c>
      <c r="T18" s="21">
        <v>2999.8</v>
      </c>
      <c r="U18" s="23">
        <v>601.9</v>
      </c>
    </row>
    <row r="19" spans="1:21">
      <c r="A19" s="19">
        <v>3100</v>
      </c>
      <c r="B19" s="21">
        <v>3099.8</v>
      </c>
      <c r="C19" s="17">
        <f t="shared" si="0"/>
        <v>618.76247504990022</v>
      </c>
      <c r="D19" s="20">
        <v>622.04999999999995</v>
      </c>
      <c r="E19" s="22">
        <f t="shared" si="1"/>
        <v>4.9832007073386393</v>
      </c>
      <c r="F19" s="17">
        <f t="shared" si="2"/>
        <v>0.99465083978815161</v>
      </c>
      <c r="G19" s="18">
        <v>46</v>
      </c>
      <c r="H19" s="22">
        <f t="shared" si="3"/>
        <v>0.76666666666666672</v>
      </c>
      <c r="I19" s="22">
        <f t="shared" si="4"/>
        <v>0.1130388330520878</v>
      </c>
      <c r="P19" s="12"/>
      <c r="Q19" s="12"/>
      <c r="T19" s="21">
        <v>3099.8</v>
      </c>
      <c r="U19" s="20">
        <v>622.04999999999995</v>
      </c>
    </row>
    <row r="20" spans="1:21">
      <c r="A20" s="19">
        <v>3200</v>
      </c>
      <c r="B20" s="21">
        <v>3200</v>
      </c>
      <c r="C20" s="17">
        <f t="shared" si="0"/>
        <v>638.72255489021961</v>
      </c>
      <c r="D20" s="20">
        <v>642.20000000000005</v>
      </c>
      <c r="E20" s="22">
        <f t="shared" si="1"/>
        <v>4.9828713796325133</v>
      </c>
      <c r="F20" s="17">
        <f t="shared" si="2"/>
        <v>0.99458510571507253</v>
      </c>
      <c r="G20" s="18">
        <v>64</v>
      </c>
      <c r="H20" s="22">
        <f t="shared" si="3"/>
        <v>1.0666666666666667</v>
      </c>
      <c r="I20" s="22">
        <f t="shared" si="4"/>
        <v>0.13333333333333333</v>
      </c>
      <c r="P20" s="30" t="s">
        <v>24</v>
      </c>
      <c r="Q20" s="30"/>
      <c r="T20" s="21">
        <v>3200</v>
      </c>
      <c r="U20" s="20">
        <v>642.20000000000005</v>
      </c>
    </row>
    <row r="21" spans="1:21">
      <c r="A21" s="19">
        <v>3300</v>
      </c>
      <c r="B21" s="21">
        <v>3300</v>
      </c>
      <c r="C21" s="17">
        <f t="shared" si="0"/>
        <v>658.68263473053889</v>
      </c>
      <c r="D21" s="20">
        <v>662.3</v>
      </c>
      <c r="E21" s="22">
        <f t="shared" si="1"/>
        <v>4.9826362675524694</v>
      </c>
      <c r="F21" s="17">
        <f t="shared" si="2"/>
        <v>0.99453817715618154</v>
      </c>
      <c r="G21" s="18">
        <v>72</v>
      </c>
      <c r="H21" s="22">
        <f t="shared" si="3"/>
        <v>1.2</v>
      </c>
      <c r="I21" s="22">
        <f t="shared" si="4"/>
        <v>0.1414213562373095</v>
      </c>
      <c r="P21" s="12" t="s">
        <v>17</v>
      </c>
      <c r="Q21" s="13" t="s">
        <v>45</v>
      </c>
      <c r="T21" s="21">
        <v>3300</v>
      </c>
      <c r="U21" s="20">
        <v>662.3</v>
      </c>
    </row>
    <row r="22" spans="1:21">
      <c r="A22" s="19">
        <v>3400</v>
      </c>
      <c r="B22" s="21">
        <v>3400</v>
      </c>
      <c r="C22" s="17">
        <f t="shared" si="0"/>
        <v>678.64271457085829</v>
      </c>
      <c r="D22" s="20">
        <v>682.5</v>
      </c>
      <c r="E22" s="22">
        <f t="shared" si="1"/>
        <v>4.9816849816849818</v>
      </c>
      <c r="F22" s="17">
        <f t="shared" si="2"/>
        <v>0.99434829973752137</v>
      </c>
      <c r="G22" s="18">
        <v>88</v>
      </c>
      <c r="H22" s="22">
        <f t="shared" si="3"/>
        <v>1.4666666666666666</v>
      </c>
      <c r="I22" s="22">
        <f t="shared" si="4"/>
        <v>0.15634719199411432</v>
      </c>
      <c r="P22" s="12" t="s">
        <v>25</v>
      </c>
      <c r="Q22" s="13">
        <v>60</v>
      </c>
      <c r="T22" s="21">
        <v>3400</v>
      </c>
      <c r="U22" s="20">
        <v>682.5</v>
      </c>
    </row>
    <row r="23" spans="1:21">
      <c r="A23" s="19">
        <v>3500</v>
      </c>
      <c r="B23" s="21">
        <v>3500</v>
      </c>
      <c r="C23" s="17">
        <f t="shared" si="0"/>
        <v>698.60279441117768</v>
      </c>
      <c r="D23" s="20">
        <v>702.65</v>
      </c>
      <c r="E23" s="22">
        <f t="shared" si="1"/>
        <v>4.9811428164804665</v>
      </c>
      <c r="F23" s="17">
        <f t="shared" si="2"/>
        <v>0.9942400831298337</v>
      </c>
      <c r="G23" s="18">
        <v>102</v>
      </c>
      <c r="H23" s="22">
        <f t="shared" si="3"/>
        <v>1.7</v>
      </c>
      <c r="I23" s="22">
        <f t="shared" si="4"/>
        <v>0.16832508230603463</v>
      </c>
      <c r="T23" s="21">
        <v>3500</v>
      </c>
      <c r="U23" s="20">
        <v>702.65</v>
      </c>
    </row>
    <row r="24" spans="1:21">
      <c r="A24" s="19">
        <v>3600</v>
      </c>
      <c r="B24" s="21">
        <v>3599.8</v>
      </c>
      <c r="C24" s="17">
        <f t="shared" si="0"/>
        <v>718.56287425149708</v>
      </c>
      <c r="D24" s="20">
        <v>722.8</v>
      </c>
      <c r="E24" s="22">
        <f>B24/D24</f>
        <v>4.9803541781959053</v>
      </c>
      <c r="F24" s="17">
        <f t="shared" si="2"/>
        <v>0.99408267029858399</v>
      </c>
      <c r="G24" s="18">
        <v>124</v>
      </c>
      <c r="H24" s="22">
        <f>G24/$Q$22</f>
        <v>2.0666666666666669</v>
      </c>
      <c r="I24" s="22">
        <f>SQRT(G24)/$Q$22</f>
        <v>0.18559214542766739</v>
      </c>
      <c r="T24" s="21">
        <v>3599.8</v>
      </c>
      <c r="U24" s="20">
        <v>722.8</v>
      </c>
    </row>
    <row r="25" spans="1:21" ht="15">
      <c r="A25" s="19">
        <v>3700</v>
      </c>
      <c r="B25" s="21">
        <v>3699.6</v>
      </c>
      <c r="C25" s="17">
        <f t="shared" si="0"/>
        <v>738.52295409181636</v>
      </c>
      <c r="D25" s="20">
        <v>742.9</v>
      </c>
      <c r="E25" s="22">
        <f t="shared" si="1"/>
        <v>4.9799434648001073</v>
      </c>
      <c r="F25" s="17">
        <f t="shared" si="2"/>
        <v>0.99400069157686777</v>
      </c>
      <c r="G25" s="18">
        <v>130</v>
      </c>
      <c r="H25" s="22">
        <f t="shared" si="3"/>
        <v>2.1666666666666665</v>
      </c>
      <c r="I25" s="22">
        <f t="shared" si="4"/>
        <v>0.19002923751652298</v>
      </c>
      <c r="J25" s="4"/>
      <c r="K25" s="4"/>
      <c r="L25" s="4"/>
      <c r="M25" s="4"/>
      <c r="N25" s="4"/>
      <c r="O25" s="4"/>
      <c r="P25" s="27" t="s">
        <v>31</v>
      </c>
      <c r="Q25" s="28"/>
      <c r="T25" s="21">
        <v>3699.6</v>
      </c>
      <c r="U25" s="20">
        <v>742.9</v>
      </c>
    </row>
    <row r="26" spans="1:21" ht="15">
      <c r="A26" s="19">
        <v>3800</v>
      </c>
      <c r="B26" s="21">
        <v>3799.8</v>
      </c>
      <c r="C26" s="17">
        <f t="shared" si="0"/>
        <v>758.48303393213575</v>
      </c>
      <c r="D26" s="20">
        <v>763.1</v>
      </c>
      <c r="E26" s="22">
        <f t="shared" si="1"/>
        <v>4.9794260254226179</v>
      </c>
      <c r="F26" s="17">
        <f t="shared" si="2"/>
        <v>0.99389741026399558</v>
      </c>
      <c r="G26" s="18">
        <v>138</v>
      </c>
      <c r="H26" s="22">
        <f t="shared" si="3"/>
        <v>2.2999999999999998</v>
      </c>
      <c r="I26" s="22">
        <f t="shared" si="4"/>
        <v>0.19578900207451216</v>
      </c>
      <c r="J26" s="4"/>
      <c r="K26" s="8"/>
      <c r="L26" s="8"/>
      <c r="M26" s="8"/>
      <c r="N26" s="8"/>
      <c r="O26" s="4"/>
      <c r="P26" s="16" t="s">
        <v>32</v>
      </c>
      <c r="Q26" s="10">
        <f>B37</f>
        <v>4899.6000000000004</v>
      </c>
      <c r="T26" s="21">
        <v>3799.8</v>
      </c>
      <c r="U26" s="20">
        <v>763.1</v>
      </c>
    </row>
    <row r="27" spans="1:21" ht="15">
      <c r="A27" s="19">
        <v>3900</v>
      </c>
      <c r="B27" s="21">
        <v>3899.8</v>
      </c>
      <c r="C27" s="17">
        <f t="shared" si="0"/>
        <v>778.44311377245515</v>
      </c>
      <c r="D27" s="20">
        <v>783.3</v>
      </c>
      <c r="E27" s="22">
        <f t="shared" si="1"/>
        <v>4.9786799438273972</v>
      </c>
      <c r="F27" s="17">
        <f t="shared" si="2"/>
        <v>0.9937484917819156</v>
      </c>
      <c r="G27" s="18">
        <v>147</v>
      </c>
      <c r="H27" s="22">
        <f t="shared" si="3"/>
        <v>2.4500000000000002</v>
      </c>
      <c r="I27" s="22">
        <f t="shared" si="4"/>
        <v>0.202072594216369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4633.26</v>
      </c>
      <c r="T27" s="21">
        <v>3899.8</v>
      </c>
      <c r="U27" s="20">
        <v>783.3</v>
      </c>
    </row>
    <row r="28" spans="1:21" ht="15">
      <c r="A28" s="19">
        <v>4000</v>
      </c>
      <c r="B28" s="21">
        <v>3999.8</v>
      </c>
      <c r="C28" s="17">
        <f t="shared" si="0"/>
        <v>798.40319361277443</v>
      </c>
      <c r="D28" s="20">
        <v>803.5</v>
      </c>
      <c r="E28" s="22">
        <f t="shared" si="1"/>
        <v>4.9779713752333539</v>
      </c>
      <c r="F28" s="17">
        <f t="shared" si="2"/>
        <v>0.99360706092482121</v>
      </c>
      <c r="G28" s="18">
        <v>167</v>
      </c>
      <c r="H28" s="22">
        <f t="shared" si="3"/>
        <v>2.7833333333333332</v>
      </c>
      <c r="I28" s="22">
        <f t="shared" si="4"/>
        <v>0.21538079972200144</v>
      </c>
      <c r="J28" s="4"/>
      <c r="K28" s="8"/>
      <c r="L28" s="8"/>
      <c r="M28" s="8"/>
      <c r="N28" s="8"/>
      <c r="O28" s="4"/>
      <c r="P28" s="16" t="s">
        <v>34</v>
      </c>
      <c r="Q28" s="10">
        <f>D37</f>
        <v>985.8</v>
      </c>
      <c r="T28" s="21">
        <v>3999.8</v>
      </c>
      <c r="U28" s="20">
        <v>803.5</v>
      </c>
    </row>
    <row r="29" spans="1:21" ht="15">
      <c r="A29" s="19">
        <v>4100</v>
      </c>
      <c r="B29" s="21">
        <v>4099.8</v>
      </c>
      <c r="C29" s="17">
        <f t="shared" si="0"/>
        <v>818.36327345309383</v>
      </c>
      <c r="D29" s="20">
        <v>823.75</v>
      </c>
      <c r="E29" s="22">
        <f t="shared" si="1"/>
        <v>4.9769954476479521</v>
      </c>
      <c r="F29" s="17">
        <f t="shared" si="2"/>
        <v>0.99341226499959123</v>
      </c>
      <c r="G29" s="18">
        <v>158</v>
      </c>
      <c r="H29" s="22">
        <f t="shared" si="3"/>
        <v>2.6333333333333333</v>
      </c>
      <c r="I29" s="22">
        <f t="shared" si="4"/>
        <v>0.20949675149960892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5.01</v>
      </c>
      <c r="T29" s="21">
        <v>4099.8</v>
      </c>
      <c r="U29" s="20">
        <v>823.75</v>
      </c>
    </row>
    <row r="30" spans="1:21" ht="15">
      <c r="A30" s="19">
        <v>4200</v>
      </c>
      <c r="B30" s="21">
        <v>4199.6000000000004</v>
      </c>
      <c r="C30" s="17">
        <f t="shared" si="0"/>
        <v>838.32335329341322</v>
      </c>
      <c r="D30" s="20">
        <v>843.9</v>
      </c>
      <c r="E30" s="22">
        <f t="shared" si="1"/>
        <v>4.9764190069913505</v>
      </c>
      <c r="F30" s="17">
        <f t="shared" si="2"/>
        <v>0.99329720698430157</v>
      </c>
      <c r="G30" s="18">
        <v>199</v>
      </c>
      <c r="H30" s="22">
        <f t="shared" si="3"/>
        <v>3.3166666666666669</v>
      </c>
      <c r="I30" s="22">
        <f t="shared" si="4"/>
        <v>0.23511226632776475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4.96868401162045</v>
      </c>
      <c r="T30" s="21">
        <v>4199.6000000000004</v>
      </c>
      <c r="U30" s="20">
        <v>843.9</v>
      </c>
    </row>
    <row r="31" spans="1:21" ht="15">
      <c r="A31" s="19">
        <v>4300</v>
      </c>
      <c r="B31" s="21">
        <v>4299.8</v>
      </c>
      <c r="C31" s="17">
        <f t="shared" si="0"/>
        <v>858.28343313373261</v>
      </c>
      <c r="D31" s="20">
        <v>864.15</v>
      </c>
      <c r="E31" s="22">
        <f t="shared" si="1"/>
        <v>4.9757565237516639</v>
      </c>
      <c r="F31" s="17">
        <f t="shared" si="2"/>
        <v>0.9931649748007314</v>
      </c>
      <c r="G31" s="18">
        <v>181</v>
      </c>
      <c r="H31" s="22">
        <f t="shared" si="3"/>
        <v>3.0166666666666666</v>
      </c>
      <c r="I31" s="22">
        <f t="shared" si="4"/>
        <v>0.2242270674512285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0.82467042673752</v>
      </c>
      <c r="T31" s="21">
        <v>4299.8</v>
      </c>
      <c r="U31" s="20">
        <v>864.15</v>
      </c>
    </row>
    <row r="32" spans="1:21" ht="15">
      <c r="A32" s="19">
        <v>4400</v>
      </c>
      <c r="B32" s="21">
        <v>4399.8</v>
      </c>
      <c r="C32" s="17">
        <f t="shared" si="0"/>
        <v>878.2435129740519</v>
      </c>
      <c r="D32" s="20">
        <v>884.4</v>
      </c>
      <c r="E32" s="22">
        <f t="shared" si="1"/>
        <v>4.9748982360922662</v>
      </c>
      <c r="F32" s="17">
        <f t="shared" si="2"/>
        <v>0.99299365989865596</v>
      </c>
      <c r="G32" s="18">
        <v>209</v>
      </c>
      <c r="H32" s="22">
        <f t="shared" si="3"/>
        <v>3.4833333333333334</v>
      </c>
      <c r="I32" s="22">
        <f t="shared" si="4"/>
        <v>0.24094720491334934</v>
      </c>
      <c r="J32" s="4"/>
      <c r="K32" s="4"/>
      <c r="L32" s="4"/>
      <c r="M32" s="4"/>
      <c r="N32" s="4"/>
      <c r="O32" s="4"/>
      <c r="P32" s="16" t="s">
        <v>38</v>
      </c>
      <c r="Q32" s="10">
        <f>H37</f>
        <v>4.5999999999999996</v>
      </c>
      <c r="T32" s="21">
        <v>4399.8</v>
      </c>
      <c r="U32" s="20">
        <v>884.4</v>
      </c>
    </row>
    <row r="33" spans="1:21" ht="15">
      <c r="A33" s="19">
        <v>4500</v>
      </c>
      <c r="B33" s="24">
        <v>4499.8</v>
      </c>
      <c r="C33" s="17">
        <f t="shared" si="0"/>
        <v>898.20359281437129</v>
      </c>
      <c r="D33" s="20">
        <v>904.65</v>
      </c>
      <c r="E33" s="22">
        <f t="shared" si="1"/>
        <v>4.9740783728513795</v>
      </c>
      <c r="F33" s="17">
        <f t="shared" si="2"/>
        <v>0.99283001454119357</v>
      </c>
      <c r="G33" s="18">
        <v>222</v>
      </c>
      <c r="H33" s="22">
        <f t="shared" si="3"/>
        <v>3.7</v>
      </c>
      <c r="I33" s="22">
        <f t="shared" si="4"/>
        <v>0.24832774042918898</v>
      </c>
      <c r="J33" s="4"/>
      <c r="K33" s="4"/>
      <c r="L33" s="4"/>
      <c r="M33" s="4"/>
      <c r="N33" s="4"/>
      <c r="O33" s="4"/>
      <c r="P33" s="16" t="s">
        <v>39</v>
      </c>
      <c r="Q33" s="10">
        <f>I37</f>
        <v>0.27688746209726917</v>
      </c>
      <c r="T33" s="24">
        <v>4499.8</v>
      </c>
      <c r="U33" s="20">
        <v>904.65</v>
      </c>
    </row>
    <row r="34" spans="1:21">
      <c r="A34" s="19">
        <v>4600</v>
      </c>
      <c r="B34" s="21">
        <v>4599.8</v>
      </c>
      <c r="C34" s="17">
        <f t="shared" si="0"/>
        <v>918.16367265469069</v>
      </c>
      <c r="D34" s="20">
        <v>924.85</v>
      </c>
      <c r="E34" s="22">
        <f t="shared" si="1"/>
        <v>4.9735632805319785</v>
      </c>
      <c r="F34" s="17">
        <f t="shared" si="2"/>
        <v>0.99272720170298978</v>
      </c>
      <c r="G34" s="18">
        <v>225</v>
      </c>
      <c r="H34" s="22">
        <f t="shared" si="3"/>
        <v>3.75</v>
      </c>
      <c r="I34" s="22">
        <f t="shared" si="4"/>
        <v>0.25</v>
      </c>
      <c r="J34" s="4"/>
      <c r="K34" s="4"/>
      <c r="L34" s="4"/>
      <c r="M34" s="4"/>
      <c r="N34" s="4"/>
      <c r="O34" s="4"/>
      <c r="T34" s="21">
        <v>4599.8</v>
      </c>
      <c r="U34" s="20">
        <v>924.85</v>
      </c>
    </row>
    <row r="35" spans="1:21">
      <c r="A35" s="19">
        <v>4700</v>
      </c>
      <c r="B35" s="21">
        <v>4699.6000000000004</v>
      </c>
      <c r="C35" s="17">
        <f t="shared" si="0"/>
        <v>938.12375249500997</v>
      </c>
      <c r="D35" s="20">
        <v>945.15</v>
      </c>
      <c r="E35" s="22">
        <f t="shared" si="1"/>
        <v>4.9723324340051844</v>
      </c>
      <c r="F35" s="17">
        <f t="shared" si="2"/>
        <v>0.99248152375352983</v>
      </c>
      <c r="G35" s="18">
        <v>224</v>
      </c>
      <c r="H35" s="22">
        <f t="shared" si="3"/>
        <v>3.7333333333333334</v>
      </c>
      <c r="I35" s="22">
        <f t="shared" si="4"/>
        <v>0.24944382578492943</v>
      </c>
      <c r="J35" s="4"/>
      <c r="K35" s="4"/>
      <c r="L35" s="4"/>
      <c r="M35" s="4"/>
      <c r="N35" s="4"/>
      <c r="O35" s="4"/>
      <c r="T35" s="21">
        <v>4699.6000000000004</v>
      </c>
      <c r="U35" s="20">
        <v>945.15</v>
      </c>
    </row>
    <row r="36" spans="1:21">
      <c r="A36" s="19">
        <v>4800</v>
      </c>
      <c r="B36" s="21">
        <v>4799.6000000000004</v>
      </c>
      <c r="C36" s="17">
        <f t="shared" si="0"/>
        <v>958.08383233532936</v>
      </c>
      <c r="D36" s="20">
        <v>965.5</v>
      </c>
      <c r="E36" s="22">
        <f t="shared" si="1"/>
        <v>4.9711030554117039</v>
      </c>
      <c r="F36" s="17">
        <f t="shared" si="2"/>
        <v>0.99223613880473138</v>
      </c>
      <c r="G36" s="18">
        <v>250</v>
      </c>
      <c r="H36" s="22">
        <f t="shared" si="3"/>
        <v>4.166666666666667</v>
      </c>
      <c r="I36" s="22">
        <f t="shared" si="4"/>
        <v>0.26352313834736496</v>
      </c>
      <c r="T36" s="21">
        <v>4799.6000000000004</v>
      </c>
      <c r="U36" s="20">
        <v>965.5</v>
      </c>
    </row>
    <row r="37" spans="1:21">
      <c r="A37" s="19">
        <v>4900</v>
      </c>
      <c r="B37" s="18">
        <v>4899.6000000000004</v>
      </c>
      <c r="C37" s="17">
        <f t="shared" si="0"/>
        <v>978.04391217564876</v>
      </c>
      <c r="D37" s="20">
        <v>985.8</v>
      </c>
      <c r="E37" s="22">
        <f t="shared" si="1"/>
        <v>4.9701765063907493</v>
      </c>
      <c r="F37" s="17">
        <f t="shared" si="2"/>
        <v>0.99205119888038906</v>
      </c>
      <c r="G37" s="18">
        <v>276</v>
      </c>
      <c r="H37" s="17">
        <f t="shared" si="3"/>
        <v>4.5999999999999996</v>
      </c>
      <c r="I37" s="17">
        <f t="shared" si="4"/>
        <v>0.27688746209726917</v>
      </c>
      <c r="T37" s="18">
        <v>4899.6000000000004</v>
      </c>
      <c r="U37" s="20">
        <v>985.8</v>
      </c>
    </row>
    <row r="43" spans="1:21" hidden="1">
      <c r="J43" s="1"/>
      <c r="K43" s="1"/>
      <c r="L43" s="1"/>
      <c r="M43" s="1"/>
      <c r="N43" s="1"/>
      <c r="O43" s="1"/>
    </row>
    <row r="44" spans="1:21" hidden="1">
      <c r="A44" s="25" t="s">
        <v>5</v>
      </c>
      <c r="B44" s="25"/>
      <c r="C44" s="25"/>
      <c r="D44" s="25"/>
      <c r="E44" s="25"/>
      <c r="F44" s="25"/>
      <c r="G44" s="9"/>
      <c r="H44" s="9"/>
      <c r="I44" s="9"/>
      <c r="J44" s="3"/>
      <c r="K44" s="3"/>
      <c r="L44" s="3"/>
      <c r="M44" s="3"/>
      <c r="N44" s="3"/>
    </row>
    <row r="45" spans="1:21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21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21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21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5" t="s">
        <v>6</v>
      </c>
      <c r="B70" s="25"/>
      <c r="C70" s="25"/>
      <c r="D70" s="25"/>
      <c r="E70" s="25"/>
      <c r="F70" s="25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6"/>
      <c r="B94" s="26"/>
      <c r="C94" s="26"/>
      <c r="D94" s="26"/>
      <c r="E94" s="26"/>
    </row>
    <row r="95" spans="1:10" hidden="1">
      <c r="A95" s="26"/>
      <c r="B95" s="26"/>
      <c r="C95" s="26"/>
      <c r="D95" s="26"/>
      <c r="E95" s="26"/>
    </row>
    <row r="96" spans="1:10" hidden="1">
      <c r="A96" s="26"/>
      <c r="B96" s="26"/>
      <c r="C96" s="26"/>
      <c r="D96" s="26"/>
      <c r="E96" s="26"/>
    </row>
    <row r="97" spans="1:9" hidden="1">
      <c r="A97" s="26"/>
      <c r="B97" s="26"/>
      <c r="C97" s="26"/>
      <c r="D97" s="26"/>
      <c r="E97" s="26"/>
    </row>
    <row r="98" spans="1:9" hidden="1">
      <c r="A98" s="25" t="s">
        <v>8</v>
      </c>
      <c r="B98" s="25"/>
      <c r="C98" s="25"/>
      <c r="D98" s="25"/>
      <c r="E98" s="25"/>
      <c r="F98" s="25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5" t="s">
        <v>9</v>
      </c>
      <c r="B118" s="25"/>
      <c r="C118" s="25"/>
      <c r="D118" s="25"/>
      <c r="E118" s="25"/>
      <c r="F118" s="25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5" t="s">
        <v>10</v>
      </c>
      <c r="B146" s="25"/>
      <c r="C146" s="25"/>
      <c r="D146" s="25"/>
      <c r="E146" s="25"/>
      <c r="F146" s="25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3" sqref="P3"/>
    </sheetView>
  </sheetViews>
  <sheetFormatPr baseColWidth="10" defaultColWidth="8.83203125"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Pratik J</cp:lastModifiedBy>
  <cp:revision>2</cp:revision>
  <dcterms:created xsi:type="dcterms:W3CDTF">2006-05-16T10:27:47Z</dcterms:created>
  <dcterms:modified xsi:type="dcterms:W3CDTF">2018-08-09T08:16:39Z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