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GE11_QC_Data\CERN\QC4\"/>
    </mc:Choice>
  </mc:AlternateContent>
  <bookViews>
    <workbookView xWindow="0" yWindow="465" windowWidth="28800" windowHeight="16335" tabRatio="926" activeTab="10"/>
  </bookViews>
  <sheets>
    <sheet name="QC4_Summary" sheetId="5" r:id="rId1"/>
    <sheet name="QC4_Long_Detectors" sheetId="33" r:id="rId2"/>
    <sheet name="QC4_Short_Detectors" sheetId="34" r:id="rId3"/>
    <sheet name="QC4_all_detectors" sheetId="35" r:id="rId4"/>
    <sheet name="QC4_Short_1" sheetId="27" r:id="rId5"/>
    <sheet name="QC4_Short_2" sheetId="28" r:id="rId6"/>
    <sheet name="QC4_Short_3" sheetId="37" r:id="rId7"/>
    <sheet name="QC4_Short_4" sheetId="39" r:id="rId8"/>
    <sheet name="QC4_Long_1" sheetId="38" r:id="rId9"/>
    <sheet name="QC4_Long_2" sheetId="36" r:id="rId10"/>
    <sheet name="QC4_Long_3" sheetId="40" r:id="rId11"/>
    <sheet name="QC4_Long_4" sheetId="41" r:id="rId12"/>
  </sheets>
  <externalReferences>
    <externalReference r:id="rId13"/>
  </externalReferenc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0" i="5" l="1"/>
  <c r="L29" i="5"/>
  <c r="U28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H28" i="5"/>
  <c r="G28" i="5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3" i="39"/>
  <c r="D34" i="39"/>
  <c r="D35" i="39"/>
  <c r="D36" i="39"/>
  <c r="D37" i="39"/>
  <c r="D38" i="39"/>
  <c r="D39" i="39"/>
  <c r="D40" i="39"/>
  <c r="D41" i="39"/>
  <c r="D42" i="39"/>
  <c r="D43" i="39"/>
  <c r="D10" i="39"/>
  <c r="V11" i="37"/>
  <c r="V12" i="37"/>
  <c r="V13" i="37"/>
  <c r="V14" i="37"/>
  <c r="V15" i="37"/>
  <c r="V16" i="37"/>
  <c r="V17" i="37"/>
  <c r="V18" i="37"/>
  <c r="V19" i="37"/>
  <c r="V20" i="37"/>
  <c r="V21" i="37"/>
  <c r="V22" i="37"/>
  <c r="V23" i="37"/>
  <c r="V24" i="37"/>
  <c r="V25" i="37"/>
  <c r="V26" i="37"/>
  <c r="V27" i="37"/>
  <c r="V28" i="37"/>
  <c r="V29" i="37"/>
  <c r="V30" i="37"/>
  <c r="V31" i="37"/>
  <c r="V32" i="37"/>
  <c r="V33" i="37"/>
  <c r="V34" i="37"/>
  <c r="V35" i="37"/>
  <c r="V36" i="37"/>
  <c r="V37" i="37"/>
  <c r="V38" i="37"/>
  <c r="V39" i="37"/>
  <c r="V40" i="37"/>
  <c r="V41" i="37"/>
  <c r="V42" i="37"/>
  <c r="V43" i="37"/>
  <c r="V10" i="37"/>
  <c r="W11" i="28"/>
  <c r="W12" i="28"/>
  <c r="W13" i="28"/>
  <c r="W14" i="28"/>
  <c r="W15" i="28"/>
  <c r="W16" i="28"/>
  <c r="W17" i="28"/>
  <c r="W18" i="28"/>
  <c r="W19" i="28"/>
  <c r="W20" i="28"/>
  <c r="W21" i="28"/>
  <c r="W22" i="28"/>
  <c r="W23" i="28"/>
  <c r="W24" i="28"/>
  <c r="W25" i="28"/>
  <c r="W26" i="28"/>
  <c r="W27" i="28"/>
  <c r="W28" i="28"/>
  <c r="W29" i="28"/>
  <c r="W30" i="28"/>
  <c r="W31" i="28"/>
  <c r="W32" i="28"/>
  <c r="W33" i="28"/>
  <c r="W34" i="28"/>
  <c r="W35" i="28"/>
  <c r="W36" i="28"/>
  <c r="W37" i="28"/>
  <c r="W38" i="28"/>
  <c r="W39" i="28"/>
  <c r="W40" i="28"/>
  <c r="W41" i="28"/>
  <c r="W42" i="28"/>
  <c r="W43" i="28"/>
  <c r="W10" i="28"/>
  <c r="U16" i="5"/>
  <c r="H16" i="5"/>
  <c r="I16" i="5"/>
  <c r="G16" i="5"/>
  <c r="R11" i="37"/>
  <c r="R12" i="37"/>
  <c r="R13" i="37"/>
  <c r="R14" i="37"/>
  <c r="R15" i="37"/>
  <c r="R16" i="37"/>
  <c r="R17" i="37"/>
  <c r="R18" i="37"/>
  <c r="R19" i="37"/>
  <c r="R20" i="37"/>
  <c r="R21" i="37"/>
  <c r="R22" i="37"/>
  <c r="R23" i="37"/>
  <c r="R24" i="37"/>
  <c r="R25" i="37"/>
  <c r="R26" i="37"/>
  <c r="R27" i="37"/>
  <c r="R28" i="37"/>
  <c r="R29" i="37"/>
  <c r="R30" i="37"/>
  <c r="R31" i="37"/>
  <c r="R32" i="37"/>
  <c r="R33" i="37"/>
  <c r="R34" i="37"/>
  <c r="R35" i="37"/>
  <c r="R36" i="37"/>
  <c r="R37" i="37"/>
  <c r="R38" i="37"/>
  <c r="R39" i="37"/>
  <c r="R40" i="37"/>
  <c r="R41" i="37"/>
  <c r="R42" i="37"/>
  <c r="R43" i="37"/>
  <c r="R10" i="37"/>
  <c r="Q11" i="37"/>
  <c r="Q12" i="37"/>
  <c r="Q13" i="37"/>
  <c r="Q14" i="37"/>
  <c r="Q15" i="37"/>
  <c r="Q16" i="37"/>
  <c r="Q17" i="37"/>
  <c r="Q18" i="37"/>
  <c r="Q19" i="37"/>
  <c r="Q20" i="37"/>
  <c r="Q21" i="37"/>
  <c r="Q22" i="37"/>
  <c r="Q23" i="37"/>
  <c r="Q24" i="37"/>
  <c r="Q25" i="37"/>
  <c r="Q26" i="37"/>
  <c r="Q27" i="37"/>
  <c r="Q28" i="37"/>
  <c r="Q29" i="37"/>
  <c r="Q30" i="37"/>
  <c r="Q31" i="37"/>
  <c r="Q32" i="37"/>
  <c r="Q33" i="37"/>
  <c r="Q34" i="37"/>
  <c r="Q35" i="37"/>
  <c r="Q36" i="37"/>
  <c r="Q37" i="37"/>
  <c r="Q38" i="37"/>
  <c r="Q39" i="37"/>
  <c r="Q40" i="37"/>
  <c r="Q41" i="37"/>
  <c r="Q42" i="37"/>
  <c r="Q43" i="37"/>
  <c r="Q10" i="37"/>
  <c r="P11" i="37"/>
  <c r="P12" i="37"/>
  <c r="P13" i="37"/>
  <c r="P14" i="37"/>
  <c r="P15" i="37"/>
  <c r="P16" i="37"/>
  <c r="P17" i="37"/>
  <c r="P18" i="37"/>
  <c r="P19" i="37"/>
  <c r="P20" i="37"/>
  <c r="P21" i="37"/>
  <c r="P22" i="37"/>
  <c r="P23" i="37"/>
  <c r="P24" i="37"/>
  <c r="P25" i="37"/>
  <c r="P26" i="37"/>
  <c r="P27" i="37"/>
  <c r="P28" i="37"/>
  <c r="P29" i="37"/>
  <c r="P30" i="37"/>
  <c r="P31" i="37"/>
  <c r="P32" i="37"/>
  <c r="P33" i="37"/>
  <c r="P34" i="37"/>
  <c r="P35" i="37"/>
  <c r="P36" i="37"/>
  <c r="P37" i="37"/>
  <c r="P38" i="37"/>
  <c r="P39" i="37"/>
  <c r="P40" i="37"/>
  <c r="P41" i="37"/>
  <c r="P42" i="37"/>
  <c r="P43" i="37"/>
  <c r="P10" i="37"/>
  <c r="F11" i="37"/>
  <c r="F12" i="37"/>
  <c r="F13" i="37"/>
  <c r="F14" i="37"/>
  <c r="F15" i="37"/>
  <c r="F16" i="37"/>
  <c r="F17" i="37"/>
  <c r="F18" i="37"/>
  <c r="F19" i="37"/>
  <c r="F20" i="37"/>
  <c r="F21" i="37"/>
  <c r="F22" i="37"/>
  <c r="F23" i="37"/>
  <c r="F24" i="37"/>
  <c r="F25" i="37"/>
  <c r="F26" i="37"/>
  <c r="F27" i="37"/>
  <c r="F28" i="37"/>
  <c r="F29" i="37"/>
  <c r="F30" i="37"/>
  <c r="F31" i="37"/>
  <c r="F32" i="37"/>
  <c r="F33" i="37"/>
  <c r="F34" i="37"/>
  <c r="F35" i="37"/>
  <c r="F36" i="37"/>
  <c r="F37" i="37"/>
  <c r="F38" i="37"/>
  <c r="F39" i="37"/>
  <c r="F40" i="37"/>
  <c r="F41" i="37"/>
  <c r="F42" i="37"/>
  <c r="F43" i="37"/>
  <c r="F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41" i="37"/>
  <c r="E42" i="37"/>
  <c r="E43" i="37"/>
  <c r="E10" i="37"/>
  <c r="D10" i="37"/>
  <c r="D11" i="37"/>
  <c r="D12" i="37"/>
  <c r="D13" i="37"/>
  <c r="D14" i="37"/>
  <c r="D15" i="37"/>
  <c r="D16" i="37"/>
  <c r="D17" i="37"/>
  <c r="D18" i="37"/>
  <c r="D19" i="37"/>
  <c r="D20" i="37"/>
  <c r="D21" i="37"/>
  <c r="D22" i="37"/>
  <c r="D23" i="37"/>
  <c r="D24" i="37"/>
  <c r="D25" i="37"/>
  <c r="D26" i="37"/>
  <c r="D27" i="37"/>
  <c r="D28" i="37"/>
  <c r="D29" i="37"/>
  <c r="D30" i="37"/>
  <c r="D31" i="37"/>
  <c r="D32" i="37"/>
  <c r="D33" i="37"/>
  <c r="D34" i="37"/>
  <c r="D35" i="37"/>
  <c r="D36" i="37"/>
  <c r="D37" i="37"/>
  <c r="D38" i="37"/>
  <c r="D39" i="37"/>
  <c r="D40" i="37"/>
  <c r="D41" i="37"/>
  <c r="D42" i="37"/>
  <c r="D43" i="37"/>
  <c r="J10" i="37"/>
  <c r="K43" i="37"/>
  <c r="H15" i="5"/>
  <c r="I15" i="5"/>
  <c r="J43" i="37"/>
  <c r="L43" i="37"/>
  <c r="J42" i="37"/>
  <c r="L42" i="37"/>
  <c r="K42" i="37"/>
  <c r="J41" i="37"/>
  <c r="L41" i="37"/>
  <c r="K41" i="37"/>
  <c r="J40" i="37"/>
  <c r="L40" i="37"/>
  <c r="K40" i="37"/>
  <c r="J39" i="37"/>
  <c r="L39" i="37"/>
  <c r="K39" i="37"/>
  <c r="J38" i="37"/>
  <c r="L38" i="37"/>
  <c r="K38" i="37"/>
  <c r="J37" i="37"/>
  <c r="L37" i="37"/>
  <c r="K37" i="37"/>
  <c r="J36" i="37"/>
  <c r="L36" i="37"/>
  <c r="K36" i="37"/>
  <c r="J35" i="37"/>
  <c r="L35" i="37"/>
  <c r="K35" i="37"/>
  <c r="J34" i="37"/>
  <c r="L34" i="37"/>
  <c r="K34" i="37"/>
  <c r="J33" i="37"/>
  <c r="L33" i="37"/>
  <c r="K33" i="37"/>
  <c r="J32" i="37"/>
  <c r="L32" i="37"/>
  <c r="K32" i="37"/>
  <c r="J31" i="37"/>
  <c r="L31" i="37"/>
  <c r="K31" i="37"/>
  <c r="J30" i="37"/>
  <c r="L30" i="37"/>
  <c r="K30" i="37"/>
  <c r="J29" i="37"/>
  <c r="L29" i="37"/>
  <c r="K29" i="37"/>
  <c r="J28" i="37"/>
  <c r="L28" i="37"/>
  <c r="K28" i="37"/>
  <c r="J27" i="37"/>
  <c r="L27" i="37"/>
  <c r="K27" i="37"/>
  <c r="J26" i="37"/>
  <c r="L26" i="37"/>
  <c r="K26" i="37"/>
  <c r="J25" i="37"/>
  <c r="L25" i="37"/>
  <c r="K25" i="37"/>
  <c r="J24" i="37"/>
  <c r="L24" i="37"/>
  <c r="K24" i="37"/>
  <c r="J23" i="37"/>
  <c r="L23" i="37"/>
  <c r="K23" i="37"/>
  <c r="J22" i="37"/>
  <c r="L22" i="37"/>
  <c r="K22" i="37"/>
  <c r="J21" i="37"/>
  <c r="L21" i="37"/>
  <c r="K21" i="37"/>
  <c r="J20" i="37"/>
  <c r="L20" i="37"/>
  <c r="K20" i="37"/>
  <c r="J19" i="37"/>
  <c r="L19" i="37"/>
  <c r="K19" i="37"/>
  <c r="J18" i="37"/>
  <c r="L18" i="37"/>
  <c r="K18" i="37"/>
  <c r="J17" i="37"/>
  <c r="L17" i="37"/>
  <c r="K17" i="37"/>
  <c r="J16" i="37"/>
  <c r="L16" i="37"/>
  <c r="K16" i="37"/>
  <c r="J15" i="37"/>
  <c r="L15" i="37"/>
  <c r="K15" i="37"/>
  <c r="J14" i="37"/>
  <c r="L14" i="37"/>
  <c r="K14" i="37"/>
  <c r="J13" i="37"/>
  <c r="L13" i="37"/>
  <c r="K13" i="37"/>
  <c r="J12" i="37"/>
  <c r="L12" i="37"/>
  <c r="K12" i="37"/>
  <c r="J11" i="37"/>
  <c r="L11" i="37"/>
  <c r="K11" i="37"/>
  <c r="L10" i="37"/>
  <c r="K10" i="37"/>
  <c r="L15" i="5"/>
  <c r="G25" i="5"/>
  <c r="H14" i="5"/>
  <c r="G14" i="5"/>
  <c r="G15" i="5"/>
  <c r="I14" i="5"/>
  <c r="J11" i="28"/>
  <c r="J12" i="28"/>
  <c r="J13" i="28"/>
  <c r="J14" i="28"/>
  <c r="J15" i="28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31" i="28"/>
  <c r="J32" i="28"/>
  <c r="J33" i="28"/>
  <c r="J34" i="28"/>
  <c r="J35" i="28"/>
  <c r="J36" i="28"/>
  <c r="J37" i="28"/>
  <c r="J38" i="28"/>
  <c r="J39" i="28"/>
  <c r="J40" i="28"/>
  <c r="J41" i="28"/>
  <c r="J42" i="28"/>
  <c r="J43" i="28"/>
  <c r="J10" i="28"/>
  <c r="D11" i="28"/>
  <c r="F11" i="28"/>
  <c r="D12" i="28"/>
  <c r="F12" i="28"/>
  <c r="D13" i="28"/>
  <c r="F13" i="28"/>
  <c r="D14" i="28"/>
  <c r="F14" i="28"/>
  <c r="D15" i="28"/>
  <c r="F15" i="28"/>
  <c r="D16" i="28"/>
  <c r="F16" i="28"/>
  <c r="D17" i="28"/>
  <c r="F17" i="28"/>
  <c r="D18" i="28"/>
  <c r="F18" i="28"/>
  <c r="D19" i="28"/>
  <c r="F19" i="28"/>
  <c r="D20" i="28"/>
  <c r="F20" i="28"/>
  <c r="D21" i="28"/>
  <c r="F21" i="28"/>
  <c r="D22" i="28"/>
  <c r="F22" i="28"/>
  <c r="D23" i="28"/>
  <c r="F23" i="28"/>
  <c r="D24" i="28"/>
  <c r="F24" i="28"/>
  <c r="D25" i="28"/>
  <c r="F25" i="28"/>
  <c r="D26" i="28"/>
  <c r="F26" i="28"/>
  <c r="D27" i="28"/>
  <c r="F27" i="28"/>
  <c r="D28" i="28"/>
  <c r="F28" i="28"/>
  <c r="D29" i="28"/>
  <c r="F29" i="28"/>
  <c r="D30" i="28"/>
  <c r="F30" i="28"/>
  <c r="D31" i="28"/>
  <c r="F31" i="28"/>
  <c r="D32" i="28"/>
  <c r="F32" i="28"/>
  <c r="D33" i="28"/>
  <c r="F33" i="28"/>
  <c r="D34" i="28"/>
  <c r="F34" i="28"/>
  <c r="D35" i="28"/>
  <c r="F35" i="28"/>
  <c r="D36" i="28"/>
  <c r="F36" i="28"/>
  <c r="D37" i="28"/>
  <c r="F37" i="28"/>
  <c r="D38" i="28"/>
  <c r="F38" i="28"/>
  <c r="D39" i="28"/>
  <c r="F39" i="28"/>
  <c r="D40" i="28"/>
  <c r="F40" i="28"/>
  <c r="D41" i="28"/>
  <c r="F41" i="28"/>
  <c r="D42" i="28"/>
  <c r="F42" i="28"/>
  <c r="D43" i="28"/>
  <c r="F43" i="28"/>
  <c r="D10" i="28"/>
  <c r="F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10" i="28"/>
  <c r="H11" i="27"/>
  <c r="J11" i="27"/>
  <c r="H12" i="27"/>
  <c r="J12" i="27"/>
  <c r="H13" i="27"/>
  <c r="J13" i="27"/>
  <c r="H14" i="27"/>
  <c r="J14" i="27"/>
  <c r="H15" i="27"/>
  <c r="J15" i="27"/>
  <c r="H16" i="27"/>
  <c r="J16" i="27"/>
  <c r="H17" i="27"/>
  <c r="J17" i="27"/>
  <c r="H18" i="27"/>
  <c r="J18" i="27"/>
  <c r="H19" i="27"/>
  <c r="J19" i="27"/>
  <c r="H20" i="27"/>
  <c r="J20" i="27"/>
  <c r="H21" i="27"/>
  <c r="J21" i="27"/>
  <c r="H22" i="27"/>
  <c r="J22" i="27"/>
  <c r="H23" i="27"/>
  <c r="J23" i="27"/>
  <c r="H24" i="27"/>
  <c r="J24" i="27"/>
  <c r="H25" i="27"/>
  <c r="J25" i="27"/>
  <c r="H26" i="27"/>
  <c r="J26" i="27"/>
  <c r="H27" i="27"/>
  <c r="J27" i="27"/>
  <c r="H28" i="27"/>
  <c r="J28" i="27"/>
  <c r="H29" i="27"/>
  <c r="J29" i="27"/>
  <c r="H30" i="27"/>
  <c r="J30" i="27"/>
  <c r="H31" i="27"/>
  <c r="J31" i="27"/>
  <c r="H32" i="27"/>
  <c r="J32" i="27"/>
  <c r="H33" i="27"/>
  <c r="J33" i="27"/>
  <c r="H34" i="27"/>
  <c r="J34" i="27"/>
  <c r="H35" i="27"/>
  <c r="J35" i="27"/>
  <c r="H36" i="27"/>
  <c r="J36" i="27"/>
  <c r="H37" i="27"/>
  <c r="J37" i="27"/>
  <c r="H38" i="27"/>
  <c r="J38" i="27"/>
  <c r="H39" i="27"/>
  <c r="J39" i="27"/>
  <c r="H40" i="27"/>
  <c r="J40" i="27"/>
  <c r="H41" i="27"/>
  <c r="J41" i="27"/>
  <c r="H42" i="27"/>
  <c r="J42" i="27"/>
  <c r="H43" i="27"/>
  <c r="J43" i="27"/>
  <c r="H10" i="27"/>
  <c r="J10" i="27"/>
  <c r="N11" i="27"/>
  <c r="P11" i="27"/>
  <c r="N12" i="27"/>
  <c r="P12" i="27"/>
  <c r="N13" i="27"/>
  <c r="P13" i="27"/>
  <c r="N14" i="27"/>
  <c r="P14" i="27"/>
  <c r="N15" i="27"/>
  <c r="P15" i="27"/>
  <c r="N16" i="27"/>
  <c r="P16" i="27"/>
  <c r="N17" i="27"/>
  <c r="P17" i="27"/>
  <c r="N18" i="27"/>
  <c r="P18" i="27"/>
  <c r="N19" i="27"/>
  <c r="P19" i="27"/>
  <c r="N20" i="27"/>
  <c r="P20" i="27"/>
  <c r="N21" i="27"/>
  <c r="P21" i="27"/>
  <c r="N22" i="27"/>
  <c r="P22" i="27"/>
  <c r="N23" i="27"/>
  <c r="P23" i="27"/>
  <c r="N24" i="27"/>
  <c r="P24" i="27"/>
  <c r="N25" i="27"/>
  <c r="P25" i="27"/>
  <c r="N26" i="27"/>
  <c r="P26" i="27"/>
  <c r="N27" i="27"/>
  <c r="P27" i="27"/>
  <c r="N28" i="27"/>
  <c r="P28" i="27"/>
  <c r="N29" i="27"/>
  <c r="P29" i="27"/>
  <c r="N30" i="27"/>
  <c r="P30" i="27"/>
  <c r="N31" i="27"/>
  <c r="P31" i="27"/>
  <c r="N32" i="27"/>
  <c r="P32" i="27"/>
  <c r="N33" i="27"/>
  <c r="P33" i="27"/>
  <c r="N34" i="27"/>
  <c r="P34" i="27"/>
  <c r="N35" i="27"/>
  <c r="P35" i="27"/>
  <c r="N36" i="27"/>
  <c r="P36" i="27"/>
  <c r="N37" i="27"/>
  <c r="P37" i="27"/>
  <c r="N38" i="27"/>
  <c r="P38" i="27"/>
  <c r="N39" i="27"/>
  <c r="P39" i="27"/>
  <c r="N40" i="27"/>
  <c r="P40" i="27"/>
  <c r="N41" i="27"/>
  <c r="P41" i="27"/>
  <c r="N42" i="27"/>
  <c r="P42" i="27"/>
  <c r="N43" i="27"/>
  <c r="P43" i="27"/>
  <c r="N10" i="27"/>
  <c r="P10" i="27"/>
  <c r="T11" i="27"/>
  <c r="V11" i="27"/>
  <c r="T12" i="27"/>
  <c r="V12" i="27"/>
  <c r="T13" i="27"/>
  <c r="V13" i="27"/>
  <c r="T14" i="27"/>
  <c r="V14" i="27"/>
  <c r="T15" i="27"/>
  <c r="V15" i="27"/>
  <c r="T16" i="27"/>
  <c r="V16" i="27"/>
  <c r="T17" i="27"/>
  <c r="V17" i="27"/>
  <c r="T18" i="27"/>
  <c r="V18" i="27"/>
  <c r="T19" i="27"/>
  <c r="V19" i="27"/>
  <c r="T20" i="27"/>
  <c r="V20" i="27"/>
  <c r="T21" i="27"/>
  <c r="V21" i="27"/>
  <c r="T22" i="27"/>
  <c r="V22" i="27"/>
  <c r="T23" i="27"/>
  <c r="V23" i="27"/>
  <c r="T24" i="27"/>
  <c r="V24" i="27"/>
  <c r="T25" i="27"/>
  <c r="V25" i="27"/>
  <c r="T26" i="27"/>
  <c r="V26" i="27"/>
  <c r="T27" i="27"/>
  <c r="V27" i="27"/>
  <c r="T28" i="27"/>
  <c r="V28" i="27"/>
  <c r="T29" i="27"/>
  <c r="V29" i="27"/>
  <c r="T30" i="27"/>
  <c r="V30" i="27"/>
  <c r="T31" i="27"/>
  <c r="V31" i="27"/>
  <c r="T32" i="27"/>
  <c r="V32" i="27"/>
  <c r="T33" i="27"/>
  <c r="V33" i="27"/>
  <c r="T34" i="27"/>
  <c r="V34" i="27"/>
  <c r="T35" i="27"/>
  <c r="V35" i="27"/>
  <c r="T36" i="27"/>
  <c r="V36" i="27"/>
  <c r="T37" i="27"/>
  <c r="V37" i="27"/>
  <c r="T38" i="27"/>
  <c r="V38" i="27"/>
  <c r="T39" i="27"/>
  <c r="V39" i="27"/>
  <c r="T40" i="27"/>
  <c r="V40" i="27"/>
  <c r="T41" i="27"/>
  <c r="V41" i="27"/>
  <c r="T42" i="27"/>
  <c r="V42" i="27"/>
  <c r="T43" i="27"/>
  <c r="V43" i="27"/>
  <c r="T10" i="27"/>
  <c r="V10" i="27"/>
  <c r="U11" i="27"/>
  <c r="U12" i="27"/>
  <c r="U13" i="27"/>
  <c r="U14" i="27"/>
  <c r="U15" i="27"/>
  <c r="U16" i="27"/>
  <c r="U17" i="27"/>
  <c r="U18" i="27"/>
  <c r="U19" i="27"/>
  <c r="U20" i="27"/>
  <c r="U21" i="27"/>
  <c r="U22" i="27"/>
  <c r="U23" i="27"/>
  <c r="U24" i="27"/>
  <c r="U25" i="27"/>
  <c r="U26" i="27"/>
  <c r="U27" i="27"/>
  <c r="U28" i="27"/>
  <c r="U29" i="27"/>
  <c r="U30" i="27"/>
  <c r="U31" i="27"/>
  <c r="U32" i="27"/>
  <c r="U33" i="27"/>
  <c r="U34" i="27"/>
  <c r="U35" i="27"/>
  <c r="U36" i="27"/>
  <c r="U37" i="27"/>
  <c r="U38" i="27"/>
  <c r="U39" i="27"/>
  <c r="U40" i="27"/>
  <c r="U41" i="27"/>
  <c r="U42" i="27"/>
  <c r="U43" i="27"/>
  <c r="U10" i="27"/>
  <c r="O11" i="27"/>
  <c r="O12" i="27"/>
  <c r="O13" i="27"/>
  <c r="O14" i="27"/>
  <c r="O15" i="27"/>
  <c r="O16" i="27"/>
  <c r="O17" i="27"/>
  <c r="O18" i="27"/>
  <c r="O19" i="27"/>
  <c r="O20" i="27"/>
  <c r="O21" i="27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10" i="27"/>
  <c r="L14" i="5"/>
</calcChain>
</file>

<file path=xl/sharedStrings.xml><?xml version="1.0" encoding="utf-8"?>
<sst xmlns="http://schemas.openxmlformats.org/spreadsheetml/2006/main" count="593" uniqueCount="153">
  <si>
    <t>Instructions</t>
  </si>
  <si>
    <t>GE1/1</t>
  </si>
  <si>
    <t>S/N</t>
  </si>
  <si>
    <t>Test Date</t>
  </si>
  <si>
    <t>(YYYY/MM/DD)</t>
  </si>
  <si>
    <t>(V)</t>
  </si>
  <si>
    <t>2. If a test would supercede the below information, update the table to reflect only the most up-to-date information</t>
  </si>
  <si>
    <t>4. Save the excel spreadsheet</t>
  </si>
  <si>
    <t>E-Log</t>
  </si>
  <si>
    <t>Note</t>
  </si>
  <si>
    <t>Short Link URL</t>
  </si>
  <si>
    <t>1. Fill out the table below (columns D through V) based on the most up-to-date test for each detector</t>
  </si>
  <si>
    <t>3. Follow the instructions on "QC4_Curves" tab that correspond with the test you are entering in this tab</t>
  </si>
  <si>
    <t>Voltage Reached V_max</t>
  </si>
  <si>
    <t>Current @ V_max</t>
  </si>
  <si>
    <t>V_Drift</t>
  </si>
  <si>
    <t>R_Equiv (Measured)</t>
  </si>
  <si>
    <t>R_Equiv (Slope)</t>
  </si>
  <si>
    <t>%Diff in R_Equiv</t>
  </si>
  <si>
    <t>Preamplifier</t>
  </si>
  <si>
    <t>Amplifier</t>
  </si>
  <si>
    <t>Discriminator</t>
  </si>
  <si>
    <t>Spurious Signal @ V_max</t>
  </si>
  <si>
    <t>Filename</t>
  </si>
  <si>
    <t>Make &amp; Model</t>
  </si>
  <si>
    <t>Coarse Gain</t>
  </si>
  <si>
    <t>Fine Gain</t>
  </si>
  <si>
    <t>Int. Time</t>
  </si>
  <si>
    <t>Diff. Time</t>
  </si>
  <si>
    <t>Threshold</t>
  </si>
  <si>
    <t>(uA)</t>
  </si>
  <si>
    <t>(MOhm)</t>
  </si>
  <si>
    <t>(ns)</t>
  </si>
  <si>
    <t>(mV)</t>
  </si>
  <si>
    <t>(Hz)</t>
  </si>
  <si>
    <t>ORTEC 474</t>
  </si>
  <si>
    <t>CAEN A422A</t>
  </si>
  <si>
    <t>Vmon</t>
  </si>
  <si>
    <t>Imon</t>
  </si>
  <si>
    <t>Rate</t>
  </si>
  <si>
    <t>Rate Err</t>
  </si>
  <si>
    <t>Test Date:</t>
  </si>
  <si>
    <t>File:</t>
  </si>
  <si>
    <t>Elog:</t>
  </si>
  <si>
    <t>Description:</t>
  </si>
  <si>
    <t>Measured R_Equiv (Mohm)</t>
  </si>
  <si>
    <t>Status:</t>
  </si>
  <si>
    <t>Passed</t>
  </si>
  <si>
    <t>Disc Thresh (mV)</t>
  </si>
  <si>
    <t>Initial Test</t>
  </si>
  <si>
    <t>Summary</t>
  </si>
  <si>
    <t>GE1/1-X-S-CERN-0001</t>
  </si>
  <si>
    <t>GE1/1-X-S-CERN-0002</t>
  </si>
  <si>
    <t>GE11-X-S-CERN-0001_QC4_20170504.xlsx</t>
  </si>
  <si>
    <t>too high SS rate (expected value is zero)</t>
  </si>
  <si>
    <t>GE11-X-S-CERN-0001_QC4_20170505.xlsx</t>
  </si>
  <si>
    <t>Counts</t>
  </si>
  <si>
    <t>Count_Err</t>
  </si>
  <si>
    <t>Initial</t>
  </si>
  <si>
    <t>GE11-X-S-CERN-0001_QC4_20170508.xlsx</t>
  </si>
  <si>
    <t>GE11-X-S-CERN-0001_QC4_20170509.xlsx</t>
  </si>
  <si>
    <t>after powering on  for 12h (4kV)</t>
  </si>
  <si>
    <t>after powering on  for 48h (2kV)</t>
  </si>
  <si>
    <t>power on for 12h (4kV)</t>
  </si>
  <si>
    <t>GE11-X-S-CERN-0002_QC4_20170508.xlsx</t>
  </si>
  <si>
    <t>GE11-X-S-CERN-0002_QC4_20170509.xlsx</t>
  </si>
  <si>
    <t>http://cmsonline.cern.ch/cms-elog/980952</t>
  </si>
  <si>
    <t>http://cmsonline.cern.ch/cms-elog/981470</t>
  </si>
  <si>
    <t> http://cmsonline.cern.ch/cms-elog/979847</t>
  </si>
  <si>
    <t>Author:</t>
  </si>
  <si>
    <t xml:space="preserve">Elog: </t>
  </si>
  <si>
    <t> http://cmsonline.cern.ch/cms-elog/980159</t>
  </si>
  <si>
    <t>after adding HV filter</t>
  </si>
  <si>
    <t>http://cmsonline.cern.ch/cms-elog/981077</t>
  </si>
  <si>
    <t>http://cmsonline.cern.ch/cms-elog/981404</t>
  </si>
  <si>
    <t>Short Detector:</t>
  </si>
  <si>
    <t>GE11-X-S-CERN-0002_QC4_20170518.xlsx</t>
  </si>
  <si>
    <t>power on for 3days (4kV)</t>
  </si>
  <si>
    <t xml:space="preserve"> QC4 completed w/out problems, SS rate decreased after powering on the det for 3 days</t>
  </si>
  <si>
    <t>GE11-X-S-CERN-0001_QC4_20170524.xlsx</t>
  </si>
  <si>
    <t>After Noticing the bipolar pulses in QC5</t>
  </si>
  <si>
    <t>the bipolar pulses were present after 2.6 kV</t>
  </si>
  <si>
    <t>Bipolar pulses are still present after 2.6kV</t>
  </si>
  <si>
    <t>GE11-X-L-CERN-0002-20170602.xls</t>
  </si>
  <si>
    <t>Long Detector:</t>
  </si>
  <si>
    <t>GE1/1-X-L-CERN-0002</t>
  </si>
  <si>
    <t>GE1/1-X-L-CERN-0001</t>
  </si>
  <si>
    <t>After adding shielding foil on the HV area</t>
  </si>
  <si>
    <t>GE11-X-L-CERN-0002-20170607-Test1.xls</t>
  </si>
  <si>
    <t>GE11-X-L-CERN-0002-20170607-Test2.xls</t>
  </si>
  <si>
    <t>After powering on for 3h (at 4kV)</t>
  </si>
  <si>
    <t>GE11-X-L-CERN-0002-20170607-Test2.xlsx</t>
  </si>
  <si>
    <t xml:space="preserve">Copper/Kapton sheet to shield the HV circuit on the R/O board </t>
  </si>
  <si>
    <t xml:space="preserve">QC4 completed, SS Rate = 11Hz @ 4.9kV </t>
  </si>
  <si>
    <t xml:space="preserve">Chamber tripped: 1 time @ 4.2kV and 1 time @ 4.7kV </t>
  </si>
  <si>
    <t>http://cmsonline.cern.ch/cms-elog/985715</t>
  </si>
  <si>
    <t>http://cmsonline.cern.ch/cms-elog/989426</t>
  </si>
  <si>
    <t>http://cmsonline.cern.ch/cms-elog/989356</t>
  </si>
  <si>
    <t>http://cmsonline.cern.ch/cms-elog/988188</t>
  </si>
  <si>
    <t>GE1/1-X-S-CERN-0003</t>
  </si>
  <si>
    <t>GE11-X-S-CERN-0003_QC4_20170612.xlsx</t>
  </si>
  <si>
    <t xml:space="preserve"> QC4 completed w/out problems, bipolar pulses present after 4KV</t>
  </si>
  <si>
    <t>power on during the weekend (at 3 kV)</t>
  </si>
  <si>
    <t>http://cmsonline.cern.ch/cms-elog/989693</t>
  </si>
  <si>
    <t>http://cmsonline.cern.ch/cms-elog/990188</t>
  </si>
  <si>
    <t>power on overnight (at 4 kV)</t>
  </si>
  <si>
    <t>GE11-X-S-CERN-0003_QC4_20170613.xlsx</t>
  </si>
  <si>
    <t>05/18/2017</t>
  </si>
  <si>
    <t>GE11-X-S-CERN-0002_QC4_20170609.xlsx</t>
  </si>
  <si>
    <t>GE11-X-L-CERN-0001_QC4_20170608.xlsx</t>
  </si>
  <si>
    <t>GE11-X-L-CERN-0001_QC4_20170602.xlsx</t>
  </si>
  <si>
    <t>GE11-X-S-CERN-0003_QC4_20170613_Test_1.xlsx</t>
  </si>
  <si>
    <t>GE11-X-S-CERN-0003_QC4_20170613_Test_2.xlsx</t>
  </si>
  <si>
    <t>http://cmsonline.cern.ch/cms-elog/988255</t>
  </si>
  <si>
    <t>http://cmsonline.cern.ch/cms-elog/989692</t>
  </si>
  <si>
    <t>After QC2 Long</t>
  </si>
  <si>
    <t>http://cmsonline.cern.ch/cms-elog/989726</t>
  </si>
  <si>
    <t>After QC2 fast test</t>
  </si>
  <si>
    <t>After powering on over night at 3kV</t>
  </si>
  <si>
    <t>GE1/1-X-S-CERN-0004</t>
  </si>
  <si>
    <t>repeat qc4 after powering on over night at 3kV after noticing very high rate of counts the previous day</t>
  </si>
  <si>
    <t xml:space="preserve"> QC4 completed w/out problems, Max SS rate = 22 Hz</t>
  </si>
  <si>
    <t>http://cmsonline.cern.ch/cms-elog/995257</t>
  </si>
  <si>
    <t>GE11-X-S-CERN-0004_QC4_20170706</t>
  </si>
  <si>
    <t>07/13/2017</t>
  </si>
  <si>
    <t>After powering on the detector at 4kV overnight.</t>
  </si>
  <si>
    <t>GE11-X-S-CERN-0004_QC4_20170713.xlsx</t>
  </si>
  <si>
    <t>GE1/1-X-L-CERN-0003</t>
  </si>
  <si>
    <t>Powered on overnight at 4kV</t>
  </si>
  <si>
    <t xml:space="preserve">QC4 completed, SS Rate = 19.85Hz @ 4.9kV </t>
  </si>
  <si>
    <t>GE11-X-L-CERN-0004-20172707-Test2.xls</t>
  </si>
  <si>
    <t>After fixing a faulty screw Test 1</t>
  </si>
  <si>
    <t>After fixing a faulty screw Test 2</t>
  </si>
  <si>
    <t>GE1/1-X-L-CERN-0004</t>
  </si>
  <si>
    <t>Done after fixing faulty screw and doing QC3</t>
  </si>
  <si>
    <t>QC4 completed, SS Rate = 21Hz @ 4.9kV. There was trip at 4400V</t>
  </si>
  <si>
    <t>GE11-X-L-CERN-0004-20172707-Test1.xlsx</t>
  </si>
  <si>
    <t>Done after fixing faulty screw and doing QC3; done again because there was a short in GEM foil 3</t>
  </si>
  <si>
    <t>QC4 completed, SS Rate = 21.6Hz @ 4.9kV. There was trip at 4600V and multiple trips at 4900V</t>
  </si>
  <si>
    <t>GE11-X-L-CERN-0004-20172707-Test2.xlsx</t>
  </si>
  <si>
    <t>After fixing the RO in the clean room</t>
  </si>
  <si>
    <t>After fixing RO in the clean room</t>
  </si>
  <si>
    <t>QC4 stopped at 4.8kV because of high sp rate(85Hz)</t>
  </si>
  <si>
    <t>After powering on at 4kV for one hour</t>
  </si>
  <si>
    <t>QC4 completed, SS Rate =14.45 Hz @ 4.9kV</t>
  </si>
  <si>
    <t>GE11-X-S-CERN-0003_QC4_20170609</t>
  </si>
  <si>
    <t>GE11-X-L-CERN-0004_QC4_20170712_Test1.xlsx</t>
  </si>
  <si>
    <t>GE11-X-L-CERN-0004_QC4_20170713_Test2.xlsx</t>
  </si>
  <si>
    <t>GE11-X-L-CERN-0003_QC4_20170801_Test1.xlsx</t>
  </si>
  <si>
    <t>GE11-X-L-CERN-0003_QC4_20170801_Test2.xlsx</t>
  </si>
  <si>
    <t>After replacing the faulty screws near the short base of the drift board in the clean room</t>
  </si>
  <si>
    <t>After powering on the detector at 4kV for one hour</t>
  </si>
  <si>
    <t>GE11-X-L-CERN-0003_QC4_20170713_Test2.xlsx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</si>
</sst>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19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sz val="13"/>
      <color rgb="FF222222"/>
      <name val="Arial"/>
      <family val="2"/>
    </font>
    <font>
      <u/>
      <sz val="12"/>
      <color theme="11"/>
      <name val="Calibri"/>
      <family val="2"/>
    </font>
    <font>
      <sz val="11"/>
      <color rgb="FFFF0000"/>
      <name val="Nimbus Sans L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9"/>
      <color rgb="FF1F497D"/>
      <name val="Calibri"/>
      <family val="2"/>
    </font>
    <font>
      <sz val="12"/>
      <color rgb="FF92D050"/>
      <name val="Calibri"/>
      <family val="2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</font>
    <font>
      <sz val="10"/>
      <color rgb="FF006100"/>
      <name val="Calibri"/>
      <family val="2"/>
      <scheme val="minor"/>
    </font>
    <font>
      <sz val="10"/>
      <color rgb="FF000000"/>
      <name val="Calibri"/>
      <family val="2"/>
    </font>
    <font>
      <sz val="10"/>
      <color rgb="FF222222"/>
      <name val="Arial"/>
      <family val="2"/>
    </font>
    <font>
      <sz val="12"/>
      <color rgb="FF333333"/>
      <name val="Calibri"/>
      <family val="2"/>
    </font>
    <font>
      <u/>
      <sz val="12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0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0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0" borderId="0" xfId="0" applyFont="1" applyAlignment="1"/>
    <xf numFmtId="0" fontId="4" fillId="0" borderId="0" xfId="0" applyFont="1" applyAlignment="1"/>
    <xf numFmtId="165" fontId="0" fillId="0" borderId="0" xfId="0" applyNumberFormat="1" applyFont="1" applyAlignment="1">
      <alignment horizontal="center"/>
    </xf>
    <xf numFmtId="0" fontId="0" fillId="0" borderId="0" xfId="0" applyFont="1" applyAlignment="1"/>
    <xf numFmtId="0" fontId="0" fillId="0" borderId="0" xfId="0"/>
    <xf numFmtId="14" fontId="0" fillId="0" borderId="0" xfId="0" applyNumberFormat="1" applyFont="1" applyAlignment="1"/>
    <xf numFmtId="164" fontId="0" fillId="0" borderId="0" xfId="0" applyNumberFormat="1" applyAlignment="1">
      <alignment horizontal="left"/>
    </xf>
    <xf numFmtId="46" fontId="0" fillId="0" borderId="0" xfId="0" applyNumberFormat="1" applyAlignment="1">
      <alignment horizontal="left"/>
    </xf>
    <xf numFmtId="46" fontId="0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Alignment="1"/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10" fillId="0" borderId="0" xfId="0" applyFont="1" applyAlignment="1">
      <alignment horizontal="center" vertical="center" readingOrder="1"/>
    </xf>
    <xf numFmtId="0" fontId="9" fillId="0" borderId="0" xfId="0" applyFont="1" applyAlignment="1"/>
    <xf numFmtId="46" fontId="8" fillId="0" borderId="0" xfId="0" applyNumberFormat="1" applyFont="1" applyAlignment="1">
      <alignment horizontal="left"/>
    </xf>
    <xf numFmtId="0" fontId="11" fillId="0" borderId="0" xfId="0" applyFont="1" applyAlignment="1"/>
    <xf numFmtId="0" fontId="0" fillId="3" borderId="0" xfId="0" applyFont="1" applyFill="1" applyAlignment="1"/>
    <xf numFmtId="46" fontId="0" fillId="3" borderId="0" xfId="0" applyNumberFormat="1" applyFill="1" applyAlignment="1">
      <alignment horizontal="left"/>
    </xf>
    <xf numFmtId="14" fontId="0" fillId="3" borderId="0" xfId="0" applyNumberFormat="1" applyFont="1" applyFill="1" applyAlignment="1"/>
    <xf numFmtId="0" fontId="8" fillId="3" borderId="0" xfId="0" applyFont="1" applyFill="1" applyAlignment="1"/>
    <xf numFmtId="0" fontId="0" fillId="0" borderId="0" xfId="0" applyFont="1" applyAlignment="1">
      <alignment wrapText="1"/>
    </xf>
    <xf numFmtId="0" fontId="8" fillId="4" borderId="0" xfId="0" applyFont="1" applyFill="1" applyAlignment="1"/>
    <xf numFmtId="0" fontId="4" fillId="4" borderId="0" xfId="0" applyFont="1" applyFill="1" applyAlignme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6" fontId="0" fillId="4" borderId="0" xfId="0" applyNumberFormat="1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/>
    <xf numFmtId="14" fontId="0" fillId="4" borderId="0" xfId="0" applyNumberFormat="1" applyFont="1" applyFill="1" applyAlignment="1"/>
    <xf numFmtId="2" fontId="0" fillId="4" borderId="0" xfId="0" applyNumberFormat="1" applyFill="1" applyAlignment="1">
      <alignment horizontal="left"/>
    </xf>
    <xf numFmtId="46" fontId="8" fillId="4" borderId="0" xfId="0" applyNumberFormat="1" applyFont="1" applyFill="1" applyAlignment="1">
      <alignment horizontal="left"/>
    </xf>
    <xf numFmtId="0" fontId="4" fillId="4" borderId="0" xfId="0" applyFont="1" applyFill="1"/>
    <xf numFmtId="46" fontId="0" fillId="4" borderId="0" xfId="0" applyNumberFormat="1" applyFont="1" applyFill="1" applyAlignment="1">
      <alignment horizontal="left"/>
    </xf>
    <xf numFmtId="0" fontId="0" fillId="4" borderId="0" xfId="0" applyFill="1" applyBorder="1" applyAlignment="1">
      <alignment horizontal="center" vertical="center"/>
    </xf>
    <xf numFmtId="0" fontId="0" fillId="4" borderId="0" xfId="0" applyFill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2" fillId="4" borderId="0" xfId="106" applyFill="1"/>
    <xf numFmtId="164" fontId="12" fillId="4" borderId="0" xfId="106" applyNumberFormat="1" applyFill="1" applyAlignment="1"/>
    <xf numFmtId="0" fontId="12" fillId="4" borderId="0" xfId="106" applyFill="1" applyAlignment="1">
      <alignment vertical="center"/>
    </xf>
    <xf numFmtId="0" fontId="14" fillId="4" borderId="0" xfId="106" applyFont="1" applyFill="1" applyAlignment="1">
      <alignment horizontal="left" vertical="center" wrapText="1"/>
    </xf>
    <xf numFmtId="0" fontId="12" fillId="4" borderId="0" xfId="106" applyFill="1" applyAlignment="1">
      <alignment horizontal="center"/>
    </xf>
    <xf numFmtId="0" fontId="12" fillId="4" borderId="0" xfId="106" applyFill="1" applyAlignment="1">
      <alignment horizontal="center" vertical="center"/>
    </xf>
    <xf numFmtId="10" fontId="12" fillId="4" borderId="0" xfId="106" applyNumberFormat="1" applyFill="1" applyAlignment="1">
      <alignment horizontal="center" vertical="center"/>
    </xf>
    <xf numFmtId="2" fontId="12" fillId="4" borderId="0" xfId="106" applyNumberFormat="1" applyFill="1" applyAlignment="1">
      <alignment horizontal="center" vertical="center"/>
    </xf>
    <xf numFmtId="0" fontId="15" fillId="4" borderId="0" xfId="0" applyFont="1" applyFill="1" applyAlignment="1"/>
    <xf numFmtId="0" fontId="16" fillId="4" borderId="0" xfId="0" applyFont="1" applyFill="1" applyAlignment="1"/>
    <xf numFmtId="0" fontId="12" fillId="4" borderId="0" xfId="106" applyFill="1" applyAlignment="1"/>
    <xf numFmtId="0" fontId="12" fillId="4" borderId="0" xfId="106" applyFill="1" applyAlignment="1">
      <alignment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3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2" fillId="2" borderId="0" xfId="106" applyAlignment="1"/>
    <xf numFmtId="0" fontId="12" fillId="2" borderId="0" xfId="106" applyAlignment="1">
      <alignment wrapText="1"/>
    </xf>
    <xf numFmtId="14" fontId="12" fillId="2" borderId="0" xfId="106" applyNumberFormat="1" applyAlignment="1"/>
    <xf numFmtId="0" fontId="12" fillId="2" borderId="0" xfId="106"/>
    <xf numFmtId="0" fontId="12" fillId="2" borderId="0" xfId="106" applyAlignment="1">
      <alignment horizontal="center"/>
    </xf>
    <xf numFmtId="0" fontId="18" fillId="0" borderId="0" xfId="109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164" fontId="12" fillId="4" borderId="0" xfId="106" applyNumberFormat="1" applyFill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2" fontId="0" fillId="5" borderId="1" xfId="0" applyNumberFormat="1" applyFill="1" applyBorder="1" applyAlignment="1" applyProtection="1">
      <alignment horizontal="center" vertical="center"/>
      <protection locked="0"/>
    </xf>
    <xf numFmtId="2" fontId="0" fillId="6" borderId="1" xfId="0" applyNumberForma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</cellXfs>
  <cellStyles count="1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8" builtinId="9" hidden="1"/>
    <cellStyle name="Good" xfId="106" builtinId="26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Long Detectors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149411604787399"/>
          <c:y val="8.2042221935930595E-2"/>
          <c:w val="0.80518489875801602"/>
          <c:h val="0.79768424984985098"/>
        </c:manualLayout>
      </c:layout>
      <c:scatterChart>
        <c:scatterStyle val="lineMarker"/>
        <c:varyColors val="0"/>
        <c:ser>
          <c:idx val="0"/>
          <c:order val="0"/>
          <c:tx>
            <c:v>GE11-X-L-CERN-0002</c:v>
          </c:tx>
          <c:spPr>
            <a:ln w="28575">
              <a:noFill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QC4_Long_2!$L$10:$L$43</c:f>
              <c:numCache>
                <c:formatCode>General</c:formatCode>
                <c:ptCount val="34"/>
                <c:pt idx="0">
                  <c:v>39.549999999999997</c:v>
                </c:pt>
                <c:pt idx="1">
                  <c:v>79.349999999999994</c:v>
                </c:pt>
                <c:pt idx="2">
                  <c:v>119.2</c:v>
                </c:pt>
                <c:pt idx="3">
                  <c:v>159.05000000000001</c:v>
                </c:pt>
                <c:pt idx="4">
                  <c:v>199</c:v>
                </c:pt>
                <c:pt idx="5">
                  <c:v>238.9</c:v>
                </c:pt>
                <c:pt idx="6">
                  <c:v>278.8</c:v>
                </c:pt>
                <c:pt idx="7">
                  <c:v>318.75</c:v>
                </c:pt>
                <c:pt idx="8">
                  <c:v>358.75</c:v>
                </c:pt>
                <c:pt idx="9">
                  <c:v>398.7</c:v>
                </c:pt>
                <c:pt idx="10">
                  <c:v>438.7</c:v>
                </c:pt>
                <c:pt idx="11">
                  <c:v>478.65</c:v>
                </c:pt>
                <c:pt idx="12">
                  <c:v>518.70000000000005</c:v>
                </c:pt>
                <c:pt idx="13">
                  <c:v>558.70000000000005</c:v>
                </c:pt>
                <c:pt idx="14">
                  <c:v>598.70000000000005</c:v>
                </c:pt>
                <c:pt idx="15">
                  <c:v>618.70000000000005</c:v>
                </c:pt>
                <c:pt idx="16">
                  <c:v>638.65</c:v>
                </c:pt>
                <c:pt idx="17">
                  <c:v>658.65</c:v>
                </c:pt>
                <c:pt idx="18">
                  <c:v>678.7</c:v>
                </c:pt>
                <c:pt idx="19">
                  <c:v>698.7</c:v>
                </c:pt>
                <c:pt idx="20">
                  <c:v>718.75</c:v>
                </c:pt>
                <c:pt idx="21">
                  <c:v>738.7</c:v>
                </c:pt>
                <c:pt idx="22">
                  <c:v>758.75</c:v>
                </c:pt>
                <c:pt idx="23">
                  <c:v>778.8</c:v>
                </c:pt>
                <c:pt idx="24">
                  <c:v>798.8</c:v>
                </c:pt>
                <c:pt idx="25">
                  <c:v>818.85</c:v>
                </c:pt>
                <c:pt idx="26">
                  <c:v>838.85</c:v>
                </c:pt>
                <c:pt idx="27">
                  <c:v>858.95</c:v>
                </c:pt>
                <c:pt idx="28">
                  <c:v>879</c:v>
                </c:pt>
                <c:pt idx="29">
                  <c:v>899.05</c:v>
                </c:pt>
                <c:pt idx="30">
                  <c:v>919.15</c:v>
                </c:pt>
                <c:pt idx="31">
                  <c:v>939.25</c:v>
                </c:pt>
                <c:pt idx="32">
                  <c:v>959.35</c:v>
                </c:pt>
                <c:pt idx="33">
                  <c:v>979.45</c:v>
                </c:pt>
              </c:numCache>
            </c:numRef>
          </c:xVal>
          <c:yVal>
            <c:numRef>
              <c:f>QC4_Long_2!$K$10:$K$43</c:f>
              <c:numCache>
                <c:formatCode>General</c:formatCode>
                <c:ptCount val="34"/>
                <c:pt idx="0">
                  <c:v>199.2</c:v>
                </c:pt>
                <c:pt idx="1">
                  <c:v>399</c:v>
                </c:pt>
                <c:pt idx="2">
                  <c:v>599.20000000000005</c:v>
                </c:pt>
                <c:pt idx="3">
                  <c:v>799.4</c:v>
                </c:pt>
                <c:pt idx="4">
                  <c:v>999.4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1599.6</c:v>
                </c:pt>
                <c:pt idx="8">
                  <c:v>1799.6</c:v>
                </c:pt>
                <c:pt idx="9">
                  <c:v>1999.6</c:v>
                </c:pt>
                <c:pt idx="10">
                  <c:v>2199.8000000000002</c:v>
                </c:pt>
                <c:pt idx="11">
                  <c:v>2399.6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2999.8</c:v>
                </c:pt>
                <c:pt idx="15">
                  <c:v>3099.8</c:v>
                </c:pt>
                <c:pt idx="16">
                  <c:v>3199.8</c:v>
                </c:pt>
                <c:pt idx="17">
                  <c:v>3299.8</c:v>
                </c:pt>
                <c:pt idx="18">
                  <c:v>3399.8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3800.2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4300.3999999999996</c:v>
                </c:pt>
                <c:pt idx="28">
                  <c:v>4400.2</c:v>
                </c:pt>
                <c:pt idx="29">
                  <c:v>4500.6000000000004</c:v>
                </c:pt>
                <c:pt idx="30">
                  <c:v>4600.3999999999996</c:v>
                </c:pt>
                <c:pt idx="31">
                  <c:v>4700.6000000000004</c:v>
                </c:pt>
                <c:pt idx="32">
                  <c:v>4800.6000000000004</c:v>
                </c:pt>
                <c:pt idx="33">
                  <c:v>4900.6000000000004</c:v>
                </c:pt>
              </c:numCache>
            </c:numRef>
          </c:yVal>
          <c:smooth val="0"/>
        </c:ser>
        <c:ser>
          <c:idx val="4"/>
          <c:order val="1"/>
          <c:tx>
            <c:v>GE11-X-L-CERN-0001</c:v>
          </c:tx>
          <c:spPr>
            <a:ln w="28575">
              <a:noFill/>
            </a:ln>
          </c:spPr>
          <c:xVal>
            <c:numRef>
              <c:f>QC4_Long_1!$G$10:$G$30</c:f>
              <c:numCache>
                <c:formatCode>General</c:formatCode>
                <c:ptCount val="21"/>
                <c:pt idx="0">
                  <c:v>39.450000000000003</c:v>
                </c:pt>
                <c:pt idx="1">
                  <c:v>79.25</c:v>
                </c:pt>
                <c:pt idx="2">
                  <c:v>119.05</c:v>
                </c:pt>
                <c:pt idx="3">
                  <c:v>158.85</c:v>
                </c:pt>
                <c:pt idx="4">
                  <c:v>198.75</c:v>
                </c:pt>
                <c:pt idx="5">
                  <c:v>238.6</c:v>
                </c:pt>
                <c:pt idx="6">
                  <c:v>278.45</c:v>
                </c:pt>
                <c:pt idx="7">
                  <c:v>318.39999999999998</c:v>
                </c:pt>
                <c:pt idx="8">
                  <c:v>358.25</c:v>
                </c:pt>
                <c:pt idx="9">
                  <c:v>398.15</c:v>
                </c:pt>
                <c:pt idx="10">
                  <c:v>438.15</c:v>
                </c:pt>
                <c:pt idx="11">
                  <c:v>478.05</c:v>
                </c:pt>
                <c:pt idx="12">
                  <c:v>518</c:v>
                </c:pt>
                <c:pt idx="13">
                  <c:v>557.95000000000005</c:v>
                </c:pt>
                <c:pt idx="14">
                  <c:v>597.95000000000005</c:v>
                </c:pt>
                <c:pt idx="15">
                  <c:v>617.9</c:v>
                </c:pt>
                <c:pt idx="16">
                  <c:v>637.9</c:v>
                </c:pt>
                <c:pt idx="17">
                  <c:v>657.85</c:v>
                </c:pt>
                <c:pt idx="18">
                  <c:v>677.85</c:v>
                </c:pt>
                <c:pt idx="19">
                  <c:v>697.95</c:v>
                </c:pt>
                <c:pt idx="20">
                  <c:v>718</c:v>
                </c:pt>
              </c:numCache>
            </c:numRef>
          </c:xVal>
          <c:yVal>
            <c:numRef>
              <c:f>QC4_Long_1!$F$10:$F$30</c:f>
              <c:numCache>
                <c:formatCode>General</c:formatCode>
                <c:ptCount val="21"/>
                <c:pt idx="0">
                  <c:v>198.8</c:v>
                </c:pt>
                <c:pt idx="1">
                  <c:v>399</c:v>
                </c:pt>
                <c:pt idx="2">
                  <c:v>599.20000000000005</c:v>
                </c:pt>
                <c:pt idx="3">
                  <c:v>799.4</c:v>
                </c:pt>
                <c:pt idx="4">
                  <c:v>999.4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1599.6</c:v>
                </c:pt>
                <c:pt idx="8">
                  <c:v>1799.6</c:v>
                </c:pt>
                <c:pt idx="9">
                  <c:v>1999.6</c:v>
                </c:pt>
                <c:pt idx="10">
                  <c:v>2199.8000000000002</c:v>
                </c:pt>
                <c:pt idx="11">
                  <c:v>2399.6</c:v>
                </c:pt>
                <c:pt idx="12">
                  <c:v>2599.8000000000002</c:v>
                </c:pt>
                <c:pt idx="13">
                  <c:v>2799.8</c:v>
                </c:pt>
                <c:pt idx="14">
                  <c:v>2999.8</c:v>
                </c:pt>
                <c:pt idx="15">
                  <c:v>3099.8</c:v>
                </c:pt>
                <c:pt idx="16">
                  <c:v>3199.8</c:v>
                </c:pt>
                <c:pt idx="17">
                  <c:v>3299.8</c:v>
                </c:pt>
                <c:pt idx="18">
                  <c:v>3399.8</c:v>
                </c:pt>
                <c:pt idx="19">
                  <c:v>3499.8</c:v>
                </c:pt>
                <c:pt idx="20">
                  <c:v>3600</c:v>
                </c:pt>
              </c:numCache>
            </c:numRef>
          </c:yVal>
          <c:smooth val="0"/>
        </c:ser>
        <c:ser>
          <c:idx val="5"/>
          <c:order val="2"/>
          <c:tx>
            <c:v>GE11-X-L-CERN-0003</c:v>
          </c:tx>
          <c:spPr>
            <a:ln w="28575">
              <a:noFill/>
            </a:ln>
          </c:spPr>
          <c:xVal>
            <c:numRef>
              <c:f>QC4_Long_3!$S$10:$S$43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199.95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320.25</c:v>
                </c:pt>
                <c:pt idx="8">
                  <c:v>360.5</c:v>
                </c:pt>
                <c:pt idx="9">
                  <c:v>400.7</c:v>
                </c:pt>
                <c:pt idx="10">
                  <c:v>440.9</c:v>
                </c:pt>
                <c:pt idx="11">
                  <c:v>481.15</c:v>
                </c:pt>
                <c:pt idx="12">
                  <c:v>521.4</c:v>
                </c:pt>
                <c:pt idx="13">
                  <c:v>561.75</c:v>
                </c:pt>
                <c:pt idx="14">
                  <c:v>602</c:v>
                </c:pt>
                <c:pt idx="15">
                  <c:v>622.15</c:v>
                </c:pt>
                <c:pt idx="16">
                  <c:v>642.25</c:v>
                </c:pt>
                <c:pt idx="17">
                  <c:v>662.4</c:v>
                </c:pt>
                <c:pt idx="18">
                  <c:v>682.6</c:v>
                </c:pt>
                <c:pt idx="19">
                  <c:v>702.75</c:v>
                </c:pt>
                <c:pt idx="20">
                  <c:v>722.9</c:v>
                </c:pt>
                <c:pt idx="21">
                  <c:v>743.1</c:v>
                </c:pt>
                <c:pt idx="22">
                  <c:v>763.3</c:v>
                </c:pt>
                <c:pt idx="23">
                  <c:v>783.5</c:v>
                </c:pt>
                <c:pt idx="24">
                  <c:v>803.65</c:v>
                </c:pt>
                <c:pt idx="25">
                  <c:v>823.9</c:v>
                </c:pt>
                <c:pt idx="26">
                  <c:v>844.1</c:v>
                </c:pt>
                <c:pt idx="27">
                  <c:v>864.3</c:v>
                </c:pt>
                <c:pt idx="28">
                  <c:v>884.55</c:v>
                </c:pt>
                <c:pt idx="29">
                  <c:v>904.8</c:v>
                </c:pt>
                <c:pt idx="30">
                  <c:v>925.05</c:v>
                </c:pt>
                <c:pt idx="31">
                  <c:v>945.35</c:v>
                </c:pt>
                <c:pt idx="32">
                  <c:v>965.65</c:v>
                </c:pt>
                <c:pt idx="33">
                  <c:v>992.4</c:v>
                </c:pt>
              </c:numCache>
            </c:numRef>
          </c:xVal>
          <c:yVal>
            <c:numRef>
              <c:f>QC4_Long_3!$R$10:$R$43</c:f>
              <c:numCache>
                <c:formatCode>General</c:formatCode>
                <c:ptCount val="34"/>
                <c:pt idx="0">
                  <c:v>199.6</c:v>
                </c:pt>
                <c:pt idx="1">
                  <c:v>399.6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2800.2</c:v>
                </c:pt>
                <c:pt idx="14">
                  <c:v>3000.2</c:v>
                </c:pt>
                <c:pt idx="15">
                  <c:v>3100.2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4600.2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ser>
          <c:idx val="6"/>
          <c:order val="3"/>
          <c:tx>
            <c:v>GE11-X-L-CERN-0004</c:v>
          </c:tx>
          <c:spPr>
            <a:ln w="28575">
              <a:noFill/>
            </a:ln>
          </c:spPr>
          <c:xVal>
            <c:numRef>
              <c:f>QC4_Long_4!$G$10:$G$43</c:f>
              <c:numCache>
                <c:formatCode>General</c:formatCode>
                <c:ptCount val="34"/>
                <c:pt idx="0">
                  <c:v>39.950000000000003</c:v>
                </c:pt>
                <c:pt idx="1">
                  <c:v>80.150000000000006</c:v>
                </c:pt>
                <c:pt idx="2">
                  <c:v>120.4</c:v>
                </c:pt>
                <c:pt idx="3">
                  <c:v>160.6</c:v>
                </c:pt>
                <c:pt idx="4">
                  <c:v>200.9</c:v>
                </c:pt>
                <c:pt idx="5">
                  <c:v>241.2</c:v>
                </c:pt>
                <c:pt idx="6">
                  <c:v>281.45</c:v>
                </c:pt>
                <c:pt idx="7">
                  <c:v>321.7</c:v>
                </c:pt>
                <c:pt idx="8">
                  <c:v>362</c:v>
                </c:pt>
                <c:pt idx="9">
                  <c:v>402.3</c:v>
                </c:pt>
                <c:pt idx="10">
                  <c:v>442.65</c:v>
                </c:pt>
                <c:pt idx="11">
                  <c:v>482.95</c:v>
                </c:pt>
                <c:pt idx="12">
                  <c:v>523.29999999999995</c:v>
                </c:pt>
                <c:pt idx="13">
                  <c:v>563.6</c:v>
                </c:pt>
                <c:pt idx="14">
                  <c:v>603.9</c:v>
                </c:pt>
                <c:pt idx="15">
                  <c:v>624.04999999999995</c:v>
                </c:pt>
                <c:pt idx="16">
                  <c:v>644.20000000000005</c:v>
                </c:pt>
                <c:pt idx="17">
                  <c:v>664.4</c:v>
                </c:pt>
                <c:pt idx="18">
                  <c:v>684.55</c:v>
                </c:pt>
                <c:pt idx="19">
                  <c:v>704.75</c:v>
                </c:pt>
                <c:pt idx="20">
                  <c:v>724.9</c:v>
                </c:pt>
                <c:pt idx="21">
                  <c:v>754.05</c:v>
                </c:pt>
                <c:pt idx="22">
                  <c:v>765.2</c:v>
                </c:pt>
                <c:pt idx="23">
                  <c:v>785.4</c:v>
                </c:pt>
                <c:pt idx="24">
                  <c:v>805.55</c:v>
                </c:pt>
                <c:pt idx="25">
                  <c:v>825.75</c:v>
                </c:pt>
                <c:pt idx="26">
                  <c:v>845.95</c:v>
                </c:pt>
                <c:pt idx="27">
                  <c:v>866.1</c:v>
                </c:pt>
                <c:pt idx="28">
                  <c:v>886.3</c:v>
                </c:pt>
                <c:pt idx="29">
                  <c:v>906.6</c:v>
                </c:pt>
                <c:pt idx="30">
                  <c:v>927.05</c:v>
                </c:pt>
                <c:pt idx="31">
                  <c:v>947.15</c:v>
                </c:pt>
                <c:pt idx="32">
                  <c:v>967.4</c:v>
                </c:pt>
                <c:pt idx="33">
                  <c:v>988.3</c:v>
                </c:pt>
              </c:numCache>
            </c:numRef>
          </c:xVal>
          <c:yVal>
            <c:numRef>
              <c:f>QC4_Long_4!$F$10:$F$43</c:f>
              <c:numCache>
                <c:formatCode>General</c:formatCode>
                <c:ptCount val="34"/>
                <c:pt idx="0">
                  <c:v>199.4</c:v>
                </c:pt>
                <c:pt idx="1">
                  <c:v>399.4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1799.6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</c:v>
                </c:pt>
                <c:pt idx="14">
                  <c:v>3000.2</c:v>
                </c:pt>
                <c:pt idx="15">
                  <c:v>3100.2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3800.2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4599.8</c:v>
                </c:pt>
                <c:pt idx="31">
                  <c:v>4700</c:v>
                </c:pt>
                <c:pt idx="32">
                  <c:v>4800.2</c:v>
                </c:pt>
                <c:pt idx="33">
                  <c:v>4900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560"/>
        <c:axId val="170580952"/>
        <c:extLst/>
      </c:scatterChart>
      <c:valAx>
        <c:axId val="17058056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0" vert="horz"/>
              <a:lstStyle/>
              <a:p>
                <a:pPr>
                  <a:defRPr sz="1600" b="1"/>
                </a:pPr>
                <a:r>
                  <a:rPr lang="en-GB" sz="1600" b="1"/>
                  <a:t>Divider Current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600" b="1"/>
            </a:pPr>
            <a:endParaRPr lang="en-US"/>
          </a:p>
        </c:txPr>
        <c:crossAx val="170580952"/>
        <c:crosses val="autoZero"/>
        <c:crossBetween val="midCat"/>
      </c:valAx>
      <c:valAx>
        <c:axId val="17058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-5400000" vert="horz"/>
              <a:lstStyle/>
              <a:p>
                <a:pPr>
                  <a:defRPr sz="1600" b="1"/>
                </a:pPr>
                <a:r>
                  <a:rPr lang="en-GB" sz="1600" b="1"/>
                  <a:t>Applied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vert="horz"/>
          <a:lstStyle/>
          <a:p>
            <a:pPr>
              <a:defRPr sz="1600" b="1"/>
            </a:pPr>
            <a:endParaRPr lang="en-US"/>
          </a:p>
        </c:txPr>
        <c:crossAx val="170580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307221293289102"/>
          <c:y val="0.62820772167734495"/>
          <c:w val="0.29635607140531273"/>
          <c:h val="0.21700887578105069"/>
        </c:manualLayout>
      </c:layout>
      <c:overlay val="0"/>
      <c:spPr>
        <a:solidFill>
          <a:schemeClr val="bg1"/>
        </a:solidFill>
        <a:ln>
          <a:solidFill>
            <a:srgbClr val="000000"/>
          </a:solidFill>
        </a:ln>
        <a:effectLst/>
      </c:spPr>
      <c:txPr>
        <a:bodyPr rot="0" vert="horz"/>
        <a:lstStyle/>
        <a:p>
          <a:pPr>
            <a:defRPr sz="1600" b="1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91589200675699"/>
          <c:y val="3.4049195229219599E-2"/>
          <c:w val="0.80924350808144596"/>
          <c:h val="0.81073958113356503"/>
        </c:manualLayout>
      </c:layout>
      <c:scatterChart>
        <c:scatterStyle val="lineMarker"/>
        <c:varyColors val="0"/>
        <c:ser>
          <c:idx val="0"/>
          <c:order val="0"/>
          <c:tx>
            <c:v>GE11-X-L-CERN-0002</c:v>
          </c:tx>
          <c:spPr>
            <a:ln w="28575">
              <a:noFill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QC4_Long_2!$L$10:$L$43</c:f>
              <c:numCache>
                <c:formatCode>General</c:formatCode>
                <c:ptCount val="34"/>
                <c:pt idx="0">
                  <c:v>39.549999999999997</c:v>
                </c:pt>
                <c:pt idx="1">
                  <c:v>79.349999999999994</c:v>
                </c:pt>
                <c:pt idx="2">
                  <c:v>119.2</c:v>
                </c:pt>
                <c:pt idx="3">
                  <c:v>159.05000000000001</c:v>
                </c:pt>
                <c:pt idx="4">
                  <c:v>199</c:v>
                </c:pt>
                <c:pt idx="5">
                  <c:v>238.9</c:v>
                </c:pt>
                <c:pt idx="6">
                  <c:v>278.8</c:v>
                </c:pt>
                <c:pt idx="7">
                  <c:v>318.75</c:v>
                </c:pt>
                <c:pt idx="8">
                  <c:v>358.75</c:v>
                </c:pt>
                <c:pt idx="9">
                  <c:v>398.7</c:v>
                </c:pt>
                <c:pt idx="10">
                  <c:v>438.7</c:v>
                </c:pt>
                <c:pt idx="11">
                  <c:v>478.65</c:v>
                </c:pt>
                <c:pt idx="12">
                  <c:v>518.70000000000005</c:v>
                </c:pt>
                <c:pt idx="13">
                  <c:v>558.70000000000005</c:v>
                </c:pt>
                <c:pt idx="14">
                  <c:v>598.70000000000005</c:v>
                </c:pt>
                <c:pt idx="15">
                  <c:v>618.70000000000005</c:v>
                </c:pt>
                <c:pt idx="16">
                  <c:v>638.65</c:v>
                </c:pt>
                <c:pt idx="17">
                  <c:v>658.65</c:v>
                </c:pt>
                <c:pt idx="18">
                  <c:v>678.7</c:v>
                </c:pt>
                <c:pt idx="19">
                  <c:v>698.7</c:v>
                </c:pt>
                <c:pt idx="20">
                  <c:v>718.75</c:v>
                </c:pt>
                <c:pt idx="21">
                  <c:v>738.7</c:v>
                </c:pt>
                <c:pt idx="22">
                  <c:v>758.75</c:v>
                </c:pt>
                <c:pt idx="23">
                  <c:v>778.8</c:v>
                </c:pt>
                <c:pt idx="24">
                  <c:v>798.8</c:v>
                </c:pt>
                <c:pt idx="25">
                  <c:v>818.85</c:v>
                </c:pt>
                <c:pt idx="26">
                  <c:v>838.85</c:v>
                </c:pt>
                <c:pt idx="27">
                  <c:v>858.95</c:v>
                </c:pt>
                <c:pt idx="28">
                  <c:v>879</c:v>
                </c:pt>
                <c:pt idx="29">
                  <c:v>899.05</c:v>
                </c:pt>
                <c:pt idx="30">
                  <c:v>919.15</c:v>
                </c:pt>
                <c:pt idx="31">
                  <c:v>939.25</c:v>
                </c:pt>
                <c:pt idx="32">
                  <c:v>959.35</c:v>
                </c:pt>
                <c:pt idx="33">
                  <c:v>979.45</c:v>
                </c:pt>
              </c:numCache>
            </c:numRef>
          </c:xVal>
          <c:yVal>
            <c:numRef>
              <c:f>QC4_Long_2!$M$10:$M$43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1.6666666666666666E-2</c:v>
                </c:pt>
                <c:pt idx="12">
                  <c:v>0.21666666666666667</c:v>
                </c:pt>
                <c:pt idx="13">
                  <c:v>0.36666666666666664</c:v>
                </c:pt>
                <c:pt idx="14">
                  <c:v>0.56666666666666665</c:v>
                </c:pt>
                <c:pt idx="15">
                  <c:v>0.6166666666666667</c:v>
                </c:pt>
                <c:pt idx="16">
                  <c:v>0.93333333333333335</c:v>
                </c:pt>
                <c:pt idx="17">
                  <c:v>1.1833333333333333</c:v>
                </c:pt>
                <c:pt idx="18">
                  <c:v>1.3333333333333333</c:v>
                </c:pt>
                <c:pt idx="19">
                  <c:v>1.8166666666666667</c:v>
                </c:pt>
                <c:pt idx="20">
                  <c:v>1.9</c:v>
                </c:pt>
                <c:pt idx="21">
                  <c:v>2.2000000000000002</c:v>
                </c:pt>
                <c:pt idx="22">
                  <c:v>2.4333333333333331</c:v>
                </c:pt>
                <c:pt idx="23">
                  <c:v>2.8333333333333335</c:v>
                </c:pt>
                <c:pt idx="24">
                  <c:v>2.9333333333333331</c:v>
                </c:pt>
                <c:pt idx="25">
                  <c:v>3.25</c:v>
                </c:pt>
                <c:pt idx="26">
                  <c:v>3.5</c:v>
                </c:pt>
                <c:pt idx="27">
                  <c:v>3.2166666666666668</c:v>
                </c:pt>
                <c:pt idx="28">
                  <c:v>4.1333333333333337</c:v>
                </c:pt>
                <c:pt idx="29">
                  <c:v>4.1500000000000004</c:v>
                </c:pt>
                <c:pt idx="30">
                  <c:v>4.7833333333333332</c:v>
                </c:pt>
                <c:pt idx="31">
                  <c:v>5.2333333333333334</c:v>
                </c:pt>
                <c:pt idx="32">
                  <c:v>7.2833333333333332</c:v>
                </c:pt>
                <c:pt idx="33">
                  <c:v>9.7666666666666675</c:v>
                </c:pt>
              </c:numCache>
            </c:numRef>
          </c:yVal>
          <c:smooth val="0"/>
        </c:ser>
        <c:ser>
          <c:idx val="4"/>
          <c:order val="1"/>
          <c:tx>
            <c:v>GE11-X-L-CERN-0001</c:v>
          </c:tx>
          <c:spPr>
            <a:ln w="28575">
              <a:noFill/>
            </a:ln>
          </c:spPr>
          <c:xVal>
            <c:numRef>
              <c:f>QC4_Long_1!$G$10:$G$30</c:f>
              <c:numCache>
                <c:formatCode>General</c:formatCode>
                <c:ptCount val="21"/>
                <c:pt idx="0">
                  <c:v>39.450000000000003</c:v>
                </c:pt>
                <c:pt idx="1">
                  <c:v>79.25</c:v>
                </c:pt>
                <c:pt idx="2">
                  <c:v>119.05</c:v>
                </c:pt>
                <c:pt idx="3">
                  <c:v>158.85</c:v>
                </c:pt>
                <c:pt idx="4">
                  <c:v>198.75</c:v>
                </c:pt>
                <c:pt idx="5">
                  <c:v>238.6</c:v>
                </c:pt>
                <c:pt idx="6">
                  <c:v>278.45</c:v>
                </c:pt>
                <c:pt idx="7">
                  <c:v>318.39999999999998</c:v>
                </c:pt>
                <c:pt idx="8">
                  <c:v>358.25</c:v>
                </c:pt>
                <c:pt idx="9">
                  <c:v>398.15</c:v>
                </c:pt>
                <c:pt idx="10">
                  <c:v>438.15</c:v>
                </c:pt>
                <c:pt idx="11">
                  <c:v>478.05</c:v>
                </c:pt>
                <c:pt idx="12">
                  <c:v>518</c:v>
                </c:pt>
                <c:pt idx="13">
                  <c:v>557.95000000000005</c:v>
                </c:pt>
                <c:pt idx="14">
                  <c:v>597.95000000000005</c:v>
                </c:pt>
                <c:pt idx="15">
                  <c:v>617.9</c:v>
                </c:pt>
                <c:pt idx="16">
                  <c:v>637.9</c:v>
                </c:pt>
                <c:pt idx="17">
                  <c:v>657.85</c:v>
                </c:pt>
                <c:pt idx="18">
                  <c:v>677.85</c:v>
                </c:pt>
                <c:pt idx="19">
                  <c:v>697.95</c:v>
                </c:pt>
                <c:pt idx="20">
                  <c:v>718</c:v>
                </c:pt>
              </c:numCache>
            </c:numRef>
          </c:xVal>
          <c:yVal>
            <c:numRef>
              <c:f>QC4_Long_1!$H$10:$H$30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1.6666666666666666E-2</c:v>
                </c:pt>
                <c:pt idx="6">
                  <c:v>0.15</c:v>
                </c:pt>
                <c:pt idx="7">
                  <c:v>0.33333333333333331</c:v>
                </c:pt>
                <c:pt idx="8">
                  <c:v>0.68333333333333335</c:v>
                </c:pt>
                <c:pt idx="9">
                  <c:v>0.7</c:v>
                </c:pt>
                <c:pt idx="10">
                  <c:v>0.81666666666666665</c:v>
                </c:pt>
                <c:pt idx="11">
                  <c:v>1.1333333333333333</c:v>
                </c:pt>
                <c:pt idx="12">
                  <c:v>1.2166666666666666</c:v>
                </c:pt>
                <c:pt idx="13">
                  <c:v>1.7166666666666666</c:v>
                </c:pt>
                <c:pt idx="14">
                  <c:v>2.1666666666666665</c:v>
                </c:pt>
                <c:pt idx="15">
                  <c:v>2.6833333333333331</c:v>
                </c:pt>
                <c:pt idx="16">
                  <c:v>2.95</c:v>
                </c:pt>
                <c:pt idx="17">
                  <c:v>3.4166666666666665</c:v>
                </c:pt>
                <c:pt idx="18">
                  <c:v>3.6333333333333333</c:v>
                </c:pt>
                <c:pt idx="19">
                  <c:v>4.1166666666666663</c:v>
                </c:pt>
                <c:pt idx="20">
                  <c:v>4.333333333333333</c:v>
                </c:pt>
              </c:numCache>
            </c:numRef>
          </c:yVal>
          <c:smooth val="0"/>
        </c:ser>
        <c:ser>
          <c:idx val="5"/>
          <c:order val="2"/>
          <c:tx>
            <c:v>GE11-X-L-CERN-0003</c:v>
          </c:tx>
          <c:spPr>
            <a:ln w="28575">
              <a:noFill/>
            </a:ln>
          </c:spPr>
          <c:xVal>
            <c:numRef>
              <c:f>QC4_Long_3!$S$10:$S$43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199.95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320.25</c:v>
                </c:pt>
                <c:pt idx="8">
                  <c:v>360.5</c:v>
                </c:pt>
                <c:pt idx="9">
                  <c:v>400.7</c:v>
                </c:pt>
                <c:pt idx="10">
                  <c:v>440.9</c:v>
                </c:pt>
                <c:pt idx="11">
                  <c:v>481.15</c:v>
                </c:pt>
                <c:pt idx="12">
                  <c:v>521.4</c:v>
                </c:pt>
                <c:pt idx="13">
                  <c:v>561.75</c:v>
                </c:pt>
                <c:pt idx="14">
                  <c:v>602</c:v>
                </c:pt>
                <c:pt idx="15">
                  <c:v>622.15</c:v>
                </c:pt>
                <c:pt idx="16">
                  <c:v>642.25</c:v>
                </c:pt>
                <c:pt idx="17">
                  <c:v>662.4</c:v>
                </c:pt>
                <c:pt idx="18">
                  <c:v>682.6</c:v>
                </c:pt>
                <c:pt idx="19">
                  <c:v>702.75</c:v>
                </c:pt>
                <c:pt idx="20">
                  <c:v>722.9</c:v>
                </c:pt>
                <c:pt idx="21">
                  <c:v>743.1</c:v>
                </c:pt>
                <c:pt idx="22">
                  <c:v>763.3</c:v>
                </c:pt>
                <c:pt idx="23">
                  <c:v>783.5</c:v>
                </c:pt>
                <c:pt idx="24">
                  <c:v>803.65</c:v>
                </c:pt>
                <c:pt idx="25">
                  <c:v>823.9</c:v>
                </c:pt>
                <c:pt idx="26">
                  <c:v>844.1</c:v>
                </c:pt>
                <c:pt idx="27">
                  <c:v>864.3</c:v>
                </c:pt>
                <c:pt idx="28">
                  <c:v>884.55</c:v>
                </c:pt>
                <c:pt idx="29">
                  <c:v>904.8</c:v>
                </c:pt>
                <c:pt idx="30">
                  <c:v>925.05</c:v>
                </c:pt>
                <c:pt idx="31">
                  <c:v>945.35</c:v>
                </c:pt>
                <c:pt idx="32">
                  <c:v>965.65</c:v>
                </c:pt>
                <c:pt idx="33">
                  <c:v>992.4</c:v>
                </c:pt>
              </c:numCache>
            </c:numRef>
          </c:xVal>
          <c:yVal>
            <c:numRef>
              <c:f>QC4_Long_3!$T$10:$T$43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1.6666666666666666E-2</c:v>
                </c:pt>
                <c:pt idx="10">
                  <c:v>0.1</c:v>
                </c:pt>
                <c:pt idx="11">
                  <c:v>0.13333333333333333</c:v>
                </c:pt>
                <c:pt idx="12">
                  <c:v>0.41666666666666669</c:v>
                </c:pt>
                <c:pt idx="13">
                  <c:v>0.8</c:v>
                </c:pt>
                <c:pt idx="14">
                  <c:v>1.4</c:v>
                </c:pt>
                <c:pt idx="15">
                  <c:v>1.6666666666666667</c:v>
                </c:pt>
                <c:pt idx="16">
                  <c:v>1.9666666666666666</c:v>
                </c:pt>
                <c:pt idx="17">
                  <c:v>2.2000000000000002</c:v>
                </c:pt>
                <c:pt idx="18">
                  <c:v>2.5</c:v>
                </c:pt>
                <c:pt idx="19">
                  <c:v>2.65</c:v>
                </c:pt>
                <c:pt idx="20">
                  <c:v>2.9166666666666665</c:v>
                </c:pt>
                <c:pt idx="21">
                  <c:v>2.9666666666666668</c:v>
                </c:pt>
                <c:pt idx="22">
                  <c:v>3.05</c:v>
                </c:pt>
                <c:pt idx="23">
                  <c:v>3.5666666666666669</c:v>
                </c:pt>
                <c:pt idx="24">
                  <c:v>3.85</c:v>
                </c:pt>
                <c:pt idx="25">
                  <c:v>4.2166666666666668</c:v>
                </c:pt>
                <c:pt idx="26">
                  <c:v>4.5666666666666664</c:v>
                </c:pt>
                <c:pt idx="27">
                  <c:v>4.8166666666666664</c:v>
                </c:pt>
                <c:pt idx="28">
                  <c:v>4.666666666666667</c:v>
                </c:pt>
                <c:pt idx="29">
                  <c:v>5.0999999999999996</c:v>
                </c:pt>
                <c:pt idx="30">
                  <c:v>6.3833333333333337</c:v>
                </c:pt>
                <c:pt idx="31">
                  <c:v>9.3666666666666671</c:v>
                </c:pt>
                <c:pt idx="32">
                  <c:v>14.85</c:v>
                </c:pt>
                <c:pt idx="33">
                  <c:v>14.45</c:v>
                </c:pt>
              </c:numCache>
            </c:numRef>
          </c:yVal>
          <c:smooth val="0"/>
        </c:ser>
        <c:ser>
          <c:idx val="1"/>
          <c:order val="3"/>
          <c:tx>
            <c:v>GE11-X-L-CERN-0004</c:v>
          </c:tx>
          <c:spPr>
            <a:ln w="28575">
              <a:noFill/>
            </a:ln>
          </c:spPr>
          <c:xVal>
            <c:numRef>
              <c:f>QC4_Long_4!$G$10:$G$43</c:f>
              <c:numCache>
                <c:formatCode>General</c:formatCode>
                <c:ptCount val="34"/>
                <c:pt idx="0">
                  <c:v>39.950000000000003</c:v>
                </c:pt>
                <c:pt idx="1">
                  <c:v>80.150000000000006</c:v>
                </c:pt>
                <c:pt idx="2">
                  <c:v>120.4</c:v>
                </c:pt>
                <c:pt idx="3">
                  <c:v>160.6</c:v>
                </c:pt>
                <c:pt idx="4">
                  <c:v>200.9</c:v>
                </c:pt>
                <c:pt idx="5">
                  <c:v>241.2</c:v>
                </c:pt>
                <c:pt idx="6">
                  <c:v>281.45</c:v>
                </c:pt>
                <c:pt idx="7">
                  <c:v>321.7</c:v>
                </c:pt>
                <c:pt idx="8">
                  <c:v>362</c:v>
                </c:pt>
                <c:pt idx="9">
                  <c:v>402.3</c:v>
                </c:pt>
                <c:pt idx="10">
                  <c:v>442.65</c:v>
                </c:pt>
                <c:pt idx="11">
                  <c:v>482.95</c:v>
                </c:pt>
                <c:pt idx="12">
                  <c:v>523.29999999999995</c:v>
                </c:pt>
                <c:pt idx="13">
                  <c:v>563.6</c:v>
                </c:pt>
                <c:pt idx="14">
                  <c:v>603.9</c:v>
                </c:pt>
                <c:pt idx="15">
                  <c:v>624.04999999999995</c:v>
                </c:pt>
                <c:pt idx="16">
                  <c:v>644.20000000000005</c:v>
                </c:pt>
                <c:pt idx="17">
                  <c:v>664.4</c:v>
                </c:pt>
                <c:pt idx="18">
                  <c:v>684.55</c:v>
                </c:pt>
                <c:pt idx="19">
                  <c:v>704.75</c:v>
                </c:pt>
                <c:pt idx="20">
                  <c:v>724.9</c:v>
                </c:pt>
                <c:pt idx="21">
                  <c:v>754.05</c:v>
                </c:pt>
                <c:pt idx="22">
                  <c:v>765.2</c:v>
                </c:pt>
                <c:pt idx="23">
                  <c:v>785.4</c:v>
                </c:pt>
                <c:pt idx="24">
                  <c:v>805.55</c:v>
                </c:pt>
                <c:pt idx="25">
                  <c:v>825.75</c:v>
                </c:pt>
                <c:pt idx="26">
                  <c:v>845.95</c:v>
                </c:pt>
                <c:pt idx="27">
                  <c:v>866.1</c:v>
                </c:pt>
                <c:pt idx="28">
                  <c:v>886.3</c:v>
                </c:pt>
                <c:pt idx="29">
                  <c:v>906.6</c:v>
                </c:pt>
                <c:pt idx="30">
                  <c:v>927.05</c:v>
                </c:pt>
                <c:pt idx="31">
                  <c:v>947.15</c:v>
                </c:pt>
                <c:pt idx="32">
                  <c:v>967.4</c:v>
                </c:pt>
                <c:pt idx="33">
                  <c:v>988.3</c:v>
                </c:pt>
              </c:numCache>
            </c:numRef>
          </c:xVal>
          <c:yVal>
            <c:numRef>
              <c:f>QC4_Long_4!$H$10:$H$43</c:f>
              <c:numCache>
                <c:formatCode>General</c:formatCode>
                <c:ptCount val="34"/>
                <c:pt idx="0">
                  <c:v>1.6666666666666666E-2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1.6666666666666666E-2</c:v>
                </c:pt>
                <c:pt idx="8">
                  <c:v>0.46666666666666667</c:v>
                </c:pt>
                <c:pt idx="9">
                  <c:v>0.75</c:v>
                </c:pt>
                <c:pt idx="10">
                  <c:v>1.0833333333333333</c:v>
                </c:pt>
                <c:pt idx="11">
                  <c:v>1.7833333333333334</c:v>
                </c:pt>
                <c:pt idx="12">
                  <c:v>2.3166666666666669</c:v>
                </c:pt>
                <c:pt idx="13">
                  <c:v>3.4833333333333334</c:v>
                </c:pt>
                <c:pt idx="14">
                  <c:v>4.5166666666666666</c:v>
                </c:pt>
                <c:pt idx="15">
                  <c:v>5.0166666666666666</c:v>
                </c:pt>
                <c:pt idx="16">
                  <c:v>5.25</c:v>
                </c:pt>
                <c:pt idx="17">
                  <c:v>5.35</c:v>
                </c:pt>
                <c:pt idx="18">
                  <c:v>5.7</c:v>
                </c:pt>
                <c:pt idx="19">
                  <c:v>6.0333333333333332</c:v>
                </c:pt>
                <c:pt idx="20">
                  <c:v>6.8</c:v>
                </c:pt>
                <c:pt idx="21">
                  <c:v>6.8666666666666663</c:v>
                </c:pt>
                <c:pt idx="22">
                  <c:v>6.916666666666667</c:v>
                </c:pt>
                <c:pt idx="23">
                  <c:v>7.7166666666666668</c:v>
                </c:pt>
                <c:pt idx="24">
                  <c:v>7.9833333333333334</c:v>
                </c:pt>
                <c:pt idx="25">
                  <c:v>7.75</c:v>
                </c:pt>
                <c:pt idx="26">
                  <c:v>8.6833333333333336</c:v>
                </c:pt>
                <c:pt idx="27">
                  <c:v>8.9833333333333325</c:v>
                </c:pt>
                <c:pt idx="28">
                  <c:v>8.2666666666666675</c:v>
                </c:pt>
                <c:pt idx="29">
                  <c:v>8.8666666666666671</c:v>
                </c:pt>
                <c:pt idx="30">
                  <c:v>10.866666666666667</c:v>
                </c:pt>
                <c:pt idx="31">
                  <c:v>10.733333333333333</c:v>
                </c:pt>
                <c:pt idx="32">
                  <c:v>11.7</c:v>
                </c:pt>
                <c:pt idx="33">
                  <c:v>21.566666666666666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1736"/>
        <c:axId val="170582128"/>
        <c:extLst/>
      </c:scatterChart>
      <c:valAx>
        <c:axId val="170581736"/>
        <c:scaling>
          <c:orientation val="minMax"/>
          <c:max val="1000"/>
        </c:scaling>
        <c:delete val="0"/>
        <c:axPos val="b"/>
        <c:majorGridlines/>
        <c:minorGridlines/>
        <c:title>
          <c:tx>
            <c:rich>
              <a:bodyPr rot="0" vert="horz"/>
              <a:lstStyle/>
              <a:p>
                <a:pPr>
                  <a:defRPr sz="1600" b="1"/>
                </a:pPr>
                <a:r>
                  <a:rPr lang="en-GB" sz="1600" b="1"/>
                  <a:t>Divider Current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600" b="1"/>
            </a:pPr>
            <a:endParaRPr lang="en-US"/>
          </a:p>
        </c:txPr>
        <c:crossAx val="170582128"/>
        <c:crosses val="autoZero"/>
        <c:crossBetween val="midCat"/>
      </c:valAx>
      <c:valAx>
        <c:axId val="1705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-5400000" vert="horz"/>
              <a:lstStyle/>
              <a:p>
                <a:pPr>
                  <a:defRPr sz="1600" b="1"/>
                </a:pPr>
                <a:r>
                  <a:rPr lang="en-GB" sz="1600" b="1"/>
                  <a:t>Spurious Signal Rate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vert="horz"/>
          <a:lstStyle/>
          <a:p>
            <a:pPr>
              <a:defRPr sz="1600" b="1"/>
            </a:pPr>
            <a:endParaRPr lang="en-US"/>
          </a:p>
        </c:txPr>
        <c:crossAx val="170581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015654853214601"/>
          <c:y val="6.9445520736734795E-2"/>
          <c:w val="0.31084722328362707"/>
          <c:h val="0.23593700086964248"/>
        </c:manualLayout>
      </c:layout>
      <c:overlay val="0"/>
      <c:spPr>
        <a:solidFill>
          <a:schemeClr val="bg1"/>
        </a:solidFill>
        <a:ln>
          <a:solidFill>
            <a:srgbClr val="000000"/>
          </a:solidFill>
        </a:ln>
        <a:effectLst/>
      </c:spPr>
      <c:txPr>
        <a:bodyPr rot="0" vert="horz"/>
        <a:lstStyle/>
        <a:p>
          <a:pPr>
            <a:defRPr sz="1800" b="1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75391578211599"/>
          <c:y val="3.8550170941379303E-2"/>
          <c:w val="0.77565574986360097"/>
          <c:h val="0.78572117635611705"/>
        </c:manualLayout>
      </c:layout>
      <c:scatterChart>
        <c:scatterStyle val="lineMarker"/>
        <c:varyColors val="0"/>
        <c:ser>
          <c:idx val="5"/>
          <c:order val="0"/>
          <c:tx>
            <c:v>GE11-X-S-CERN-0002</c:v>
          </c:tx>
          <c:spPr>
            <a:ln w="28575">
              <a:noFill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6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QC4_Short_2!$U$10:$U$43</c:f>
              <c:numCache>
                <c:formatCode>General</c:formatCode>
                <c:ptCount val="34"/>
                <c:pt idx="0">
                  <c:v>39.65</c:v>
                </c:pt>
                <c:pt idx="1">
                  <c:v>79.55</c:v>
                </c:pt>
                <c:pt idx="2">
                  <c:v>119.6</c:v>
                </c:pt>
                <c:pt idx="3">
                  <c:v>159.6</c:v>
                </c:pt>
                <c:pt idx="4">
                  <c:v>199.6</c:v>
                </c:pt>
                <c:pt idx="5">
                  <c:v>239.6</c:v>
                </c:pt>
                <c:pt idx="6">
                  <c:v>279.60000000000002</c:v>
                </c:pt>
                <c:pt idx="7">
                  <c:v>319.7</c:v>
                </c:pt>
                <c:pt idx="8">
                  <c:v>359.85</c:v>
                </c:pt>
                <c:pt idx="9">
                  <c:v>399.95</c:v>
                </c:pt>
                <c:pt idx="10">
                  <c:v>439.95</c:v>
                </c:pt>
                <c:pt idx="11">
                  <c:v>480.15</c:v>
                </c:pt>
                <c:pt idx="12">
                  <c:v>520.25</c:v>
                </c:pt>
                <c:pt idx="13">
                  <c:v>560.35</c:v>
                </c:pt>
                <c:pt idx="14">
                  <c:v>600.54999999999995</c:v>
                </c:pt>
                <c:pt idx="15">
                  <c:v>620.6</c:v>
                </c:pt>
                <c:pt idx="16">
                  <c:v>640.70000000000005</c:v>
                </c:pt>
                <c:pt idx="17">
                  <c:v>660.75</c:v>
                </c:pt>
                <c:pt idx="18">
                  <c:v>680.9</c:v>
                </c:pt>
                <c:pt idx="19">
                  <c:v>701</c:v>
                </c:pt>
                <c:pt idx="20">
                  <c:v>721.05</c:v>
                </c:pt>
                <c:pt idx="21">
                  <c:v>741.2</c:v>
                </c:pt>
                <c:pt idx="22">
                  <c:v>761.3</c:v>
                </c:pt>
                <c:pt idx="23">
                  <c:v>781.4</c:v>
                </c:pt>
                <c:pt idx="24">
                  <c:v>801.45</c:v>
                </c:pt>
                <c:pt idx="25">
                  <c:v>821.6</c:v>
                </c:pt>
                <c:pt idx="26">
                  <c:v>841.75</c:v>
                </c:pt>
                <c:pt idx="27">
                  <c:v>861.9</c:v>
                </c:pt>
                <c:pt idx="28">
                  <c:v>882.1</c:v>
                </c:pt>
                <c:pt idx="29">
                  <c:v>902.35</c:v>
                </c:pt>
                <c:pt idx="30">
                  <c:v>922.6</c:v>
                </c:pt>
                <c:pt idx="31">
                  <c:v>942.9</c:v>
                </c:pt>
                <c:pt idx="32">
                  <c:v>963.15</c:v>
                </c:pt>
                <c:pt idx="33">
                  <c:v>983.5</c:v>
                </c:pt>
              </c:numCache>
            </c:numRef>
          </c:xVal>
          <c:yVal>
            <c:numRef>
              <c:f>QC4_Short_2!$T$10:$T$43</c:f>
              <c:numCache>
                <c:formatCode>General</c:formatCode>
                <c:ptCount val="34"/>
                <c:pt idx="0">
                  <c:v>199.2</c:v>
                </c:pt>
                <c:pt idx="1">
                  <c:v>399.2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1800.2</c:v>
                </c:pt>
                <c:pt idx="9">
                  <c:v>1999.8</c:v>
                </c:pt>
                <c:pt idx="10">
                  <c:v>2200.1999999999998</c:v>
                </c:pt>
                <c:pt idx="11">
                  <c:v>2400.1999999999998</c:v>
                </c:pt>
                <c:pt idx="12">
                  <c:v>2600.1999999999998</c:v>
                </c:pt>
                <c:pt idx="13">
                  <c:v>2800.2</c:v>
                </c:pt>
                <c:pt idx="14">
                  <c:v>3000.2</c:v>
                </c:pt>
                <c:pt idx="15">
                  <c:v>3100.2</c:v>
                </c:pt>
                <c:pt idx="16">
                  <c:v>3200.2</c:v>
                </c:pt>
                <c:pt idx="17">
                  <c:v>3300.4</c:v>
                </c:pt>
                <c:pt idx="18">
                  <c:v>3400.6</c:v>
                </c:pt>
                <c:pt idx="19">
                  <c:v>3500.4</c:v>
                </c:pt>
                <c:pt idx="20">
                  <c:v>3600.4</c:v>
                </c:pt>
                <c:pt idx="21">
                  <c:v>3700.4</c:v>
                </c:pt>
                <c:pt idx="22">
                  <c:v>3800.4</c:v>
                </c:pt>
                <c:pt idx="23">
                  <c:v>3900.4</c:v>
                </c:pt>
                <c:pt idx="24">
                  <c:v>4000.4</c:v>
                </c:pt>
                <c:pt idx="25">
                  <c:v>4100.3999999999996</c:v>
                </c:pt>
                <c:pt idx="26">
                  <c:v>4200.3999999999996</c:v>
                </c:pt>
                <c:pt idx="27">
                  <c:v>4300.3999999999996</c:v>
                </c:pt>
                <c:pt idx="28">
                  <c:v>4400.3999999999996</c:v>
                </c:pt>
                <c:pt idx="29">
                  <c:v>4500.3999999999996</c:v>
                </c:pt>
                <c:pt idx="30">
                  <c:v>4600.3999999999996</c:v>
                </c:pt>
                <c:pt idx="31">
                  <c:v>4700.3999999999996</c:v>
                </c:pt>
                <c:pt idx="32">
                  <c:v>4800.3999999999996</c:v>
                </c:pt>
                <c:pt idx="33">
                  <c:v>4900.6000000000004</c:v>
                </c:pt>
              </c:numCache>
            </c:numRef>
          </c:yVal>
          <c:smooth val="0"/>
        </c:ser>
        <c:ser>
          <c:idx val="0"/>
          <c:order val="1"/>
          <c:tx>
            <c:v>GE11-X-S-CERN-0001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QC4_Short_1!$X$10:$X$43</c:f>
              <c:numCache>
                <c:formatCode>General</c:formatCode>
                <c:ptCount val="34"/>
                <c:pt idx="0">
                  <c:v>39.75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</c:v>
                </c:pt>
                <c:pt idx="5">
                  <c:v>240</c:v>
                </c:pt>
                <c:pt idx="6">
                  <c:v>280.10000000000002</c:v>
                </c:pt>
                <c:pt idx="7">
                  <c:v>320.3</c:v>
                </c:pt>
                <c:pt idx="8">
                  <c:v>360.45</c:v>
                </c:pt>
                <c:pt idx="9">
                  <c:v>400.6</c:v>
                </c:pt>
                <c:pt idx="10">
                  <c:v>440.75</c:v>
                </c:pt>
                <c:pt idx="11">
                  <c:v>480.95</c:v>
                </c:pt>
                <c:pt idx="12">
                  <c:v>521.1</c:v>
                </c:pt>
                <c:pt idx="13">
                  <c:v>561.35</c:v>
                </c:pt>
                <c:pt idx="14">
                  <c:v>601.54999999999995</c:v>
                </c:pt>
                <c:pt idx="15">
                  <c:v>621.6</c:v>
                </c:pt>
                <c:pt idx="16">
                  <c:v>641.70000000000005</c:v>
                </c:pt>
                <c:pt idx="17">
                  <c:v>661.8</c:v>
                </c:pt>
                <c:pt idx="18">
                  <c:v>681.9</c:v>
                </c:pt>
                <c:pt idx="19">
                  <c:v>702.05</c:v>
                </c:pt>
                <c:pt idx="20">
                  <c:v>722.1</c:v>
                </c:pt>
                <c:pt idx="21">
                  <c:v>742.25</c:v>
                </c:pt>
                <c:pt idx="22">
                  <c:v>762.35</c:v>
                </c:pt>
                <c:pt idx="23">
                  <c:v>782.45</c:v>
                </c:pt>
                <c:pt idx="24">
                  <c:v>802.55</c:v>
                </c:pt>
                <c:pt idx="25">
                  <c:v>822.65</c:v>
                </c:pt>
                <c:pt idx="26">
                  <c:v>842.85</c:v>
                </c:pt>
                <c:pt idx="27">
                  <c:v>863</c:v>
                </c:pt>
                <c:pt idx="28">
                  <c:v>883.15</c:v>
                </c:pt>
                <c:pt idx="29">
                  <c:v>903.35</c:v>
                </c:pt>
                <c:pt idx="30">
                  <c:v>923.5</c:v>
                </c:pt>
                <c:pt idx="31">
                  <c:v>943.7</c:v>
                </c:pt>
                <c:pt idx="32">
                  <c:v>964.05</c:v>
                </c:pt>
                <c:pt idx="33">
                  <c:v>984.3</c:v>
                </c:pt>
              </c:numCache>
            </c:numRef>
          </c:xVal>
          <c:yVal>
            <c:numRef>
              <c:f>QC4_Short_1!$W$10:$W$43</c:f>
              <c:numCache>
                <c:formatCode>General</c:formatCode>
                <c:ptCount val="34"/>
                <c:pt idx="0">
                  <c:v>199.4</c:v>
                </c:pt>
                <c:pt idx="1">
                  <c:v>399.4</c:v>
                </c:pt>
                <c:pt idx="2">
                  <c:v>599.4</c:v>
                </c:pt>
                <c:pt idx="3">
                  <c:v>799.4</c:v>
                </c:pt>
                <c:pt idx="4">
                  <c:v>999.6</c:v>
                </c:pt>
                <c:pt idx="5">
                  <c:v>1199.8</c:v>
                </c:pt>
                <c:pt idx="6">
                  <c:v>1399.6</c:v>
                </c:pt>
                <c:pt idx="7">
                  <c:v>1599.8</c:v>
                </c:pt>
                <c:pt idx="8">
                  <c:v>1799.8</c:v>
                </c:pt>
                <c:pt idx="9">
                  <c:v>2000</c:v>
                </c:pt>
                <c:pt idx="10">
                  <c:v>2199.8000000000002</c:v>
                </c:pt>
                <c:pt idx="11">
                  <c:v>2400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4099.8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yVal>
          <c:smooth val="0"/>
        </c:ser>
        <c:ser>
          <c:idx val="1"/>
          <c:order val="2"/>
          <c:tx>
            <c:v>GE11-X-S-CERN-0003</c:v>
          </c:tx>
          <c:spPr>
            <a:ln w="28575">
              <a:noFill/>
            </a:ln>
          </c:spPr>
          <c:xVal>
            <c:numRef>
              <c:f>QC4_Short_3!$T$10:$T$43</c:f>
              <c:numCache>
                <c:formatCode>General</c:formatCode>
                <c:ptCount val="34"/>
                <c:pt idx="0">
                  <c:v>39.75</c:v>
                </c:pt>
                <c:pt idx="1">
                  <c:v>79.8</c:v>
                </c:pt>
                <c:pt idx="2">
                  <c:v>119.8</c:v>
                </c:pt>
                <c:pt idx="3">
                  <c:v>159.85</c:v>
                </c:pt>
                <c:pt idx="4">
                  <c:v>199.95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320.3</c:v>
                </c:pt>
                <c:pt idx="8">
                  <c:v>360.5</c:v>
                </c:pt>
                <c:pt idx="9">
                  <c:v>400.65</c:v>
                </c:pt>
                <c:pt idx="10">
                  <c:v>440.8</c:v>
                </c:pt>
                <c:pt idx="11">
                  <c:v>480.95</c:v>
                </c:pt>
                <c:pt idx="12">
                  <c:v>521.15</c:v>
                </c:pt>
                <c:pt idx="13">
                  <c:v>561.35</c:v>
                </c:pt>
                <c:pt idx="14">
                  <c:v>601.54999999999995</c:v>
                </c:pt>
                <c:pt idx="15">
                  <c:v>621.6</c:v>
                </c:pt>
                <c:pt idx="16">
                  <c:v>641.70000000000005</c:v>
                </c:pt>
                <c:pt idx="17">
                  <c:v>661.8</c:v>
                </c:pt>
                <c:pt idx="18">
                  <c:v>681.9</c:v>
                </c:pt>
                <c:pt idx="19">
                  <c:v>702</c:v>
                </c:pt>
                <c:pt idx="20">
                  <c:v>722.1</c:v>
                </c:pt>
                <c:pt idx="21">
                  <c:v>742.2</c:v>
                </c:pt>
                <c:pt idx="22">
                  <c:v>762.35</c:v>
                </c:pt>
                <c:pt idx="23">
                  <c:v>782.45</c:v>
                </c:pt>
                <c:pt idx="24">
                  <c:v>802.55</c:v>
                </c:pt>
                <c:pt idx="25">
                  <c:v>822.75</c:v>
                </c:pt>
                <c:pt idx="26">
                  <c:v>842.9</c:v>
                </c:pt>
                <c:pt idx="27">
                  <c:v>863.1</c:v>
                </c:pt>
                <c:pt idx="28">
                  <c:v>883.3</c:v>
                </c:pt>
                <c:pt idx="29">
                  <c:v>903.55</c:v>
                </c:pt>
                <c:pt idx="30">
                  <c:v>923.8</c:v>
                </c:pt>
                <c:pt idx="31">
                  <c:v>944.05</c:v>
                </c:pt>
                <c:pt idx="32">
                  <c:v>964.45</c:v>
                </c:pt>
                <c:pt idx="33">
                  <c:v>984.8</c:v>
                </c:pt>
              </c:numCache>
            </c:numRef>
          </c:xVal>
          <c:yVal>
            <c:numRef>
              <c:f>QC4_Short_3!$S$10:$S$43</c:f>
              <c:numCache>
                <c:formatCode>General</c:formatCode>
                <c:ptCount val="34"/>
                <c:pt idx="0">
                  <c:v>199.4</c:v>
                </c:pt>
                <c:pt idx="1">
                  <c:v>399.4</c:v>
                </c:pt>
                <c:pt idx="2">
                  <c:v>599.4</c:v>
                </c:pt>
                <c:pt idx="3">
                  <c:v>799.4</c:v>
                </c:pt>
                <c:pt idx="4">
                  <c:v>999.6</c:v>
                </c:pt>
                <c:pt idx="5">
                  <c:v>1199.8</c:v>
                </c:pt>
                <c:pt idx="6">
                  <c:v>1399.6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4099.8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4599.8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ser>
          <c:idx val="2"/>
          <c:order val="3"/>
          <c:tx>
            <c:v>GE11-X-S-CERN-0004</c:v>
          </c:tx>
          <c:spPr>
            <a:ln w="28575">
              <a:noFill/>
            </a:ln>
          </c:spPr>
          <c:xVal>
            <c:numRef>
              <c:f>QC4_Short_4!$B$10:$B$43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79.75</c:v>
                </c:pt>
                <c:pt idx="2">
                  <c:v>119.75</c:v>
                </c:pt>
                <c:pt idx="3">
                  <c:v>159.75</c:v>
                </c:pt>
                <c:pt idx="4">
                  <c:v>199.85</c:v>
                </c:pt>
                <c:pt idx="5">
                  <c:v>239.9</c:v>
                </c:pt>
                <c:pt idx="6">
                  <c:v>279.89999999999998</c:v>
                </c:pt>
                <c:pt idx="7">
                  <c:v>319.95</c:v>
                </c:pt>
                <c:pt idx="8">
                  <c:v>360.05</c:v>
                </c:pt>
                <c:pt idx="9">
                  <c:v>400.15</c:v>
                </c:pt>
                <c:pt idx="10">
                  <c:v>440.15</c:v>
                </c:pt>
                <c:pt idx="11">
                  <c:v>480.25</c:v>
                </c:pt>
                <c:pt idx="12">
                  <c:v>520.35</c:v>
                </c:pt>
                <c:pt idx="13">
                  <c:v>560.45000000000005</c:v>
                </c:pt>
                <c:pt idx="14">
                  <c:v>600.5</c:v>
                </c:pt>
                <c:pt idx="15">
                  <c:v>620.5</c:v>
                </c:pt>
                <c:pt idx="16">
                  <c:v>640.5</c:v>
                </c:pt>
                <c:pt idx="17">
                  <c:v>660.5</c:v>
                </c:pt>
                <c:pt idx="18">
                  <c:v>680.55</c:v>
                </c:pt>
                <c:pt idx="19">
                  <c:v>700.6</c:v>
                </c:pt>
                <c:pt idx="20">
                  <c:v>720.6</c:v>
                </c:pt>
                <c:pt idx="21">
                  <c:v>740.62</c:v>
                </c:pt>
                <c:pt idx="22">
                  <c:v>760.7</c:v>
                </c:pt>
                <c:pt idx="23">
                  <c:v>780.7</c:v>
                </c:pt>
                <c:pt idx="24">
                  <c:v>800.85</c:v>
                </c:pt>
                <c:pt idx="25">
                  <c:v>820.9</c:v>
                </c:pt>
                <c:pt idx="26">
                  <c:v>840.9</c:v>
                </c:pt>
                <c:pt idx="27">
                  <c:v>861.05</c:v>
                </c:pt>
                <c:pt idx="28">
                  <c:v>881.1</c:v>
                </c:pt>
                <c:pt idx="29">
                  <c:v>901.2</c:v>
                </c:pt>
                <c:pt idx="30">
                  <c:v>921.3</c:v>
                </c:pt>
                <c:pt idx="31">
                  <c:v>941.4</c:v>
                </c:pt>
                <c:pt idx="32">
                  <c:v>961.6</c:v>
                </c:pt>
                <c:pt idx="33">
                  <c:v>981.75</c:v>
                </c:pt>
              </c:numCache>
            </c:numRef>
          </c:xVal>
          <c:yVal>
            <c:numRef>
              <c:f>QC4_Short_4!$A$10:$A$43</c:f>
              <c:numCache>
                <c:formatCode>General</c:formatCode>
                <c:ptCount val="34"/>
                <c:pt idx="0">
                  <c:v>199.4</c:v>
                </c:pt>
                <c:pt idx="1">
                  <c:v>399.4</c:v>
                </c:pt>
                <c:pt idx="2">
                  <c:v>599.6</c:v>
                </c:pt>
                <c:pt idx="3">
                  <c:v>799.6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1799.6</c:v>
                </c:pt>
                <c:pt idx="9">
                  <c:v>1999.6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3100.2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219128"/>
        <c:axId val="219219520"/>
      </c:scatterChart>
      <c:valAx>
        <c:axId val="219219128"/>
        <c:scaling>
          <c:orientation val="minMax"/>
          <c:max val="1000"/>
        </c:scaling>
        <c:delete val="0"/>
        <c:axPos val="b"/>
        <c:majorGridlines/>
        <c:minorGridlines/>
        <c:title>
          <c:tx>
            <c:rich>
              <a:bodyPr rot="0" vert="horz"/>
              <a:lstStyle/>
              <a:p>
                <a:pPr>
                  <a:defRPr sz="1600" b="1"/>
                </a:pPr>
                <a:r>
                  <a:rPr lang="en-GB" sz="1600" b="1"/>
                  <a:t>Divider Current (uA)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600" b="1"/>
            </a:pPr>
            <a:endParaRPr lang="en-US"/>
          </a:p>
        </c:txPr>
        <c:crossAx val="219219520"/>
        <c:crosses val="autoZero"/>
        <c:crossBetween val="midCat"/>
      </c:valAx>
      <c:valAx>
        <c:axId val="2192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GB" sz="1600"/>
                  <a:t>Applied Voltage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vert="horz"/>
          <a:lstStyle/>
          <a:p>
            <a:pPr>
              <a:defRPr sz="1600" b="1"/>
            </a:pPr>
            <a:endParaRPr lang="en-US"/>
          </a:p>
        </c:txPr>
        <c:crossAx val="219219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23319299777997"/>
          <c:y val="0.483500684846635"/>
          <c:w val="0.20774269151111235"/>
          <c:h val="0.17780842080079717"/>
        </c:manualLayout>
      </c:layout>
      <c:overlay val="0"/>
      <c:spPr>
        <a:solidFill>
          <a:srgbClr val="FFFFFF"/>
        </a:solidFill>
        <a:ln>
          <a:noFill/>
        </a:ln>
        <a:effectLst/>
      </c:spPr>
      <c:txPr>
        <a:bodyPr rot="0" vert="horz"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58439892881699"/>
          <c:y val="5.13104619398757E-2"/>
          <c:w val="0.76214520487479798"/>
          <c:h val="0.79022752096300997"/>
        </c:manualLayout>
      </c:layout>
      <c:scatterChart>
        <c:scatterStyle val="lineMarker"/>
        <c:varyColors val="0"/>
        <c:ser>
          <c:idx val="4"/>
          <c:order val="0"/>
          <c:tx>
            <c:v>GE11-X-S-CERN-0001</c:v>
          </c:tx>
          <c:spPr>
            <a:ln w="28575">
              <a:noFill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5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QC4_Short_1!$X$10:$X$43</c:f>
              <c:numCache>
                <c:formatCode>General</c:formatCode>
                <c:ptCount val="34"/>
                <c:pt idx="0">
                  <c:v>39.75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</c:v>
                </c:pt>
                <c:pt idx="5">
                  <c:v>240</c:v>
                </c:pt>
                <c:pt idx="6">
                  <c:v>280.10000000000002</c:v>
                </c:pt>
                <c:pt idx="7">
                  <c:v>320.3</c:v>
                </c:pt>
                <c:pt idx="8">
                  <c:v>360.45</c:v>
                </c:pt>
                <c:pt idx="9">
                  <c:v>400.6</c:v>
                </c:pt>
                <c:pt idx="10">
                  <c:v>440.75</c:v>
                </c:pt>
                <c:pt idx="11">
                  <c:v>480.95</c:v>
                </c:pt>
                <c:pt idx="12">
                  <c:v>521.1</c:v>
                </c:pt>
                <c:pt idx="13">
                  <c:v>561.35</c:v>
                </c:pt>
                <c:pt idx="14">
                  <c:v>601.54999999999995</c:v>
                </c:pt>
                <c:pt idx="15">
                  <c:v>621.6</c:v>
                </c:pt>
                <c:pt idx="16">
                  <c:v>641.70000000000005</c:v>
                </c:pt>
                <c:pt idx="17">
                  <c:v>661.8</c:v>
                </c:pt>
                <c:pt idx="18">
                  <c:v>681.9</c:v>
                </c:pt>
                <c:pt idx="19">
                  <c:v>702.05</c:v>
                </c:pt>
                <c:pt idx="20">
                  <c:v>722.1</c:v>
                </c:pt>
                <c:pt idx="21">
                  <c:v>742.25</c:v>
                </c:pt>
                <c:pt idx="22">
                  <c:v>762.35</c:v>
                </c:pt>
                <c:pt idx="23">
                  <c:v>782.45</c:v>
                </c:pt>
                <c:pt idx="24">
                  <c:v>802.55</c:v>
                </c:pt>
                <c:pt idx="25">
                  <c:v>822.65</c:v>
                </c:pt>
                <c:pt idx="26">
                  <c:v>842.85</c:v>
                </c:pt>
                <c:pt idx="27">
                  <c:v>863</c:v>
                </c:pt>
                <c:pt idx="28">
                  <c:v>883.15</c:v>
                </c:pt>
                <c:pt idx="29">
                  <c:v>903.35</c:v>
                </c:pt>
                <c:pt idx="30">
                  <c:v>923.5</c:v>
                </c:pt>
                <c:pt idx="31">
                  <c:v>943.7</c:v>
                </c:pt>
                <c:pt idx="32">
                  <c:v>964.05</c:v>
                </c:pt>
                <c:pt idx="33">
                  <c:v>984.3</c:v>
                </c:pt>
              </c:numCache>
            </c:numRef>
          </c:xVal>
          <c:yVal>
            <c:numRef>
              <c:f>QC4_Short_1!$Y$10:$Y$43</c:f>
              <c:numCache>
                <c:formatCode>General</c:formatCode>
                <c:ptCount val="34"/>
                <c:pt idx="0">
                  <c:v>1.6666666666666666E-2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0.05</c:v>
                </c:pt>
                <c:pt idx="8">
                  <c:v>0.31666666666666665</c:v>
                </c:pt>
                <c:pt idx="9">
                  <c:v>0.53333333333333333</c:v>
                </c:pt>
                <c:pt idx="10">
                  <c:v>1.0666666666666667</c:v>
                </c:pt>
                <c:pt idx="11">
                  <c:v>2.0166666666666666</c:v>
                </c:pt>
                <c:pt idx="12">
                  <c:v>1.85</c:v>
                </c:pt>
                <c:pt idx="13">
                  <c:v>1.8666666666666667</c:v>
                </c:pt>
                <c:pt idx="14">
                  <c:v>2.7166666666666668</c:v>
                </c:pt>
                <c:pt idx="15">
                  <c:v>2.7666666666666666</c:v>
                </c:pt>
                <c:pt idx="16">
                  <c:v>3.05</c:v>
                </c:pt>
                <c:pt idx="17">
                  <c:v>3.4333333333333331</c:v>
                </c:pt>
                <c:pt idx="18">
                  <c:v>6.9833333333333334</c:v>
                </c:pt>
                <c:pt idx="19">
                  <c:v>4.25</c:v>
                </c:pt>
                <c:pt idx="20">
                  <c:v>4.166666666666667</c:v>
                </c:pt>
                <c:pt idx="21">
                  <c:v>4.2833333333333332</c:v>
                </c:pt>
                <c:pt idx="22">
                  <c:v>5.3166666666666664</c:v>
                </c:pt>
                <c:pt idx="23">
                  <c:v>5.916666666666667</c:v>
                </c:pt>
                <c:pt idx="24">
                  <c:v>6.45</c:v>
                </c:pt>
                <c:pt idx="25">
                  <c:v>6.7166666666666668</c:v>
                </c:pt>
                <c:pt idx="26">
                  <c:v>6.8666666666666663</c:v>
                </c:pt>
                <c:pt idx="27">
                  <c:v>7.25</c:v>
                </c:pt>
                <c:pt idx="28">
                  <c:v>7.55</c:v>
                </c:pt>
                <c:pt idx="29">
                  <c:v>8.3166666666666664</c:v>
                </c:pt>
                <c:pt idx="30">
                  <c:v>9.4666666666666668</c:v>
                </c:pt>
                <c:pt idx="31">
                  <c:v>11.266666666666667</c:v>
                </c:pt>
                <c:pt idx="32">
                  <c:v>14.666666666666666</c:v>
                </c:pt>
                <c:pt idx="33">
                  <c:v>19.033333333333335</c:v>
                </c:pt>
              </c:numCache>
            </c:numRef>
          </c:yVal>
          <c:smooth val="0"/>
        </c:ser>
        <c:ser>
          <c:idx val="5"/>
          <c:order val="1"/>
          <c:tx>
            <c:v>GE11-X-S-CERN-0002</c:v>
          </c:tx>
          <c:spPr>
            <a:ln w="28575">
              <a:noFill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6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QC4_Short_2!$U$10:$U$43</c:f>
              <c:numCache>
                <c:formatCode>General</c:formatCode>
                <c:ptCount val="34"/>
                <c:pt idx="0">
                  <c:v>39.65</c:v>
                </c:pt>
                <c:pt idx="1">
                  <c:v>79.55</c:v>
                </c:pt>
                <c:pt idx="2">
                  <c:v>119.6</c:v>
                </c:pt>
                <c:pt idx="3">
                  <c:v>159.6</c:v>
                </c:pt>
                <c:pt idx="4">
                  <c:v>199.6</c:v>
                </c:pt>
                <c:pt idx="5">
                  <c:v>239.6</c:v>
                </c:pt>
                <c:pt idx="6">
                  <c:v>279.60000000000002</c:v>
                </c:pt>
                <c:pt idx="7">
                  <c:v>319.7</c:v>
                </c:pt>
                <c:pt idx="8">
                  <c:v>359.85</c:v>
                </c:pt>
                <c:pt idx="9">
                  <c:v>399.95</c:v>
                </c:pt>
                <c:pt idx="10">
                  <c:v>439.95</c:v>
                </c:pt>
                <c:pt idx="11">
                  <c:v>480.15</c:v>
                </c:pt>
                <c:pt idx="12">
                  <c:v>520.25</c:v>
                </c:pt>
                <c:pt idx="13">
                  <c:v>560.35</c:v>
                </c:pt>
                <c:pt idx="14">
                  <c:v>600.54999999999995</c:v>
                </c:pt>
                <c:pt idx="15">
                  <c:v>620.6</c:v>
                </c:pt>
                <c:pt idx="16">
                  <c:v>640.70000000000005</c:v>
                </c:pt>
                <c:pt idx="17">
                  <c:v>660.75</c:v>
                </c:pt>
                <c:pt idx="18">
                  <c:v>680.9</c:v>
                </c:pt>
                <c:pt idx="19">
                  <c:v>701</c:v>
                </c:pt>
                <c:pt idx="20">
                  <c:v>721.05</c:v>
                </c:pt>
                <c:pt idx="21">
                  <c:v>741.2</c:v>
                </c:pt>
                <c:pt idx="22">
                  <c:v>761.3</c:v>
                </c:pt>
                <c:pt idx="23">
                  <c:v>781.4</c:v>
                </c:pt>
                <c:pt idx="24">
                  <c:v>801.45</c:v>
                </c:pt>
                <c:pt idx="25">
                  <c:v>821.6</c:v>
                </c:pt>
                <c:pt idx="26">
                  <c:v>841.75</c:v>
                </c:pt>
                <c:pt idx="27">
                  <c:v>861.9</c:v>
                </c:pt>
                <c:pt idx="28">
                  <c:v>882.1</c:v>
                </c:pt>
                <c:pt idx="29">
                  <c:v>902.35</c:v>
                </c:pt>
                <c:pt idx="30">
                  <c:v>922.6</c:v>
                </c:pt>
                <c:pt idx="31">
                  <c:v>942.9</c:v>
                </c:pt>
                <c:pt idx="32">
                  <c:v>963.15</c:v>
                </c:pt>
                <c:pt idx="33">
                  <c:v>983.5</c:v>
                </c:pt>
              </c:numCache>
            </c:numRef>
          </c:xVal>
          <c:yVal>
            <c:numRef>
              <c:f>QC4_Short_2!$X$10:$X$43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1.6666666666666666E-2</c:v>
                </c:pt>
                <c:pt idx="12">
                  <c:v>1.6666666666666666E-2</c:v>
                </c:pt>
                <c:pt idx="13">
                  <c:v>8.3333333333333329E-2</c:v>
                </c:pt>
                <c:pt idx="14">
                  <c:v>0.2</c:v>
                </c:pt>
                <c:pt idx="15">
                  <c:v>0.4</c:v>
                </c:pt>
                <c:pt idx="16">
                  <c:v>0.73333333333333328</c:v>
                </c:pt>
                <c:pt idx="17">
                  <c:v>0.93333333333333335</c:v>
                </c:pt>
                <c:pt idx="18">
                  <c:v>1.5666666666666667</c:v>
                </c:pt>
                <c:pt idx="19">
                  <c:v>2.1833333333333331</c:v>
                </c:pt>
                <c:pt idx="20">
                  <c:v>2.1666666666666665</c:v>
                </c:pt>
                <c:pt idx="21">
                  <c:v>2.8666666666666667</c:v>
                </c:pt>
                <c:pt idx="22">
                  <c:v>2.9</c:v>
                </c:pt>
                <c:pt idx="23">
                  <c:v>3.1833333333333331</c:v>
                </c:pt>
                <c:pt idx="24">
                  <c:v>3.95</c:v>
                </c:pt>
                <c:pt idx="25">
                  <c:v>4.3166666666666664</c:v>
                </c:pt>
                <c:pt idx="26">
                  <c:v>5.0166666666666666</c:v>
                </c:pt>
                <c:pt idx="27">
                  <c:v>5.6333333333333337</c:v>
                </c:pt>
                <c:pt idx="28">
                  <c:v>6.1166666666666663</c:v>
                </c:pt>
                <c:pt idx="29">
                  <c:v>6.5166666666666666</c:v>
                </c:pt>
                <c:pt idx="30">
                  <c:v>6.6833333333333336</c:v>
                </c:pt>
                <c:pt idx="31">
                  <c:v>8.5666666666666664</c:v>
                </c:pt>
                <c:pt idx="32">
                  <c:v>11.933333333333334</c:v>
                </c:pt>
                <c:pt idx="33">
                  <c:v>16.083333333333332</c:v>
                </c:pt>
              </c:numCache>
            </c:numRef>
          </c:yVal>
          <c:smooth val="0"/>
        </c:ser>
        <c:ser>
          <c:idx val="0"/>
          <c:order val="2"/>
          <c:tx>
            <c:v>GE11-X-S-CERN-0003</c:v>
          </c:tx>
          <c:spPr>
            <a:ln w="28575">
              <a:noFill/>
            </a:ln>
          </c:spPr>
          <c:xVal>
            <c:numRef>
              <c:f>QC4_Short_3!$T$10:$T$43</c:f>
              <c:numCache>
                <c:formatCode>General</c:formatCode>
                <c:ptCount val="34"/>
                <c:pt idx="0">
                  <c:v>39.75</c:v>
                </c:pt>
                <c:pt idx="1">
                  <c:v>79.8</c:v>
                </c:pt>
                <c:pt idx="2">
                  <c:v>119.8</c:v>
                </c:pt>
                <c:pt idx="3">
                  <c:v>159.85</c:v>
                </c:pt>
                <c:pt idx="4">
                  <c:v>199.95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320.3</c:v>
                </c:pt>
                <c:pt idx="8">
                  <c:v>360.5</c:v>
                </c:pt>
                <c:pt idx="9">
                  <c:v>400.65</c:v>
                </c:pt>
                <c:pt idx="10">
                  <c:v>440.8</c:v>
                </c:pt>
                <c:pt idx="11">
                  <c:v>480.95</c:v>
                </c:pt>
                <c:pt idx="12">
                  <c:v>521.15</c:v>
                </c:pt>
                <c:pt idx="13">
                  <c:v>561.35</c:v>
                </c:pt>
                <c:pt idx="14">
                  <c:v>601.54999999999995</c:v>
                </c:pt>
                <c:pt idx="15">
                  <c:v>621.6</c:v>
                </c:pt>
                <c:pt idx="16">
                  <c:v>641.70000000000005</c:v>
                </c:pt>
                <c:pt idx="17">
                  <c:v>661.8</c:v>
                </c:pt>
                <c:pt idx="18">
                  <c:v>681.9</c:v>
                </c:pt>
                <c:pt idx="19">
                  <c:v>702</c:v>
                </c:pt>
                <c:pt idx="20">
                  <c:v>722.1</c:v>
                </c:pt>
                <c:pt idx="21">
                  <c:v>742.2</c:v>
                </c:pt>
                <c:pt idx="22">
                  <c:v>762.35</c:v>
                </c:pt>
                <c:pt idx="23">
                  <c:v>782.45</c:v>
                </c:pt>
                <c:pt idx="24">
                  <c:v>802.55</c:v>
                </c:pt>
                <c:pt idx="25">
                  <c:v>822.75</c:v>
                </c:pt>
                <c:pt idx="26">
                  <c:v>842.9</c:v>
                </c:pt>
                <c:pt idx="27">
                  <c:v>863.1</c:v>
                </c:pt>
                <c:pt idx="28">
                  <c:v>883.3</c:v>
                </c:pt>
                <c:pt idx="29">
                  <c:v>903.55</c:v>
                </c:pt>
                <c:pt idx="30">
                  <c:v>923.8</c:v>
                </c:pt>
                <c:pt idx="31">
                  <c:v>944.05</c:v>
                </c:pt>
                <c:pt idx="32">
                  <c:v>964.45</c:v>
                </c:pt>
                <c:pt idx="33">
                  <c:v>984.8</c:v>
                </c:pt>
              </c:numCache>
            </c:numRef>
          </c:xVal>
          <c:yVal>
            <c:numRef>
              <c:f>QC4_Short_3!$W$10:$W$43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3.3333333333333333E-2</c:v>
                </c:pt>
                <c:pt idx="9">
                  <c:v>0.18333333333333332</c:v>
                </c:pt>
                <c:pt idx="10">
                  <c:v>0.43333333333333335</c:v>
                </c:pt>
                <c:pt idx="11">
                  <c:v>0.43333333333333335</c:v>
                </c:pt>
                <c:pt idx="12">
                  <c:v>0.75</c:v>
                </c:pt>
                <c:pt idx="13">
                  <c:v>0.93333333333333335</c:v>
                </c:pt>
                <c:pt idx="14">
                  <c:v>1.4833333333333334</c:v>
                </c:pt>
                <c:pt idx="15">
                  <c:v>1.5666666666666667</c:v>
                </c:pt>
                <c:pt idx="16">
                  <c:v>1.4666666666666666</c:v>
                </c:pt>
                <c:pt idx="17">
                  <c:v>2.1</c:v>
                </c:pt>
                <c:pt idx="18">
                  <c:v>2.0666666666666669</c:v>
                </c:pt>
                <c:pt idx="19">
                  <c:v>2.3833333333333333</c:v>
                </c:pt>
                <c:pt idx="20">
                  <c:v>2.4833333333333334</c:v>
                </c:pt>
                <c:pt idx="21">
                  <c:v>2.6333333333333333</c:v>
                </c:pt>
                <c:pt idx="22">
                  <c:v>3.15</c:v>
                </c:pt>
                <c:pt idx="23">
                  <c:v>3.4</c:v>
                </c:pt>
                <c:pt idx="24">
                  <c:v>3.1166666666666667</c:v>
                </c:pt>
                <c:pt idx="25">
                  <c:v>3.6</c:v>
                </c:pt>
                <c:pt idx="26">
                  <c:v>3.25</c:v>
                </c:pt>
                <c:pt idx="27">
                  <c:v>3.4</c:v>
                </c:pt>
                <c:pt idx="28">
                  <c:v>4.7833333333333332</c:v>
                </c:pt>
                <c:pt idx="29">
                  <c:v>9.0333333333333332</c:v>
                </c:pt>
                <c:pt idx="30">
                  <c:v>14.933333333333334</c:v>
                </c:pt>
                <c:pt idx="31">
                  <c:v>16.25</c:v>
                </c:pt>
                <c:pt idx="32">
                  <c:v>12.366666666666667</c:v>
                </c:pt>
                <c:pt idx="33">
                  <c:v>14.2</c:v>
                </c:pt>
              </c:numCache>
            </c:numRef>
          </c:yVal>
          <c:smooth val="0"/>
        </c:ser>
        <c:ser>
          <c:idx val="1"/>
          <c:order val="3"/>
          <c:tx>
            <c:v>GE11-X-S-CERN-0004</c:v>
          </c:tx>
          <c:spPr>
            <a:ln w="28575">
              <a:noFill/>
            </a:ln>
          </c:spPr>
          <c:xVal>
            <c:numRef>
              <c:f>QC4_Short_4!$B$10:$B$43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79.75</c:v>
                </c:pt>
                <c:pt idx="2">
                  <c:v>119.75</c:v>
                </c:pt>
                <c:pt idx="3">
                  <c:v>159.75</c:v>
                </c:pt>
                <c:pt idx="4">
                  <c:v>199.85</c:v>
                </c:pt>
                <c:pt idx="5">
                  <c:v>239.9</c:v>
                </c:pt>
                <c:pt idx="6">
                  <c:v>279.89999999999998</c:v>
                </c:pt>
                <c:pt idx="7">
                  <c:v>319.95</c:v>
                </c:pt>
                <c:pt idx="8">
                  <c:v>360.05</c:v>
                </c:pt>
                <c:pt idx="9">
                  <c:v>400.15</c:v>
                </c:pt>
                <c:pt idx="10">
                  <c:v>440.15</c:v>
                </c:pt>
                <c:pt idx="11">
                  <c:v>480.25</c:v>
                </c:pt>
                <c:pt idx="12">
                  <c:v>520.35</c:v>
                </c:pt>
                <c:pt idx="13">
                  <c:v>560.45000000000005</c:v>
                </c:pt>
                <c:pt idx="14">
                  <c:v>600.5</c:v>
                </c:pt>
                <c:pt idx="15">
                  <c:v>620.5</c:v>
                </c:pt>
                <c:pt idx="16">
                  <c:v>640.5</c:v>
                </c:pt>
                <c:pt idx="17">
                  <c:v>660.5</c:v>
                </c:pt>
                <c:pt idx="18">
                  <c:v>680.55</c:v>
                </c:pt>
                <c:pt idx="19">
                  <c:v>700.6</c:v>
                </c:pt>
                <c:pt idx="20">
                  <c:v>720.6</c:v>
                </c:pt>
                <c:pt idx="21">
                  <c:v>740.62</c:v>
                </c:pt>
                <c:pt idx="22">
                  <c:v>760.7</c:v>
                </c:pt>
                <c:pt idx="23">
                  <c:v>780.7</c:v>
                </c:pt>
                <c:pt idx="24">
                  <c:v>800.85</c:v>
                </c:pt>
                <c:pt idx="25">
                  <c:v>820.9</c:v>
                </c:pt>
                <c:pt idx="26">
                  <c:v>840.9</c:v>
                </c:pt>
                <c:pt idx="27">
                  <c:v>861.05</c:v>
                </c:pt>
                <c:pt idx="28">
                  <c:v>881.1</c:v>
                </c:pt>
                <c:pt idx="29">
                  <c:v>901.2</c:v>
                </c:pt>
                <c:pt idx="30">
                  <c:v>921.3</c:v>
                </c:pt>
                <c:pt idx="31">
                  <c:v>941.4</c:v>
                </c:pt>
                <c:pt idx="32">
                  <c:v>961.6</c:v>
                </c:pt>
                <c:pt idx="33">
                  <c:v>981.75</c:v>
                </c:pt>
              </c:numCache>
            </c:numRef>
          </c:xVal>
          <c:yVal>
            <c:numRef>
              <c:f>QC4_Short_4!$E$10:$E$43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1.6666666666666666E-2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3.3333333333333333E-2</c:v>
                </c:pt>
                <c:pt idx="8">
                  <c:v>0.31666666666666665</c:v>
                </c:pt>
                <c:pt idx="9">
                  <c:v>0.5</c:v>
                </c:pt>
                <c:pt idx="10">
                  <c:v>0.85</c:v>
                </c:pt>
                <c:pt idx="11">
                  <c:v>1.8833333333333333</c:v>
                </c:pt>
                <c:pt idx="12">
                  <c:v>2.5166666666666666</c:v>
                </c:pt>
                <c:pt idx="13">
                  <c:v>3.7333333333333334</c:v>
                </c:pt>
                <c:pt idx="14">
                  <c:v>5.05</c:v>
                </c:pt>
                <c:pt idx="15">
                  <c:v>5.6166666666666663</c:v>
                </c:pt>
                <c:pt idx="16">
                  <c:v>6</c:v>
                </c:pt>
                <c:pt idx="17">
                  <c:v>6.8666666666666663</c:v>
                </c:pt>
                <c:pt idx="18">
                  <c:v>7.0333333333333332</c:v>
                </c:pt>
                <c:pt idx="19">
                  <c:v>7.916666666666667</c:v>
                </c:pt>
                <c:pt idx="20">
                  <c:v>8.6833333333333336</c:v>
                </c:pt>
                <c:pt idx="21">
                  <c:v>9.7333333333333325</c:v>
                </c:pt>
                <c:pt idx="22">
                  <c:v>9.6999999999999993</c:v>
                </c:pt>
                <c:pt idx="23">
                  <c:v>10.483333333333333</c:v>
                </c:pt>
                <c:pt idx="24">
                  <c:v>11.15</c:v>
                </c:pt>
                <c:pt idx="25">
                  <c:v>11.25</c:v>
                </c:pt>
                <c:pt idx="26">
                  <c:v>11.683333333333334</c:v>
                </c:pt>
                <c:pt idx="27">
                  <c:v>12.2</c:v>
                </c:pt>
                <c:pt idx="28">
                  <c:v>12.716666666666667</c:v>
                </c:pt>
                <c:pt idx="29">
                  <c:v>13.733333333333333</c:v>
                </c:pt>
                <c:pt idx="30">
                  <c:v>14.1</c:v>
                </c:pt>
                <c:pt idx="31">
                  <c:v>15.616666666666667</c:v>
                </c:pt>
                <c:pt idx="32">
                  <c:v>16.783333333333335</c:v>
                </c:pt>
                <c:pt idx="33">
                  <c:v>21.95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220696"/>
        <c:axId val="219221088"/>
      </c:scatterChart>
      <c:valAx>
        <c:axId val="21922069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0" vert="horz"/>
              <a:lstStyle/>
              <a:p>
                <a:pPr>
                  <a:defRPr sz="1600" b="1"/>
                </a:pPr>
                <a:r>
                  <a:rPr lang="en-GB" sz="1600" b="1"/>
                  <a:t>Divider Current (uA)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600" b="1"/>
            </a:pPr>
            <a:endParaRPr lang="en-US"/>
          </a:p>
        </c:txPr>
        <c:crossAx val="219221088"/>
        <c:crosses val="autoZero"/>
        <c:crossBetween val="midCat"/>
      </c:valAx>
      <c:valAx>
        <c:axId val="21922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GB" sz="1600"/>
                  <a:t>Spurious Signal Rate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vert="horz"/>
          <a:lstStyle/>
          <a:p>
            <a:pPr>
              <a:defRPr sz="1600" b="1"/>
            </a:pPr>
            <a:endParaRPr lang="en-US"/>
          </a:p>
        </c:txPr>
        <c:crossAx val="219220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518160025624701"/>
          <c:y val="8.0173072453717298E-2"/>
          <c:w val="0.24260773592544446"/>
          <c:h val="0.19789549602405951"/>
        </c:manualLayout>
      </c:layout>
      <c:overlay val="0"/>
      <c:spPr>
        <a:solidFill>
          <a:srgbClr val="FFFFFF"/>
        </a:solidFill>
        <a:ln>
          <a:noFill/>
        </a:ln>
        <a:effectLst/>
      </c:spPr>
      <c:txPr>
        <a:bodyPr rot="0" vert="horz"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75391578211599"/>
          <c:y val="3.8550170941379303E-2"/>
          <c:w val="0.77565574986360097"/>
          <c:h val="0.78572117635611705"/>
        </c:manualLayout>
      </c:layout>
      <c:scatterChart>
        <c:scatterStyle val="lineMarker"/>
        <c:varyColors val="0"/>
        <c:ser>
          <c:idx val="5"/>
          <c:order val="0"/>
          <c:tx>
            <c:v>GE11-X-S-CERN-0002</c:v>
          </c:tx>
          <c:spPr>
            <a:ln w="28575">
              <a:noFill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6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QC4_Short_2!$U$10:$U$43</c:f>
              <c:numCache>
                <c:formatCode>General</c:formatCode>
                <c:ptCount val="34"/>
                <c:pt idx="0">
                  <c:v>39.65</c:v>
                </c:pt>
                <c:pt idx="1">
                  <c:v>79.55</c:v>
                </c:pt>
                <c:pt idx="2">
                  <c:v>119.6</c:v>
                </c:pt>
                <c:pt idx="3">
                  <c:v>159.6</c:v>
                </c:pt>
                <c:pt idx="4">
                  <c:v>199.6</c:v>
                </c:pt>
                <c:pt idx="5">
                  <c:v>239.6</c:v>
                </c:pt>
                <c:pt idx="6">
                  <c:v>279.60000000000002</c:v>
                </c:pt>
                <c:pt idx="7">
                  <c:v>319.7</c:v>
                </c:pt>
                <c:pt idx="8">
                  <c:v>359.85</c:v>
                </c:pt>
                <c:pt idx="9">
                  <c:v>399.95</c:v>
                </c:pt>
                <c:pt idx="10">
                  <c:v>439.95</c:v>
                </c:pt>
                <c:pt idx="11">
                  <c:v>480.15</c:v>
                </c:pt>
                <c:pt idx="12">
                  <c:v>520.25</c:v>
                </c:pt>
                <c:pt idx="13">
                  <c:v>560.35</c:v>
                </c:pt>
                <c:pt idx="14">
                  <c:v>600.54999999999995</c:v>
                </c:pt>
                <c:pt idx="15">
                  <c:v>620.6</c:v>
                </c:pt>
                <c:pt idx="16">
                  <c:v>640.70000000000005</c:v>
                </c:pt>
                <c:pt idx="17">
                  <c:v>660.75</c:v>
                </c:pt>
                <c:pt idx="18">
                  <c:v>680.9</c:v>
                </c:pt>
                <c:pt idx="19">
                  <c:v>701</c:v>
                </c:pt>
                <c:pt idx="20">
                  <c:v>721.05</c:v>
                </c:pt>
                <c:pt idx="21">
                  <c:v>741.2</c:v>
                </c:pt>
                <c:pt idx="22">
                  <c:v>761.3</c:v>
                </c:pt>
                <c:pt idx="23">
                  <c:v>781.4</c:v>
                </c:pt>
                <c:pt idx="24">
                  <c:v>801.45</c:v>
                </c:pt>
                <c:pt idx="25">
                  <c:v>821.6</c:v>
                </c:pt>
                <c:pt idx="26">
                  <c:v>841.75</c:v>
                </c:pt>
                <c:pt idx="27">
                  <c:v>861.9</c:v>
                </c:pt>
                <c:pt idx="28">
                  <c:v>882.1</c:v>
                </c:pt>
                <c:pt idx="29">
                  <c:v>902.35</c:v>
                </c:pt>
                <c:pt idx="30">
                  <c:v>922.6</c:v>
                </c:pt>
                <c:pt idx="31">
                  <c:v>942.9</c:v>
                </c:pt>
                <c:pt idx="32">
                  <c:v>963.15</c:v>
                </c:pt>
                <c:pt idx="33">
                  <c:v>983.5</c:v>
                </c:pt>
              </c:numCache>
            </c:numRef>
          </c:xVal>
          <c:yVal>
            <c:numRef>
              <c:f>QC4_Short_2!$T$10:$T$43</c:f>
              <c:numCache>
                <c:formatCode>General</c:formatCode>
                <c:ptCount val="34"/>
                <c:pt idx="0">
                  <c:v>199.2</c:v>
                </c:pt>
                <c:pt idx="1">
                  <c:v>399.2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1800.2</c:v>
                </c:pt>
                <c:pt idx="9">
                  <c:v>1999.8</c:v>
                </c:pt>
                <c:pt idx="10">
                  <c:v>2200.1999999999998</c:v>
                </c:pt>
                <c:pt idx="11">
                  <c:v>2400.1999999999998</c:v>
                </c:pt>
                <c:pt idx="12">
                  <c:v>2600.1999999999998</c:v>
                </c:pt>
                <c:pt idx="13">
                  <c:v>2800.2</c:v>
                </c:pt>
                <c:pt idx="14">
                  <c:v>3000.2</c:v>
                </c:pt>
                <c:pt idx="15">
                  <c:v>3100.2</c:v>
                </c:pt>
                <c:pt idx="16">
                  <c:v>3200.2</c:v>
                </c:pt>
                <c:pt idx="17">
                  <c:v>3300.4</c:v>
                </c:pt>
                <c:pt idx="18">
                  <c:v>3400.6</c:v>
                </c:pt>
                <c:pt idx="19">
                  <c:v>3500.4</c:v>
                </c:pt>
                <c:pt idx="20">
                  <c:v>3600.4</c:v>
                </c:pt>
                <c:pt idx="21">
                  <c:v>3700.4</c:v>
                </c:pt>
                <c:pt idx="22">
                  <c:v>3800.4</c:v>
                </c:pt>
                <c:pt idx="23">
                  <c:v>3900.4</c:v>
                </c:pt>
                <c:pt idx="24">
                  <c:v>4000.4</c:v>
                </c:pt>
                <c:pt idx="25">
                  <c:v>4100.3999999999996</c:v>
                </c:pt>
                <c:pt idx="26">
                  <c:v>4200.3999999999996</c:v>
                </c:pt>
                <c:pt idx="27">
                  <c:v>4300.3999999999996</c:v>
                </c:pt>
                <c:pt idx="28">
                  <c:v>4400.3999999999996</c:v>
                </c:pt>
                <c:pt idx="29">
                  <c:v>4500.3999999999996</c:v>
                </c:pt>
                <c:pt idx="30">
                  <c:v>4600.3999999999996</c:v>
                </c:pt>
                <c:pt idx="31">
                  <c:v>4700.3999999999996</c:v>
                </c:pt>
                <c:pt idx="32">
                  <c:v>4800.3999999999996</c:v>
                </c:pt>
                <c:pt idx="33">
                  <c:v>4900.6000000000004</c:v>
                </c:pt>
              </c:numCache>
            </c:numRef>
          </c:yVal>
          <c:smooth val="0"/>
        </c:ser>
        <c:ser>
          <c:idx val="0"/>
          <c:order val="1"/>
          <c:tx>
            <c:v>GE11-X-S-CERN-0001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QC4_Short_1!$X$10:$X$43</c:f>
              <c:numCache>
                <c:formatCode>General</c:formatCode>
                <c:ptCount val="34"/>
                <c:pt idx="0">
                  <c:v>39.75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</c:v>
                </c:pt>
                <c:pt idx="5">
                  <c:v>240</c:v>
                </c:pt>
                <c:pt idx="6">
                  <c:v>280.10000000000002</c:v>
                </c:pt>
                <c:pt idx="7">
                  <c:v>320.3</c:v>
                </c:pt>
                <c:pt idx="8">
                  <c:v>360.45</c:v>
                </c:pt>
                <c:pt idx="9">
                  <c:v>400.6</c:v>
                </c:pt>
                <c:pt idx="10">
                  <c:v>440.75</c:v>
                </c:pt>
                <c:pt idx="11">
                  <c:v>480.95</c:v>
                </c:pt>
                <c:pt idx="12">
                  <c:v>521.1</c:v>
                </c:pt>
                <c:pt idx="13">
                  <c:v>561.35</c:v>
                </c:pt>
                <c:pt idx="14">
                  <c:v>601.54999999999995</c:v>
                </c:pt>
                <c:pt idx="15">
                  <c:v>621.6</c:v>
                </c:pt>
                <c:pt idx="16">
                  <c:v>641.70000000000005</c:v>
                </c:pt>
                <c:pt idx="17">
                  <c:v>661.8</c:v>
                </c:pt>
                <c:pt idx="18">
                  <c:v>681.9</c:v>
                </c:pt>
                <c:pt idx="19">
                  <c:v>702.05</c:v>
                </c:pt>
                <c:pt idx="20">
                  <c:v>722.1</c:v>
                </c:pt>
                <c:pt idx="21">
                  <c:v>742.25</c:v>
                </c:pt>
                <c:pt idx="22">
                  <c:v>762.35</c:v>
                </c:pt>
                <c:pt idx="23">
                  <c:v>782.45</c:v>
                </c:pt>
                <c:pt idx="24">
                  <c:v>802.55</c:v>
                </c:pt>
                <c:pt idx="25">
                  <c:v>822.65</c:v>
                </c:pt>
                <c:pt idx="26">
                  <c:v>842.85</c:v>
                </c:pt>
                <c:pt idx="27">
                  <c:v>863</c:v>
                </c:pt>
                <c:pt idx="28">
                  <c:v>883.15</c:v>
                </c:pt>
                <c:pt idx="29">
                  <c:v>903.35</c:v>
                </c:pt>
                <c:pt idx="30">
                  <c:v>923.5</c:v>
                </c:pt>
                <c:pt idx="31">
                  <c:v>943.7</c:v>
                </c:pt>
                <c:pt idx="32">
                  <c:v>964.05</c:v>
                </c:pt>
                <c:pt idx="33">
                  <c:v>984.3</c:v>
                </c:pt>
              </c:numCache>
            </c:numRef>
          </c:xVal>
          <c:yVal>
            <c:numRef>
              <c:f>QC4_Short_1!$W$10:$W$43</c:f>
              <c:numCache>
                <c:formatCode>General</c:formatCode>
                <c:ptCount val="34"/>
                <c:pt idx="0">
                  <c:v>199.4</c:v>
                </c:pt>
                <c:pt idx="1">
                  <c:v>399.4</c:v>
                </c:pt>
                <c:pt idx="2">
                  <c:v>599.4</c:v>
                </c:pt>
                <c:pt idx="3">
                  <c:v>799.4</c:v>
                </c:pt>
                <c:pt idx="4">
                  <c:v>999.6</c:v>
                </c:pt>
                <c:pt idx="5">
                  <c:v>1199.8</c:v>
                </c:pt>
                <c:pt idx="6">
                  <c:v>1399.6</c:v>
                </c:pt>
                <c:pt idx="7">
                  <c:v>1599.8</c:v>
                </c:pt>
                <c:pt idx="8">
                  <c:v>1799.8</c:v>
                </c:pt>
                <c:pt idx="9">
                  <c:v>2000</c:v>
                </c:pt>
                <c:pt idx="10">
                  <c:v>2199.8000000000002</c:v>
                </c:pt>
                <c:pt idx="11">
                  <c:v>2400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4099.8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yVal>
          <c:smooth val="0"/>
        </c:ser>
        <c:ser>
          <c:idx val="1"/>
          <c:order val="2"/>
          <c:tx>
            <c:v>GE11-X-L-CERN-0002</c:v>
          </c:tx>
          <c:spPr>
            <a:ln w="28575">
              <a:noFill/>
            </a:ln>
          </c:spPr>
          <c:xVal>
            <c:numRef>
              <c:f>QC4_Long_2!$L$10:$L$43</c:f>
              <c:numCache>
                <c:formatCode>General</c:formatCode>
                <c:ptCount val="34"/>
                <c:pt idx="0">
                  <c:v>39.549999999999997</c:v>
                </c:pt>
                <c:pt idx="1">
                  <c:v>79.349999999999994</c:v>
                </c:pt>
                <c:pt idx="2">
                  <c:v>119.2</c:v>
                </c:pt>
                <c:pt idx="3">
                  <c:v>159.05000000000001</c:v>
                </c:pt>
                <c:pt idx="4">
                  <c:v>199</c:v>
                </c:pt>
                <c:pt idx="5">
                  <c:v>238.9</c:v>
                </c:pt>
                <c:pt idx="6">
                  <c:v>278.8</c:v>
                </c:pt>
                <c:pt idx="7">
                  <c:v>318.75</c:v>
                </c:pt>
                <c:pt idx="8">
                  <c:v>358.75</c:v>
                </c:pt>
                <c:pt idx="9">
                  <c:v>398.7</c:v>
                </c:pt>
                <c:pt idx="10">
                  <c:v>438.7</c:v>
                </c:pt>
                <c:pt idx="11">
                  <c:v>478.65</c:v>
                </c:pt>
                <c:pt idx="12">
                  <c:v>518.70000000000005</c:v>
                </c:pt>
                <c:pt idx="13">
                  <c:v>558.70000000000005</c:v>
                </c:pt>
                <c:pt idx="14">
                  <c:v>598.70000000000005</c:v>
                </c:pt>
                <c:pt idx="15">
                  <c:v>618.70000000000005</c:v>
                </c:pt>
                <c:pt idx="16">
                  <c:v>638.65</c:v>
                </c:pt>
                <c:pt idx="17">
                  <c:v>658.65</c:v>
                </c:pt>
                <c:pt idx="18">
                  <c:v>678.7</c:v>
                </c:pt>
                <c:pt idx="19">
                  <c:v>698.7</c:v>
                </c:pt>
                <c:pt idx="20">
                  <c:v>718.75</c:v>
                </c:pt>
                <c:pt idx="21">
                  <c:v>738.7</c:v>
                </c:pt>
                <c:pt idx="22">
                  <c:v>758.75</c:v>
                </c:pt>
                <c:pt idx="23">
                  <c:v>778.8</c:v>
                </c:pt>
                <c:pt idx="24">
                  <c:v>798.8</c:v>
                </c:pt>
                <c:pt idx="25">
                  <c:v>818.85</c:v>
                </c:pt>
                <c:pt idx="26">
                  <c:v>838.85</c:v>
                </c:pt>
                <c:pt idx="27">
                  <c:v>858.95</c:v>
                </c:pt>
                <c:pt idx="28">
                  <c:v>879</c:v>
                </c:pt>
                <c:pt idx="29">
                  <c:v>899.05</c:v>
                </c:pt>
                <c:pt idx="30">
                  <c:v>919.15</c:v>
                </c:pt>
                <c:pt idx="31">
                  <c:v>939.25</c:v>
                </c:pt>
                <c:pt idx="32">
                  <c:v>959.35</c:v>
                </c:pt>
                <c:pt idx="33">
                  <c:v>979.45</c:v>
                </c:pt>
              </c:numCache>
            </c:numRef>
          </c:xVal>
          <c:yVal>
            <c:numRef>
              <c:f>QC4_Long_2!$K$10:$K$43</c:f>
              <c:numCache>
                <c:formatCode>General</c:formatCode>
                <c:ptCount val="34"/>
                <c:pt idx="0">
                  <c:v>199.2</c:v>
                </c:pt>
                <c:pt idx="1">
                  <c:v>399</c:v>
                </c:pt>
                <c:pt idx="2">
                  <c:v>599.20000000000005</c:v>
                </c:pt>
                <c:pt idx="3">
                  <c:v>799.4</c:v>
                </c:pt>
                <c:pt idx="4">
                  <c:v>999.4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1599.6</c:v>
                </c:pt>
                <c:pt idx="8">
                  <c:v>1799.6</c:v>
                </c:pt>
                <c:pt idx="9">
                  <c:v>1999.6</c:v>
                </c:pt>
                <c:pt idx="10">
                  <c:v>2199.8000000000002</c:v>
                </c:pt>
                <c:pt idx="11">
                  <c:v>2399.6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2999.8</c:v>
                </c:pt>
                <c:pt idx="15">
                  <c:v>3099.8</c:v>
                </c:pt>
                <c:pt idx="16">
                  <c:v>3199.8</c:v>
                </c:pt>
                <c:pt idx="17">
                  <c:v>3299.8</c:v>
                </c:pt>
                <c:pt idx="18">
                  <c:v>3399.8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3800.2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4300.3999999999996</c:v>
                </c:pt>
                <c:pt idx="28">
                  <c:v>4400.2</c:v>
                </c:pt>
                <c:pt idx="29">
                  <c:v>4500.6000000000004</c:v>
                </c:pt>
                <c:pt idx="30">
                  <c:v>4600.3999999999996</c:v>
                </c:pt>
                <c:pt idx="31">
                  <c:v>4700.6000000000004</c:v>
                </c:pt>
                <c:pt idx="32">
                  <c:v>4800.6000000000004</c:v>
                </c:pt>
                <c:pt idx="33">
                  <c:v>4900.6000000000004</c:v>
                </c:pt>
              </c:numCache>
            </c:numRef>
          </c:yVal>
          <c:smooth val="0"/>
        </c:ser>
        <c:ser>
          <c:idx val="2"/>
          <c:order val="3"/>
          <c:tx>
            <c:v>GE11-X-S-CERN-0003</c:v>
          </c:tx>
          <c:spPr>
            <a:ln w="28575">
              <a:noFill/>
            </a:ln>
          </c:spPr>
          <c:xVal>
            <c:numRef>
              <c:f>QC4_Short_3!$T$10:$T$43</c:f>
              <c:numCache>
                <c:formatCode>General</c:formatCode>
                <c:ptCount val="34"/>
                <c:pt idx="0">
                  <c:v>39.75</c:v>
                </c:pt>
                <c:pt idx="1">
                  <c:v>79.8</c:v>
                </c:pt>
                <c:pt idx="2">
                  <c:v>119.8</c:v>
                </c:pt>
                <c:pt idx="3">
                  <c:v>159.85</c:v>
                </c:pt>
                <c:pt idx="4">
                  <c:v>199.95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320.3</c:v>
                </c:pt>
                <c:pt idx="8">
                  <c:v>360.5</c:v>
                </c:pt>
                <c:pt idx="9">
                  <c:v>400.65</c:v>
                </c:pt>
                <c:pt idx="10">
                  <c:v>440.8</c:v>
                </c:pt>
                <c:pt idx="11">
                  <c:v>480.95</c:v>
                </c:pt>
                <c:pt idx="12">
                  <c:v>521.15</c:v>
                </c:pt>
                <c:pt idx="13">
                  <c:v>561.35</c:v>
                </c:pt>
                <c:pt idx="14">
                  <c:v>601.54999999999995</c:v>
                </c:pt>
                <c:pt idx="15">
                  <c:v>621.6</c:v>
                </c:pt>
                <c:pt idx="16">
                  <c:v>641.70000000000005</c:v>
                </c:pt>
                <c:pt idx="17">
                  <c:v>661.8</c:v>
                </c:pt>
                <c:pt idx="18">
                  <c:v>681.9</c:v>
                </c:pt>
                <c:pt idx="19">
                  <c:v>702</c:v>
                </c:pt>
                <c:pt idx="20">
                  <c:v>722.1</c:v>
                </c:pt>
                <c:pt idx="21">
                  <c:v>742.2</c:v>
                </c:pt>
                <c:pt idx="22">
                  <c:v>762.35</c:v>
                </c:pt>
                <c:pt idx="23">
                  <c:v>782.45</c:v>
                </c:pt>
                <c:pt idx="24">
                  <c:v>802.55</c:v>
                </c:pt>
                <c:pt idx="25">
                  <c:v>822.75</c:v>
                </c:pt>
                <c:pt idx="26">
                  <c:v>842.9</c:v>
                </c:pt>
                <c:pt idx="27">
                  <c:v>863.1</c:v>
                </c:pt>
                <c:pt idx="28">
                  <c:v>883.3</c:v>
                </c:pt>
                <c:pt idx="29">
                  <c:v>903.55</c:v>
                </c:pt>
                <c:pt idx="30">
                  <c:v>923.8</c:v>
                </c:pt>
                <c:pt idx="31">
                  <c:v>944.05</c:v>
                </c:pt>
                <c:pt idx="32">
                  <c:v>964.45</c:v>
                </c:pt>
                <c:pt idx="33">
                  <c:v>984.8</c:v>
                </c:pt>
              </c:numCache>
            </c:numRef>
          </c:xVal>
          <c:yVal>
            <c:numRef>
              <c:f>QC4_Short_3!$S$10:$S$43</c:f>
              <c:numCache>
                <c:formatCode>General</c:formatCode>
                <c:ptCount val="34"/>
                <c:pt idx="0">
                  <c:v>199.4</c:v>
                </c:pt>
                <c:pt idx="1">
                  <c:v>399.4</c:v>
                </c:pt>
                <c:pt idx="2">
                  <c:v>599.4</c:v>
                </c:pt>
                <c:pt idx="3">
                  <c:v>799.4</c:v>
                </c:pt>
                <c:pt idx="4">
                  <c:v>999.6</c:v>
                </c:pt>
                <c:pt idx="5">
                  <c:v>1199.8</c:v>
                </c:pt>
                <c:pt idx="6">
                  <c:v>1399.6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4099.8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4599.8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ser>
          <c:idx val="3"/>
          <c:order val="4"/>
          <c:tx>
            <c:v>GE11-X-L-CERN-0001</c:v>
          </c:tx>
          <c:spPr>
            <a:ln w="28575">
              <a:noFill/>
            </a:ln>
          </c:spPr>
          <c:xVal>
            <c:numRef>
              <c:f>QC4_Long_1!$G$10:$G$30</c:f>
              <c:numCache>
                <c:formatCode>General</c:formatCode>
                <c:ptCount val="21"/>
                <c:pt idx="0">
                  <c:v>39.450000000000003</c:v>
                </c:pt>
                <c:pt idx="1">
                  <c:v>79.25</c:v>
                </c:pt>
                <c:pt idx="2">
                  <c:v>119.05</c:v>
                </c:pt>
                <c:pt idx="3">
                  <c:v>158.85</c:v>
                </c:pt>
                <c:pt idx="4">
                  <c:v>198.75</c:v>
                </c:pt>
                <c:pt idx="5">
                  <c:v>238.6</c:v>
                </c:pt>
                <c:pt idx="6">
                  <c:v>278.45</c:v>
                </c:pt>
                <c:pt idx="7">
                  <c:v>318.39999999999998</c:v>
                </c:pt>
                <c:pt idx="8">
                  <c:v>358.25</c:v>
                </c:pt>
                <c:pt idx="9">
                  <c:v>398.15</c:v>
                </c:pt>
                <c:pt idx="10">
                  <c:v>438.15</c:v>
                </c:pt>
                <c:pt idx="11">
                  <c:v>478.05</c:v>
                </c:pt>
                <c:pt idx="12">
                  <c:v>518</c:v>
                </c:pt>
                <c:pt idx="13">
                  <c:v>557.95000000000005</c:v>
                </c:pt>
                <c:pt idx="14">
                  <c:v>597.95000000000005</c:v>
                </c:pt>
                <c:pt idx="15">
                  <c:v>617.9</c:v>
                </c:pt>
                <c:pt idx="16">
                  <c:v>637.9</c:v>
                </c:pt>
                <c:pt idx="17">
                  <c:v>657.85</c:v>
                </c:pt>
                <c:pt idx="18">
                  <c:v>677.85</c:v>
                </c:pt>
                <c:pt idx="19">
                  <c:v>697.95</c:v>
                </c:pt>
                <c:pt idx="20">
                  <c:v>718</c:v>
                </c:pt>
              </c:numCache>
            </c:numRef>
          </c:xVal>
          <c:yVal>
            <c:numRef>
              <c:f>QC4_Long_1!$F$10:$F$30</c:f>
              <c:numCache>
                <c:formatCode>General</c:formatCode>
                <c:ptCount val="21"/>
                <c:pt idx="0">
                  <c:v>198.8</c:v>
                </c:pt>
                <c:pt idx="1">
                  <c:v>399</c:v>
                </c:pt>
                <c:pt idx="2">
                  <c:v>599.20000000000005</c:v>
                </c:pt>
                <c:pt idx="3">
                  <c:v>799.4</c:v>
                </c:pt>
                <c:pt idx="4">
                  <c:v>999.4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1599.6</c:v>
                </c:pt>
                <c:pt idx="8">
                  <c:v>1799.6</c:v>
                </c:pt>
                <c:pt idx="9">
                  <c:v>1999.6</c:v>
                </c:pt>
                <c:pt idx="10">
                  <c:v>2199.8000000000002</c:v>
                </c:pt>
                <c:pt idx="11">
                  <c:v>2399.6</c:v>
                </c:pt>
                <c:pt idx="12">
                  <c:v>2599.8000000000002</c:v>
                </c:pt>
                <c:pt idx="13">
                  <c:v>2799.8</c:v>
                </c:pt>
                <c:pt idx="14">
                  <c:v>2999.8</c:v>
                </c:pt>
                <c:pt idx="15">
                  <c:v>3099.8</c:v>
                </c:pt>
                <c:pt idx="16">
                  <c:v>3199.8</c:v>
                </c:pt>
                <c:pt idx="17">
                  <c:v>3299.8</c:v>
                </c:pt>
                <c:pt idx="18">
                  <c:v>3399.8</c:v>
                </c:pt>
                <c:pt idx="19">
                  <c:v>3499.8</c:v>
                </c:pt>
                <c:pt idx="20">
                  <c:v>3600</c:v>
                </c:pt>
              </c:numCache>
            </c:numRef>
          </c:yVal>
          <c:smooth val="0"/>
        </c:ser>
        <c:ser>
          <c:idx val="4"/>
          <c:order val="5"/>
          <c:tx>
            <c:v>GE11-X-S-CERN-0004</c:v>
          </c:tx>
          <c:spPr>
            <a:ln w="28575">
              <a:noFill/>
            </a:ln>
          </c:spPr>
          <c:xVal>
            <c:numRef>
              <c:f>QC4_Short_4!$B$10:$B$43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79.75</c:v>
                </c:pt>
                <c:pt idx="2">
                  <c:v>119.75</c:v>
                </c:pt>
                <c:pt idx="3">
                  <c:v>159.75</c:v>
                </c:pt>
                <c:pt idx="4">
                  <c:v>199.85</c:v>
                </c:pt>
                <c:pt idx="5">
                  <c:v>239.9</c:v>
                </c:pt>
                <c:pt idx="6">
                  <c:v>279.89999999999998</c:v>
                </c:pt>
                <c:pt idx="7">
                  <c:v>319.95</c:v>
                </c:pt>
                <c:pt idx="8">
                  <c:v>360.05</c:v>
                </c:pt>
                <c:pt idx="9">
                  <c:v>400.15</c:v>
                </c:pt>
                <c:pt idx="10">
                  <c:v>440.15</c:v>
                </c:pt>
                <c:pt idx="11">
                  <c:v>480.25</c:v>
                </c:pt>
                <c:pt idx="12">
                  <c:v>520.35</c:v>
                </c:pt>
                <c:pt idx="13">
                  <c:v>560.45000000000005</c:v>
                </c:pt>
                <c:pt idx="14">
                  <c:v>600.5</c:v>
                </c:pt>
                <c:pt idx="15">
                  <c:v>620.5</c:v>
                </c:pt>
                <c:pt idx="16">
                  <c:v>640.5</c:v>
                </c:pt>
                <c:pt idx="17">
                  <c:v>660.5</c:v>
                </c:pt>
                <c:pt idx="18">
                  <c:v>680.55</c:v>
                </c:pt>
                <c:pt idx="19">
                  <c:v>700.6</c:v>
                </c:pt>
                <c:pt idx="20">
                  <c:v>720.6</c:v>
                </c:pt>
                <c:pt idx="21">
                  <c:v>740.62</c:v>
                </c:pt>
                <c:pt idx="22">
                  <c:v>760.7</c:v>
                </c:pt>
                <c:pt idx="23">
                  <c:v>780.7</c:v>
                </c:pt>
                <c:pt idx="24">
                  <c:v>800.85</c:v>
                </c:pt>
                <c:pt idx="25">
                  <c:v>820.9</c:v>
                </c:pt>
                <c:pt idx="26">
                  <c:v>840.9</c:v>
                </c:pt>
                <c:pt idx="27">
                  <c:v>861.05</c:v>
                </c:pt>
                <c:pt idx="28">
                  <c:v>881.1</c:v>
                </c:pt>
                <c:pt idx="29">
                  <c:v>901.2</c:v>
                </c:pt>
                <c:pt idx="30">
                  <c:v>921.3</c:v>
                </c:pt>
                <c:pt idx="31">
                  <c:v>941.4</c:v>
                </c:pt>
                <c:pt idx="32">
                  <c:v>961.6</c:v>
                </c:pt>
                <c:pt idx="33">
                  <c:v>981.75</c:v>
                </c:pt>
              </c:numCache>
            </c:numRef>
          </c:xVal>
          <c:yVal>
            <c:numRef>
              <c:f>QC4_Short_4!$A$10:$A$43</c:f>
              <c:numCache>
                <c:formatCode>General</c:formatCode>
                <c:ptCount val="34"/>
                <c:pt idx="0">
                  <c:v>199.4</c:v>
                </c:pt>
                <c:pt idx="1">
                  <c:v>399.4</c:v>
                </c:pt>
                <c:pt idx="2">
                  <c:v>599.6</c:v>
                </c:pt>
                <c:pt idx="3">
                  <c:v>799.6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1799.6</c:v>
                </c:pt>
                <c:pt idx="9">
                  <c:v>1999.6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3100.2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ser>
          <c:idx val="6"/>
          <c:order val="6"/>
          <c:tx>
            <c:v>GE11-X-L-CERN-0003</c:v>
          </c:tx>
          <c:spPr>
            <a:ln w="28575">
              <a:noFill/>
            </a:ln>
          </c:spPr>
          <c:xVal>
            <c:numRef>
              <c:f>QC4_Long_3!$S$10:$S$43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199.95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320.25</c:v>
                </c:pt>
                <c:pt idx="8">
                  <c:v>360.5</c:v>
                </c:pt>
                <c:pt idx="9">
                  <c:v>400.7</c:v>
                </c:pt>
                <c:pt idx="10">
                  <c:v>440.9</c:v>
                </c:pt>
                <c:pt idx="11">
                  <c:v>481.15</c:v>
                </c:pt>
                <c:pt idx="12">
                  <c:v>521.4</c:v>
                </c:pt>
                <c:pt idx="13">
                  <c:v>561.75</c:v>
                </c:pt>
                <c:pt idx="14">
                  <c:v>602</c:v>
                </c:pt>
                <c:pt idx="15">
                  <c:v>622.15</c:v>
                </c:pt>
                <c:pt idx="16">
                  <c:v>642.25</c:v>
                </c:pt>
                <c:pt idx="17">
                  <c:v>662.4</c:v>
                </c:pt>
                <c:pt idx="18">
                  <c:v>682.6</c:v>
                </c:pt>
                <c:pt idx="19">
                  <c:v>702.75</c:v>
                </c:pt>
                <c:pt idx="20">
                  <c:v>722.9</c:v>
                </c:pt>
                <c:pt idx="21">
                  <c:v>743.1</c:v>
                </c:pt>
                <c:pt idx="22">
                  <c:v>763.3</c:v>
                </c:pt>
                <c:pt idx="23">
                  <c:v>783.5</c:v>
                </c:pt>
                <c:pt idx="24">
                  <c:v>803.65</c:v>
                </c:pt>
                <c:pt idx="25">
                  <c:v>823.9</c:v>
                </c:pt>
                <c:pt idx="26">
                  <c:v>844.1</c:v>
                </c:pt>
                <c:pt idx="27">
                  <c:v>864.3</c:v>
                </c:pt>
                <c:pt idx="28">
                  <c:v>884.55</c:v>
                </c:pt>
                <c:pt idx="29">
                  <c:v>904.8</c:v>
                </c:pt>
                <c:pt idx="30">
                  <c:v>925.05</c:v>
                </c:pt>
                <c:pt idx="31">
                  <c:v>945.35</c:v>
                </c:pt>
                <c:pt idx="32">
                  <c:v>965.65</c:v>
                </c:pt>
                <c:pt idx="33">
                  <c:v>992.4</c:v>
                </c:pt>
              </c:numCache>
            </c:numRef>
          </c:xVal>
          <c:yVal>
            <c:numRef>
              <c:f>QC4_Long_3!$R$10:$R$43</c:f>
              <c:numCache>
                <c:formatCode>General</c:formatCode>
                <c:ptCount val="34"/>
                <c:pt idx="0">
                  <c:v>199.6</c:v>
                </c:pt>
                <c:pt idx="1">
                  <c:v>399.6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2800.2</c:v>
                </c:pt>
                <c:pt idx="14">
                  <c:v>3000.2</c:v>
                </c:pt>
                <c:pt idx="15">
                  <c:v>3100.2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4600.2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ser>
          <c:idx val="7"/>
          <c:order val="7"/>
          <c:tx>
            <c:v>GE11-X-L-CERN-0004</c:v>
          </c:tx>
          <c:spPr>
            <a:ln w="28575">
              <a:noFill/>
            </a:ln>
          </c:spPr>
          <c:xVal>
            <c:numRef>
              <c:f>QC4_Long_4!$G$10:$G$43</c:f>
              <c:numCache>
                <c:formatCode>General</c:formatCode>
                <c:ptCount val="34"/>
                <c:pt idx="0">
                  <c:v>39.950000000000003</c:v>
                </c:pt>
                <c:pt idx="1">
                  <c:v>80.150000000000006</c:v>
                </c:pt>
                <c:pt idx="2">
                  <c:v>120.4</c:v>
                </c:pt>
                <c:pt idx="3">
                  <c:v>160.6</c:v>
                </c:pt>
                <c:pt idx="4">
                  <c:v>200.9</c:v>
                </c:pt>
                <c:pt idx="5">
                  <c:v>241.2</c:v>
                </c:pt>
                <c:pt idx="6">
                  <c:v>281.45</c:v>
                </c:pt>
                <c:pt idx="7">
                  <c:v>321.7</c:v>
                </c:pt>
                <c:pt idx="8">
                  <c:v>362</c:v>
                </c:pt>
                <c:pt idx="9">
                  <c:v>402.3</c:v>
                </c:pt>
                <c:pt idx="10">
                  <c:v>442.65</c:v>
                </c:pt>
                <c:pt idx="11">
                  <c:v>482.95</c:v>
                </c:pt>
                <c:pt idx="12">
                  <c:v>523.29999999999995</c:v>
                </c:pt>
                <c:pt idx="13">
                  <c:v>563.6</c:v>
                </c:pt>
                <c:pt idx="14">
                  <c:v>603.9</c:v>
                </c:pt>
                <c:pt idx="15">
                  <c:v>624.04999999999995</c:v>
                </c:pt>
                <c:pt idx="16">
                  <c:v>644.20000000000005</c:v>
                </c:pt>
                <c:pt idx="17">
                  <c:v>664.4</c:v>
                </c:pt>
                <c:pt idx="18">
                  <c:v>684.55</c:v>
                </c:pt>
                <c:pt idx="19">
                  <c:v>704.75</c:v>
                </c:pt>
                <c:pt idx="20">
                  <c:v>724.9</c:v>
                </c:pt>
                <c:pt idx="21">
                  <c:v>754.05</c:v>
                </c:pt>
                <c:pt idx="22">
                  <c:v>765.2</c:v>
                </c:pt>
                <c:pt idx="23">
                  <c:v>785.4</c:v>
                </c:pt>
                <c:pt idx="24">
                  <c:v>805.55</c:v>
                </c:pt>
                <c:pt idx="25">
                  <c:v>825.75</c:v>
                </c:pt>
                <c:pt idx="26">
                  <c:v>845.95</c:v>
                </c:pt>
                <c:pt idx="27">
                  <c:v>866.1</c:v>
                </c:pt>
                <c:pt idx="28">
                  <c:v>886.3</c:v>
                </c:pt>
                <c:pt idx="29">
                  <c:v>906.6</c:v>
                </c:pt>
                <c:pt idx="30">
                  <c:v>927.05</c:v>
                </c:pt>
                <c:pt idx="31">
                  <c:v>947.15</c:v>
                </c:pt>
                <c:pt idx="32">
                  <c:v>967.4</c:v>
                </c:pt>
                <c:pt idx="33">
                  <c:v>988.3</c:v>
                </c:pt>
              </c:numCache>
            </c:numRef>
          </c:xVal>
          <c:yVal>
            <c:numRef>
              <c:f>QC4_Long_4!$F$10:$F$43</c:f>
              <c:numCache>
                <c:formatCode>General</c:formatCode>
                <c:ptCount val="34"/>
                <c:pt idx="0">
                  <c:v>199.4</c:v>
                </c:pt>
                <c:pt idx="1">
                  <c:v>399.4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1799.6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</c:v>
                </c:pt>
                <c:pt idx="14">
                  <c:v>3000.2</c:v>
                </c:pt>
                <c:pt idx="15">
                  <c:v>3100.2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3800.2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4599.8</c:v>
                </c:pt>
                <c:pt idx="31">
                  <c:v>4700</c:v>
                </c:pt>
                <c:pt idx="32">
                  <c:v>4800.2</c:v>
                </c:pt>
                <c:pt idx="33">
                  <c:v>4900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66760"/>
        <c:axId val="219667152"/>
      </c:scatterChart>
      <c:valAx>
        <c:axId val="219666760"/>
        <c:scaling>
          <c:orientation val="minMax"/>
          <c:max val="1000"/>
        </c:scaling>
        <c:delete val="0"/>
        <c:axPos val="b"/>
        <c:majorGridlines/>
        <c:minorGridlines/>
        <c:title>
          <c:tx>
            <c:rich>
              <a:bodyPr rot="0" vert="horz"/>
              <a:lstStyle/>
              <a:p>
                <a:pPr>
                  <a:defRPr sz="1600" b="1"/>
                </a:pPr>
                <a:r>
                  <a:rPr lang="en-GB" sz="1600" b="1"/>
                  <a:t>Divider Current (uA)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600" b="1"/>
            </a:pPr>
            <a:endParaRPr lang="en-US"/>
          </a:p>
        </c:txPr>
        <c:crossAx val="219667152"/>
        <c:crosses val="autoZero"/>
        <c:crossBetween val="midCat"/>
      </c:valAx>
      <c:valAx>
        <c:axId val="21966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GB" sz="1600"/>
                  <a:t>Applied Voltage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vert="horz"/>
          <a:lstStyle/>
          <a:p>
            <a:pPr>
              <a:defRPr sz="1600" b="1"/>
            </a:pPr>
            <a:endParaRPr lang="en-US"/>
          </a:p>
        </c:txPr>
        <c:crossAx val="219666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734240345861199"/>
          <c:y val="5.1374948087257601E-2"/>
          <c:w val="0.24741531362043923"/>
          <c:h val="0.38681785880542813"/>
        </c:manualLayout>
      </c:layout>
      <c:overlay val="0"/>
      <c:spPr>
        <a:solidFill>
          <a:srgbClr val="FFFFFF"/>
        </a:solidFill>
        <a:ln>
          <a:noFill/>
        </a:ln>
        <a:effectLst/>
      </c:spPr>
      <c:txPr>
        <a:bodyPr rot="0" vert="horz"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58439892881699"/>
          <c:y val="5.13104619398757E-2"/>
          <c:w val="0.76214520487479798"/>
          <c:h val="0.79022752096300997"/>
        </c:manualLayout>
      </c:layout>
      <c:scatterChart>
        <c:scatterStyle val="lineMarker"/>
        <c:varyColors val="0"/>
        <c:ser>
          <c:idx val="4"/>
          <c:order val="0"/>
          <c:tx>
            <c:v>GE11-X-S-CERN-0001</c:v>
          </c:tx>
          <c:spPr>
            <a:ln w="28575">
              <a:noFill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5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QC4_Short_1!$X$10:$X$43</c:f>
              <c:numCache>
                <c:formatCode>General</c:formatCode>
                <c:ptCount val="34"/>
                <c:pt idx="0">
                  <c:v>39.75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</c:v>
                </c:pt>
                <c:pt idx="5">
                  <c:v>240</c:v>
                </c:pt>
                <c:pt idx="6">
                  <c:v>280.10000000000002</c:v>
                </c:pt>
                <c:pt idx="7">
                  <c:v>320.3</c:v>
                </c:pt>
                <c:pt idx="8">
                  <c:v>360.45</c:v>
                </c:pt>
                <c:pt idx="9">
                  <c:v>400.6</c:v>
                </c:pt>
                <c:pt idx="10">
                  <c:v>440.75</c:v>
                </c:pt>
                <c:pt idx="11">
                  <c:v>480.95</c:v>
                </c:pt>
                <c:pt idx="12">
                  <c:v>521.1</c:v>
                </c:pt>
                <c:pt idx="13">
                  <c:v>561.35</c:v>
                </c:pt>
                <c:pt idx="14">
                  <c:v>601.54999999999995</c:v>
                </c:pt>
                <c:pt idx="15">
                  <c:v>621.6</c:v>
                </c:pt>
                <c:pt idx="16">
                  <c:v>641.70000000000005</c:v>
                </c:pt>
                <c:pt idx="17">
                  <c:v>661.8</c:v>
                </c:pt>
                <c:pt idx="18">
                  <c:v>681.9</c:v>
                </c:pt>
                <c:pt idx="19">
                  <c:v>702.05</c:v>
                </c:pt>
                <c:pt idx="20">
                  <c:v>722.1</c:v>
                </c:pt>
                <c:pt idx="21">
                  <c:v>742.25</c:v>
                </c:pt>
                <c:pt idx="22">
                  <c:v>762.35</c:v>
                </c:pt>
                <c:pt idx="23">
                  <c:v>782.45</c:v>
                </c:pt>
                <c:pt idx="24">
                  <c:v>802.55</c:v>
                </c:pt>
                <c:pt idx="25">
                  <c:v>822.65</c:v>
                </c:pt>
                <c:pt idx="26">
                  <c:v>842.85</c:v>
                </c:pt>
                <c:pt idx="27">
                  <c:v>863</c:v>
                </c:pt>
                <c:pt idx="28">
                  <c:v>883.15</c:v>
                </c:pt>
                <c:pt idx="29">
                  <c:v>903.35</c:v>
                </c:pt>
                <c:pt idx="30">
                  <c:v>923.5</c:v>
                </c:pt>
                <c:pt idx="31">
                  <c:v>943.7</c:v>
                </c:pt>
                <c:pt idx="32">
                  <c:v>964.05</c:v>
                </c:pt>
                <c:pt idx="33">
                  <c:v>984.3</c:v>
                </c:pt>
              </c:numCache>
            </c:numRef>
          </c:xVal>
          <c:yVal>
            <c:numRef>
              <c:f>QC4_Short_1!$Y$10:$Y$43</c:f>
              <c:numCache>
                <c:formatCode>General</c:formatCode>
                <c:ptCount val="34"/>
                <c:pt idx="0">
                  <c:v>1.6666666666666666E-2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0.05</c:v>
                </c:pt>
                <c:pt idx="8">
                  <c:v>0.31666666666666665</c:v>
                </c:pt>
                <c:pt idx="9">
                  <c:v>0.53333333333333333</c:v>
                </c:pt>
                <c:pt idx="10">
                  <c:v>1.0666666666666667</c:v>
                </c:pt>
                <c:pt idx="11">
                  <c:v>2.0166666666666666</c:v>
                </c:pt>
                <c:pt idx="12">
                  <c:v>1.85</c:v>
                </c:pt>
                <c:pt idx="13">
                  <c:v>1.8666666666666667</c:v>
                </c:pt>
                <c:pt idx="14">
                  <c:v>2.7166666666666668</c:v>
                </c:pt>
                <c:pt idx="15">
                  <c:v>2.7666666666666666</c:v>
                </c:pt>
                <c:pt idx="16">
                  <c:v>3.05</c:v>
                </c:pt>
                <c:pt idx="17">
                  <c:v>3.4333333333333331</c:v>
                </c:pt>
                <c:pt idx="18">
                  <c:v>6.9833333333333334</c:v>
                </c:pt>
                <c:pt idx="19">
                  <c:v>4.25</c:v>
                </c:pt>
                <c:pt idx="20">
                  <c:v>4.166666666666667</c:v>
                </c:pt>
                <c:pt idx="21">
                  <c:v>4.2833333333333332</c:v>
                </c:pt>
                <c:pt idx="22">
                  <c:v>5.3166666666666664</c:v>
                </c:pt>
                <c:pt idx="23">
                  <c:v>5.916666666666667</c:v>
                </c:pt>
                <c:pt idx="24">
                  <c:v>6.45</c:v>
                </c:pt>
                <c:pt idx="25">
                  <c:v>6.7166666666666668</c:v>
                </c:pt>
                <c:pt idx="26">
                  <c:v>6.8666666666666663</c:v>
                </c:pt>
                <c:pt idx="27">
                  <c:v>7.25</c:v>
                </c:pt>
                <c:pt idx="28">
                  <c:v>7.55</c:v>
                </c:pt>
                <c:pt idx="29">
                  <c:v>8.3166666666666664</c:v>
                </c:pt>
                <c:pt idx="30">
                  <c:v>9.4666666666666668</c:v>
                </c:pt>
                <c:pt idx="31">
                  <c:v>11.266666666666667</c:v>
                </c:pt>
                <c:pt idx="32">
                  <c:v>14.666666666666666</c:v>
                </c:pt>
                <c:pt idx="33">
                  <c:v>19.033333333333335</c:v>
                </c:pt>
              </c:numCache>
            </c:numRef>
          </c:yVal>
          <c:smooth val="0"/>
        </c:ser>
        <c:ser>
          <c:idx val="5"/>
          <c:order val="1"/>
          <c:tx>
            <c:v>GE11-X-S-CERN-0002</c:v>
          </c:tx>
          <c:spPr>
            <a:ln w="28575">
              <a:noFill/>
            </a:ln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6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QC4_Short_2!$U$10:$U$43</c:f>
              <c:numCache>
                <c:formatCode>General</c:formatCode>
                <c:ptCount val="34"/>
                <c:pt idx="0">
                  <c:v>39.65</c:v>
                </c:pt>
                <c:pt idx="1">
                  <c:v>79.55</c:v>
                </c:pt>
                <c:pt idx="2">
                  <c:v>119.6</c:v>
                </c:pt>
                <c:pt idx="3">
                  <c:v>159.6</c:v>
                </c:pt>
                <c:pt idx="4">
                  <c:v>199.6</c:v>
                </c:pt>
                <c:pt idx="5">
                  <c:v>239.6</c:v>
                </c:pt>
                <c:pt idx="6">
                  <c:v>279.60000000000002</c:v>
                </c:pt>
                <c:pt idx="7">
                  <c:v>319.7</c:v>
                </c:pt>
                <c:pt idx="8">
                  <c:v>359.85</c:v>
                </c:pt>
                <c:pt idx="9">
                  <c:v>399.95</c:v>
                </c:pt>
                <c:pt idx="10">
                  <c:v>439.95</c:v>
                </c:pt>
                <c:pt idx="11">
                  <c:v>480.15</c:v>
                </c:pt>
                <c:pt idx="12">
                  <c:v>520.25</c:v>
                </c:pt>
                <c:pt idx="13">
                  <c:v>560.35</c:v>
                </c:pt>
                <c:pt idx="14">
                  <c:v>600.54999999999995</c:v>
                </c:pt>
                <c:pt idx="15">
                  <c:v>620.6</c:v>
                </c:pt>
                <c:pt idx="16">
                  <c:v>640.70000000000005</c:v>
                </c:pt>
                <c:pt idx="17">
                  <c:v>660.75</c:v>
                </c:pt>
                <c:pt idx="18">
                  <c:v>680.9</c:v>
                </c:pt>
                <c:pt idx="19">
                  <c:v>701</c:v>
                </c:pt>
                <c:pt idx="20">
                  <c:v>721.05</c:v>
                </c:pt>
                <c:pt idx="21">
                  <c:v>741.2</c:v>
                </c:pt>
                <c:pt idx="22">
                  <c:v>761.3</c:v>
                </c:pt>
                <c:pt idx="23">
                  <c:v>781.4</c:v>
                </c:pt>
                <c:pt idx="24">
                  <c:v>801.45</c:v>
                </c:pt>
                <c:pt idx="25">
                  <c:v>821.6</c:v>
                </c:pt>
                <c:pt idx="26">
                  <c:v>841.75</c:v>
                </c:pt>
                <c:pt idx="27">
                  <c:v>861.9</c:v>
                </c:pt>
                <c:pt idx="28">
                  <c:v>882.1</c:v>
                </c:pt>
                <c:pt idx="29">
                  <c:v>902.35</c:v>
                </c:pt>
                <c:pt idx="30">
                  <c:v>922.6</c:v>
                </c:pt>
                <c:pt idx="31">
                  <c:v>942.9</c:v>
                </c:pt>
                <c:pt idx="32">
                  <c:v>963.15</c:v>
                </c:pt>
                <c:pt idx="33">
                  <c:v>983.5</c:v>
                </c:pt>
              </c:numCache>
            </c:numRef>
          </c:xVal>
          <c:yVal>
            <c:numRef>
              <c:f>QC4_Short_2!$X$10:$X$43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1.6666666666666666E-2</c:v>
                </c:pt>
                <c:pt idx="12">
                  <c:v>1.6666666666666666E-2</c:v>
                </c:pt>
                <c:pt idx="13">
                  <c:v>8.3333333333333329E-2</c:v>
                </c:pt>
                <c:pt idx="14">
                  <c:v>0.2</c:v>
                </c:pt>
                <c:pt idx="15">
                  <c:v>0.4</c:v>
                </c:pt>
                <c:pt idx="16">
                  <c:v>0.73333333333333328</c:v>
                </c:pt>
                <c:pt idx="17">
                  <c:v>0.93333333333333335</c:v>
                </c:pt>
                <c:pt idx="18">
                  <c:v>1.5666666666666667</c:v>
                </c:pt>
                <c:pt idx="19">
                  <c:v>2.1833333333333331</c:v>
                </c:pt>
                <c:pt idx="20">
                  <c:v>2.1666666666666665</c:v>
                </c:pt>
                <c:pt idx="21">
                  <c:v>2.8666666666666667</c:v>
                </c:pt>
                <c:pt idx="22">
                  <c:v>2.9</c:v>
                </c:pt>
                <c:pt idx="23">
                  <c:v>3.1833333333333331</c:v>
                </c:pt>
                <c:pt idx="24">
                  <c:v>3.95</c:v>
                </c:pt>
                <c:pt idx="25">
                  <c:v>4.3166666666666664</c:v>
                </c:pt>
                <c:pt idx="26">
                  <c:v>5.0166666666666666</c:v>
                </c:pt>
                <c:pt idx="27">
                  <c:v>5.6333333333333337</c:v>
                </c:pt>
                <c:pt idx="28">
                  <c:v>6.1166666666666663</c:v>
                </c:pt>
                <c:pt idx="29">
                  <c:v>6.5166666666666666</c:v>
                </c:pt>
                <c:pt idx="30">
                  <c:v>6.6833333333333336</c:v>
                </c:pt>
                <c:pt idx="31">
                  <c:v>8.5666666666666664</c:v>
                </c:pt>
                <c:pt idx="32">
                  <c:v>11.933333333333334</c:v>
                </c:pt>
                <c:pt idx="33">
                  <c:v>16.083333333333332</c:v>
                </c:pt>
              </c:numCache>
            </c:numRef>
          </c:yVal>
          <c:smooth val="0"/>
        </c:ser>
        <c:ser>
          <c:idx val="0"/>
          <c:order val="2"/>
          <c:tx>
            <c:v>GE11-X-L-CERN-0002</c:v>
          </c:tx>
          <c:spPr>
            <a:ln w="28575">
              <a:noFill/>
            </a:ln>
          </c:spPr>
          <c:xVal>
            <c:numRef>
              <c:f>QC4_Long_2!$L$10:$L$43</c:f>
              <c:numCache>
                <c:formatCode>General</c:formatCode>
                <c:ptCount val="34"/>
                <c:pt idx="0">
                  <c:v>39.549999999999997</c:v>
                </c:pt>
                <c:pt idx="1">
                  <c:v>79.349999999999994</c:v>
                </c:pt>
                <c:pt idx="2">
                  <c:v>119.2</c:v>
                </c:pt>
                <c:pt idx="3">
                  <c:v>159.05000000000001</c:v>
                </c:pt>
                <c:pt idx="4">
                  <c:v>199</c:v>
                </c:pt>
                <c:pt idx="5">
                  <c:v>238.9</c:v>
                </c:pt>
                <c:pt idx="6">
                  <c:v>278.8</c:v>
                </c:pt>
                <c:pt idx="7">
                  <c:v>318.75</c:v>
                </c:pt>
                <c:pt idx="8">
                  <c:v>358.75</c:v>
                </c:pt>
                <c:pt idx="9">
                  <c:v>398.7</c:v>
                </c:pt>
                <c:pt idx="10">
                  <c:v>438.7</c:v>
                </c:pt>
                <c:pt idx="11">
                  <c:v>478.65</c:v>
                </c:pt>
                <c:pt idx="12">
                  <c:v>518.70000000000005</c:v>
                </c:pt>
                <c:pt idx="13">
                  <c:v>558.70000000000005</c:v>
                </c:pt>
                <c:pt idx="14">
                  <c:v>598.70000000000005</c:v>
                </c:pt>
                <c:pt idx="15">
                  <c:v>618.70000000000005</c:v>
                </c:pt>
                <c:pt idx="16">
                  <c:v>638.65</c:v>
                </c:pt>
                <c:pt idx="17">
                  <c:v>658.65</c:v>
                </c:pt>
                <c:pt idx="18">
                  <c:v>678.7</c:v>
                </c:pt>
                <c:pt idx="19">
                  <c:v>698.7</c:v>
                </c:pt>
                <c:pt idx="20">
                  <c:v>718.75</c:v>
                </c:pt>
                <c:pt idx="21">
                  <c:v>738.7</c:v>
                </c:pt>
                <c:pt idx="22">
                  <c:v>758.75</c:v>
                </c:pt>
                <c:pt idx="23">
                  <c:v>778.8</c:v>
                </c:pt>
                <c:pt idx="24">
                  <c:v>798.8</c:v>
                </c:pt>
                <c:pt idx="25">
                  <c:v>818.85</c:v>
                </c:pt>
                <c:pt idx="26">
                  <c:v>838.85</c:v>
                </c:pt>
                <c:pt idx="27">
                  <c:v>858.95</c:v>
                </c:pt>
                <c:pt idx="28">
                  <c:v>879</c:v>
                </c:pt>
                <c:pt idx="29">
                  <c:v>899.05</c:v>
                </c:pt>
                <c:pt idx="30">
                  <c:v>919.15</c:v>
                </c:pt>
                <c:pt idx="31">
                  <c:v>939.25</c:v>
                </c:pt>
                <c:pt idx="32">
                  <c:v>959.35</c:v>
                </c:pt>
                <c:pt idx="33">
                  <c:v>979.45</c:v>
                </c:pt>
              </c:numCache>
            </c:numRef>
          </c:xVal>
          <c:yVal>
            <c:numRef>
              <c:f>QC4_Long_2!$M$10:$M$43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1.6666666666666666E-2</c:v>
                </c:pt>
                <c:pt idx="12">
                  <c:v>0.21666666666666667</c:v>
                </c:pt>
                <c:pt idx="13">
                  <c:v>0.36666666666666664</c:v>
                </c:pt>
                <c:pt idx="14">
                  <c:v>0.56666666666666665</c:v>
                </c:pt>
                <c:pt idx="15">
                  <c:v>0.6166666666666667</c:v>
                </c:pt>
                <c:pt idx="16">
                  <c:v>0.93333333333333335</c:v>
                </c:pt>
                <c:pt idx="17">
                  <c:v>1.1833333333333333</c:v>
                </c:pt>
                <c:pt idx="18">
                  <c:v>1.3333333333333333</c:v>
                </c:pt>
                <c:pt idx="19">
                  <c:v>1.8166666666666667</c:v>
                </c:pt>
                <c:pt idx="20">
                  <c:v>1.9</c:v>
                </c:pt>
                <c:pt idx="21">
                  <c:v>2.2000000000000002</c:v>
                </c:pt>
                <c:pt idx="22">
                  <c:v>2.4333333333333331</c:v>
                </c:pt>
                <c:pt idx="23">
                  <c:v>2.8333333333333335</c:v>
                </c:pt>
                <c:pt idx="24">
                  <c:v>2.9333333333333331</c:v>
                </c:pt>
                <c:pt idx="25">
                  <c:v>3.25</c:v>
                </c:pt>
                <c:pt idx="26">
                  <c:v>3.5</c:v>
                </c:pt>
                <c:pt idx="27">
                  <c:v>3.2166666666666668</c:v>
                </c:pt>
                <c:pt idx="28">
                  <c:v>4.1333333333333337</c:v>
                </c:pt>
                <c:pt idx="29">
                  <c:v>4.1500000000000004</c:v>
                </c:pt>
                <c:pt idx="30">
                  <c:v>4.7833333333333332</c:v>
                </c:pt>
                <c:pt idx="31">
                  <c:v>5.2333333333333334</c:v>
                </c:pt>
                <c:pt idx="32">
                  <c:v>7.2833333333333332</c:v>
                </c:pt>
                <c:pt idx="33">
                  <c:v>9.7666666666666675</c:v>
                </c:pt>
              </c:numCache>
            </c:numRef>
          </c:yVal>
          <c:smooth val="0"/>
        </c:ser>
        <c:ser>
          <c:idx val="1"/>
          <c:order val="3"/>
          <c:tx>
            <c:v>GE11-X-S-CERN-0003</c:v>
          </c:tx>
          <c:spPr>
            <a:ln w="28575">
              <a:noFill/>
            </a:ln>
          </c:spPr>
          <c:xVal>
            <c:numRef>
              <c:f>QC4_Short_3!$T$10:$T$43</c:f>
              <c:numCache>
                <c:formatCode>General</c:formatCode>
                <c:ptCount val="34"/>
                <c:pt idx="0">
                  <c:v>39.75</c:v>
                </c:pt>
                <c:pt idx="1">
                  <c:v>79.8</c:v>
                </c:pt>
                <c:pt idx="2">
                  <c:v>119.8</c:v>
                </c:pt>
                <c:pt idx="3">
                  <c:v>159.85</c:v>
                </c:pt>
                <c:pt idx="4">
                  <c:v>199.95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320.3</c:v>
                </c:pt>
                <c:pt idx="8">
                  <c:v>360.5</c:v>
                </c:pt>
                <c:pt idx="9">
                  <c:v>400.65</c:v>
                </c:pt>
                <c:pt idx="10">
                  <c:v>440.8</c:v>
                </c:pt>
                <c:pt idx="11">
                  <c:v>480.95</c:v>
                </c:pt>
                <c:pt idx="12">
                  <c:v>521.15</c:v>
                </c:pt>
                <c:pt idx="13">
                  <c:v>561.35</c:v>
                </c:pt>
                <c:pt idx="14">
                  <c:v>601.54999999999995</c:v>
                </c:pt>
                <c:pt idx="15">
                  <c:v>621.6</c:v>
                </c:pt>
                <c:pt idx="16">
                  <c:v>641.70000000000005</c:v>
                </c:pt>
                <c:pt idx="17">
                  <c:v>661.8</c:v>
                </c:pt>
                <c:pt idx="18">
                  <c:v>681.9</c:v>
                </c:pt>
                <c:pt idx="19">
                  <c:v>702</c:v>
                </c:pt>
                <c:pt idx="20">
                  <c:v>722.1</c:v>
                </c:pt>
                <c:pt idx="21">
                  <c:v>742.2</c:v>
                </c:pt>
                <c:pt idx="22">
                  <c:v>762.35</c:v>
                </c:pt>
                <c:pt idx="23">
                  <c:v>782.45</c:v>
                </c:pt>
                <c:pt idx="24">
                  <c:v>802.55</c:v>
                </c:pt>
                <c:pt idx="25">
                  <c:v>822.75</c:v>
                </c:pt>
                <c:pt idx="26">
                  <c:v>842.9</c:v>
                </c:pt>
                <c:pt idx="27">
                  <c:v>863.1</c:v>
                </c:pt>
                <c:pt idx="28">
                  <c:v>883.3</c:v>
                </c:pt>
                <c:pt idx="29">
                  <c:v>903.55</c:v>
                </c:pt>
                <c:pt idx="30">
                  <c:v>923.8</c:v>
                </c:pt>
                <c:pt idx="31">
                  <c:v>944.05</c:v>
                </c:pt>
                <c:pt idx="32">
                  <c:v>964.45</c:v>
                </c:pt>
                <c:pt idx="33">
                  <c:v>984.8</c:v>
                </c:pt>
              </c:numCache>
            </c:numRef>
          </c:xVal>
          <c:yVal>
            <c:numRef>
              <c:f>QC4_Short_3!$W$10:$W$43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3.3333333333333333E-2</c:v>
                </c:pt>
                <c:pt idx="9">
                  <c:v>0.18333333333333332</c:v>
                </c:pt>
                <c:pt idx="10">
                  <c:v>0.43333333333333335</c:v>
                </c:pt>
                <c:pt idx="11">
                  <c:v>0.43333333333333335</c:v>
                </c:pt>
                <c:pt idx="12">
                  <c:v>0.75</c:v>
                </c:pt>
                <c:pt idx="13">
                  <c:v>0.93333333333333335</c:v>
                </c:pt>
                <c:pt idx="14">
                  <c:v>1.4833333333333334</c:v>
                </c:pt>
                <c:pt idx="15">
                  <c:v>1.5666666666666667</c:v>
                </c:pt>
                <c:pt idx="16">
                  <c:v>1.4666666666666666</c:v>
                </c:pt>
                <c:pt idx="17">
                  <c:v>2.1</c:v>
                </c:pt>
                <c:pt idx="18">
                  <c:v>2.0666666666666669</c:v>
                </c:pt>
                <c:pt idx="19">
                  <c:v>2.3833333333333333</c:v>
                </c:pt>
                <c:pt idx="20">
                  <c:v>2.4833333333333334</c:v>
                </c:pt>
                <c:pt idx="21">
                  <c:v>2.6333333333333333</c:v>
                </c:pt>
                <c:pt idx="22">
                  <c:v>3.15</c:v>
                </c:pt>
                <c:pt idx="23">
                  <c:v>3.4</c:v>
                </c:pt>
                <c:pt idx="24">
                  <c:v>3.1166666666666667</c:v>
                </c:pt>
                <c:pt idx="25">
                  <c:v>3.6</c:v>
                </c:pt>
                <c:pt idx="26">
                  <c:v>3.25</c:v>
                </c:pt>
                <c:pt idx="27">
                  <c:v>3.4</c:v>
                </c:pt>
                <c:pt idx="28">
                  <c:v>4.7833333333333332</c:v>
                </c:pt>
                <c:pt idx="29">
                  <c:v>9.0333333333333332</c:v>
                </c:pt>
                <c:pt idx="30">
                  <c:v>14.933333333333334</c:v>
                </c:pt>
                <c:pt idx="31">
                  <c:v>16.25</c:v>
                </c:pt>
                <c:pt idx="32">
                  <c:v>12.366666666666667</c:v>
                </c:pt>
                <c:pt idx="33">
                  <c:v>14.2</c:v>
                </c:pt>
              </c:numCache>
            </c:numRef>
          </c:yVal>
          <c:smooth val="0"/>
        </c:ser>
        <c:ser>
          <c:idx val="2"/>
          <c:order val="4"/>
          <c:tx>
            <c:v>GE11-X-L-CERN-0001</c:v>
          </c:tx>
          <c:spPr>
            <a:ln w="28575">
              <a:noFill/>
            </a:ln>
          </c:spPr>
          <c:xVal>
            <c:numRef>
              <c:f>QC4_Long_1!$G$10:$G$30</c:f>
              <c:numCache>
                <c:formatCode>General</c:formatCode>
                <c:ptCount val="21"/>
                <c:pt idx="0">
                  <c:v>39.450000000000003</c:v>
                </c:pt>
                <c:pt idx="1">
                  <c:v>79.25</c:v>
                </c:pt>
                <c:pt idx="2">
                  <c:v>119.05</c:v>
                </c:pt>
                <c:pt idx="3">
                  <c:v>158.85</c:v>
                </c:pt>
                <c:pt idx="4">
                  <c:v>198.75</c:v>
                </c:pt>
                <c:pt idx="5">
                  <c:v>238.6</c:v>
                </c:pt>
                <c:pt idx="6">
                  <c:v>278.45</c:v>
                </c:pt>
                <c:pt idx="7">
                  <c:v>318.39999999999998</c:v>
                </c:pt>
                <c:pt idx="8">
                  <c:v>358.25</c:v>
                </c:pt>
                <c:pt idx="9">
                  <c:v>398.15</c:v>
                </c:pt>
                <c:pt idx="10">
                  <c:v>438.15</c:v>
                </c:pt>
                <c:pt idx="11">
                  <c:v>478.05</c:v>
                </c:pt>
                <c:pt idx="12">
                  <c:v>518</c:v>
                </c:pt>
                <c:pt idx="13">
                  <c:v>557.95000000000005</c:v>
                </c:pt>
                <c:pt idx="14">
                  <c:v>597.95000000000005</c:v>
                </c:pt>
                <c:pt idx="15">
                  <c:v>617.9</c:v>
                </c:pt>
                <c:pt idx="16">
                  <c:v>637.9</c:v>
                </c:pt>
                <c:pt idx="17">
                  <c:v>657.85</c:v>
                </c:pt>
                <c:pt idx="18">
                  <c:v>677.85</c:v>
                </c:pt>
                <c:pt idx="19">
                  <c:v>697.95</c:v>
                </c:pt>
                <c:pt idx="20">
                  <c:v>718</c:v>
                </c:pt>
              </c:numCache>
            </c:numRef>
          </c:xVal>
          <c:yVal>
            <c:numRef>
              <c:f>QC4_Long_1!$H$10:$H$30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1.6666666666666666E-2</c:v>
                </c:pt>
                <c:pt idx="6">
                  <c:v>0.15</c:v>
                </c:pt>
                <c:pt idx="7">
                  <c:v>0.33333333333333331</c:v>
                </c:pt>
                <c:pt idx="8">
                  <c:v>0.68333333333333335</c:v>
                </c:pt>
                <c:pt idx="9">
                  <c:v>0.7</c:v>
                </c:pt>
                <c:pt idx="10">
                  <c:v>0.81666666666666665</c:v>
                </c:pt>
                <c:pt idx="11">
                  <c:v>1.1333333333333333</c:v>
                </c:pt>
                <c:pt idx="12">
                  <c:v>1.2166666666666666</c:v>
                </c:pt>
                <c:pt idx="13">
                  <c:v>1.7166666666666666</c:v>
                </c:pt>
                <c:pt idx="14">
                  <c:v>2.1666666666666665</c:v>
                </c:pt>
                <c:pt idx="15">
                  <c:v>2.6833333333333331</c:v>
                </c:pt>
                <c:pt idx="16">
                  <c:v>2.95</c:v>
                </c:pt>
                <c:pt idx="17">
                  <c:v>3.4166666666666665</c:v>
                </c:pt>
                <c:pt idx="18">
                  <c:v>3.6333333333333333</c:v>
                </c:pt>
                <c:pt idx="19">
                  <c:v>4.1166666666666663</c:v>
                </c:pt>
                <c:pt idx="20">
                  <c:v>4.333333333333333</c:v>
                </c:pt>
              </c:numCache>
            </c:numRef>
          </c:yVal>
          <c:smooth val="0"/>
        </c:ser>
        <c:ser>
          <c:idx val="3"/>
          <c:order val="5"/>
          <c:tx>
            <c:v>GE11-X-S-CERN-0004</c:v>
          </c:tx>
          <c:spPr>
            <a:ln w="28575">
              <a:noFill/>
            </a:ln>
          </c:spPr>
          <c:xVal>
            <c:numRef>
              <c:f>QC4_Short_4!$B$10:$B$43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79.75</c:v>
                </c:pt>
                <c:pt idx="2">
                  <c:v>119.75</c:v>
                </c:pt>
                <c:pt idx="3">
                  <c:v>159.75</c:v>
                </c:pt>
                <c:pt idx="4">
                  <c:v>199.85</c:v>
                </c:pt>
                <c:pt idx="5">
                  <c:v>239.9</c:v>
                </c:pt>
                <c:pt idx="6">
                  <c:v>279.89999999999998</c:v>
                </c:pt>
                <c:pt idx="7">
                  <c:v>319.95</c:v>
                </c:pt>
                <c:pt idx="8">
                  <c:v>360.05</c:v>
                </c:pt>
                <c:pt idx="9">
                  <c:v>400.15</c:v>
                </c:pt>
                <c:pt idx="10">
                  <c:v>440.15</c:v>
                </c:pt>
                <c:pt idx="11">
                  <c:v>480.25</c:v>
                </c:pt>
                <c:pt idx="12">
                  <c:v>520.35</c:v>
                </c:pt>
                <c:pt idx="13">
                  <c:v>560.45000000000005</c:v>
                </c:pt>
                <c:pt idx="14">
                  <c:v>600.5</c:v>
                </c:pt>
                <c:pt idx="15">
                  <c:v>620.5</c:v>
                </c:pt>
                <c:pt idx="16">
                  <c:v>640.5</c:v>
                </c:pt>
                <c:pt idx="17">
                  <c:v>660.5</c:v>
                </c:pt>
                <c:pt idx="18">
                  <c:v>680.55</c:v>
                </c:pt>
                <c:pt idx="19">
                  <c:v>700.6</c:v>
                </c:pt>
                <c:pt idx="20">
                  <c:v>720.6</c:v>
                </c:pt>
                <c:pt idx="21">
                  <c:v>740.62</c:v>
                </c:pt>
                <c:pt idx="22">
                  <c:v>760.7</c:v>
                </c:pt>
                <c:pt idx="23">
                  <c:v>780.7</c:v>
                </c:pt>
                <c:pt idx="24">
                  <c:v>800.85</c:v>
                </c:pt>
                <c:pt idx="25">
                  <c:v>820.9</c:v>
                </c:pt>
                <c:pt idx="26">
                  <c:v>840.9</c:v>
                </c:pt>
                <c:pt idx="27">
                  <c:v>861.05</c:v>
                </c:pt>
                <c:pt idx="28">
                  <c:v>881.1</c:v>
                </c:pt>
                <c:pt idx="29">
                  <c:v>901.2</c:v>
                </c:pt>
                <c:pt idx="30">
                  <c:v>921.3</c:v>
                </c:pt>
                <c:pt idx="31">
                  <c:v>941.4</c:v>
                </c:pt>
                <c:pt idx="32">
                  <c:v>961.6</c:v>
                </c:pt>
                <c:pt idx="33">
                  <c:v>981.75</c:v>
                </c:pt>
              </c:numCache>
            </c:numRef>
          </c:xVal>
          <c:yVal>
            <c:numRef>
              <c:f>QC4_Short_4!$E$10:$E$43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1.6666666666666666E-2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3.3333333333333333E-2</c:v>
                </c:pt>
                <c:pt idx="8">
                  <c:v>0.31666666666666665</c:v>
                </c:pt>
                <c:pt idx="9">
                  <c:v>0.5</c:v>
                </c:pt>
                <c:pt idx="10">
                  <c:v>0.85</c:v>
                </c:pt>
                <c:pt idx="11">
                  <c:v>1.8833333333333333</c:v>
                </c:pt>
                <c:pt idx="12">
                  <c:v>2.5166666666666666</c:v>
                </c:pt>
                <c:pt idx="13">
                  <c:v>3.7333333333333334</c:v>
                </c:pt>
                <c:pt idx="14">
                  <c:v>5.05</c:v>
                </c:pt>
                <c:pt idx="15">
                  <c:v>5.6166666666666663</c:v>
                </c:pt>
                <c:pt idx="16">
                  <c:v>6</c:v>
                </c:pt>
                <c:pt idx="17">
                  <c:v>6.8666666666666663</c:v>
                </c:pt>
                <c:pt idx="18">
                  <c:v>7.0333333333333332</c:v>
                </c:pt>
                <c:pt idx="19">
                  <c:v>7.916666666666667</c:v>
                </c:pt>
                <c:pt idx="20">
                  <c:v>8.6833333333333336</c:v>
                </c:pt>
                <c:pt idx="21">
                  <c:v>9.7333333333333325</c:v>
                </c:pt>
                <c:pt idx="22">
                  <c:v>9.6999999999999993</c:v>
                </c:pt>
                <c:pt idx="23">
                  <c:v>10.483333333333333</c:v>
                </c:pt>
                <c:pt idx="24">
                  <c:v>11.15</c:v>
                </c:pt>
                <c:pt idx="25">
                  <c:v>11.25</c:v>
                </c:pt>
                <c:pt idx="26">
                  <c:v>11.683333333333334</c:v>
                </c:pt>
                <c:pt idx="27">
                  <c:v>12.2</c:v>
                </c:pt>
                <c:pt idx="28">
                  <c:v>12.716666666666667</c:v>
                </c:pt>
                <c:pt idx="29">
                  <c:v>13.733333333333333</c:v>
                </c:pt>
                <c:pt idx="30">
                  <c:v>14.1</c:v>
                </c:pt>
                <c:pt idx="31">
                  <c:v>15.616666666666667</c:v>
                </c:pt>
                <c:pt idx="32">
                  <c:v>16.783333333333335</c:v>
                </c:pt>
                <c:pt idx="33">
                  <c:v>21.95</c:v>
                </c:pt>
              </c:numCache>
            </c:numRef>
          </c:yVal>
          <c:smooth val="0"/>
        </c:ser>
        <c:ser>
          <c:idx val="6"/>
          <c:order val="6"/>
          <c:tx>
            <c:v>GE11-X-L-CERN-0003</c:v>
          </c:tx>
          <c:spPr>
            <a:ln w="28575">
              <a:noFill/>
            </a:ln>
          </c:spPr>
          <c:xVal>
            <c:numRef>
              <c:f>QC4_Long_3!$S$10:$S$43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199.95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320.25</c:v>
                </c:pt>
                <c:pt idx="8">
                  <c:v>360.5</c:v>
                </c:pt>
                <c:pt idx="9">
                  <c:v>400.7</c:v>
                </c:pt>
                <c:pt idx="10">
                  <c:v>440.9</c:v>
                </c:pt>
                <c:pt idx="11">
                  <c:v>481.15</c:v>
                </c:pt>
                <c:pt idx="12">
                  <c:v>521.4</c:v>
                </c:pt>
                <c:pt idx="13">
                  <c:v>561.75</c:v>
                </c:pt>
                <c:pt idx="14">
                  <c:v>602</c:v>
                </c:pt>
                <c:pt idx="15">
                  <c:v>622.15</c:v>
                </c:pt>
                <c:pt idx="16">
                  <c:v>642.25</c:v>
                </c:pt>
                <c:pt idx="17">
                  <c:v>662.4</c:v>
                </c:pt>
                <c:pt idx="18">
                  <c:v>682.6</c:v>
                </c:pt>
                <c:pt idx="19">
                  <c:v>702.75</c:v>
                </c:pt>
                <c:pt idx="20">
                  <c:v>722.9</c:v>
                </c:pt>
                <c:pt idx="21">
                  <c:v>743.1</c:v>
                </c:pt>
                <c:pt idx="22">
                  <c:v>763.3</c:v>
                </c:pt>
                <c:pt idx="23">
                  <c:v>783.5</c:v>
                </c:pt>
                <c:pt idx="24">
                  <c:v>803.65</c:v>
                </c:pt>
                <c:pt idx="25">
                  <c:v>823.9</c:v>
                </c:pt>
                <c:pt idx="26">
                  <c:v>844.1</c:v>
                </c:pt>
                <c:pt idx="27">
                  <c:v>864.3</c:v>
                </c:pt>
                <c:pt idx="28">
                  <c:v>884.55</c:v>
                </c:pt>
                <c:pt idx="29">
                  <c:v>904.8</c:v>
                </c:pt>
                <c:pt idx="30">
                  <c:v>925.05</c:v>
                </c:pt>
                <c:pt idx="31">
                  <c:v>945.35</c:v>
                </c:pt>
                <c:pt idx="32">
                  <c:v>965.65</c:v>
                </c:pt>
                <c:pt idx="33">
                  <c:v>992.4</c:v>
                </c:pt>
              </c:numCache>
            </c:numRef>
          </c:xVal>
          <c:yVal>
            <c:numRef>
              <c:f>QC4_Long_3!$T$10:$T$43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1.6666666666666666E-2</c:v>
                </c:pt>
                <c:pt idx="10">
                  <c:v>0.1</c:v>
                </c:pt>
                <c:pt idx="11">
                  <c:v>0.13333333333333333</c:v>
                </c:pt>
                <c:pt idx="12">
                  <c:v>0.41666666666666669</c:v>
                </c:pt>
                <c:pt idx="13">
                  <c:v>0.8</c:v>
                </c:pt>
                <c:pt idx="14">
                  <c:v>1.4</c:v>
                </c:pt>
                <c:pt idx="15">
                  <c:v>1.6666666666666667</c:v>
                </c:pt>
                <c:pt idx="16">
                  <c:v>1.9666666666666666</c:v>
                </c:pt>
                <c:pt idx="17">
                  <c:v>2.2000000000000002</c:v>
                </c:pt>
                <c:pt idx="18">
                  <c:v>2.5</c:v>
                </c:pt>
                <c:pt idx="19">
                  <c:v>2.65</c:v>
                </c:pt>
                <c:pt idx="20">
                  <c:v>2.9166666666666665</c:v>
                </c:pt>
                <c:pt idx="21">
                  <c:v>2.9666666666666668</c:v>
                </c:pt>
                <c:pt idx="22">
                  <c:v>3.05</c:v>
                </c:pt>
                <c:pt idx="23">
                  <c:v>3.5666666666666669</c:v>
                </c:pt>
                <c:pt idx="24">
                  <c:v>3.85</c:v>
                </c:pt>
                <c:pt idx="25">
                  <c:v>4.2166666666666668</c:v>
                </c:pt>
                <c:pt idx="26">
                  <c:v>4.5666666666666664</c:v>
                </c:pt>
                <c:pt idx="27">
                  <c:v>4.8166666666666664</c:v>
                </c:pt>
                <c:pt idx="28">
                  <c:v>4.666666666666667</c:v>
                </c:pt>
                <c:pt idx="29">
                  <c:v>5.0999999999999996</c:v>
                </c:pt>
                <c:pt idx="30">
                  <c:v>6.3833333333333337</c:v>
                </c:pt>
                <c:pt idx="31">
                  <c:v>9.3666666666666671</c:v>
                </c:pt>
                <c:pt idx="32">
                  <c:v>14.85</c:v>
                </c:pt>
                <c:pt idx="33">
                  <c:v>14.45</c:v>
                </c:pt>
              </c:numCache>
            </c:numRef>
          </c:yVal>
          <c:smooth val="0"/>
        </c:ser>
        <c:ser>
          <c:idx val="7"/>
          <c:order val="7"/>
          <c:tx>
            <c:v>GE11-X-L-CERN-0004</c:v>
          </c:tx>
          <c:spPr>
            <a:ln w="28575">
              <a:noFill/>
            </a:ln>
          </c:spPr>
          <c:xVal>
            <c:numRef>
              <c:f>QC4_Long_4!$G$10:$G$43</c:f>
              <c:numCache>
                <c:formatCode>General</c:formatCode>
                <c:ptCount val="34"/>
                <c:pt idx="0">
                  <c:v>39.950000000000003</c:v>
                </c:pt>
                <c:pt idx="1">
                  <c:v>80.150000000000006</c:v>
                </c:pt>
                <c:pt idx="2">
                  <c:v>120.4</c:v>
                </c:pt>
                <c:pt idx="3">
                  <c:v>160.6</c:v>
                </c:pt>
                <c:pt idx="4">
                  <c:v>200.9</c:v>
                </c:pt>
                <c:pt idx="5">
                  <c:v>241.2</c:v>
                </c:pt>
                <c:pt idx="6">
                  <c:v>281.45</c:v>
                </c:pt>
                <c:pt idx="7">
                  <c:v>321.7</c:v>
                </c:pt>
                <c:pt idx="8">
                  <c:v>362</c:v>
                </c:pt>
                <c:pt idx="9">
                  <c:v>402.3</c:v>
                </c:pt>
                <c:pt idx="10">
                  <c:v>442.65</c:v>
                </c:pt>
                <c:pt idx="11">
                  <c:v>482.95</c:v>
                </c:pt>
                <c:pt idx="12">
                  <c:v>523.29999999999995</c:v>
                </c:pt>
                <c:pt idx="13">
                  <c:v>563.6</c:v>
                </c:pt>
                <c:pt idx="14">
                  <c:v>603.9</c:v>
                </c:pt>
                <c:pt idx="15">
                  <c:v>624.04999999999995</c:v>
                </c:pt>
                <c:pt idx="16">
                  <c:v>644.20000000000005</c:v>
                </c:pt>
                <c:pt idx="17">
                  <c:v>664.4</c:v>
                </c:pt>
                <c:pt idx="18">
                  <c:v>684.55</c:v>
                </c:pt>
                <c:pt idx="19">
                  <c:v>704.75</c:v>
                </c:pt>
                <c:pt idx="20">
                  <c:v>724.9</c:v>
                </c:pt>
                <c:pt idx="21">
                  <c:v>754.05</c:v>
                </c:pt>
                <c:pt idx="22">
                  <c:v>765.2</c:v>
                </c:pt>
                <c:pt idx="23">
                  <c:v>785.4</c:v>
                </c:pt>
                <c:pt idx="24">
                  <c:v>805.55</c:v>
                </c:pt>
                <c:pt idx="25">
                  <c:v>825.75</c:v>
                </c:pt>
                <c:pt idx="26">
                  <c:v>845.95</c:v>
                </c:pt>
                <c:pt idx="27">
                  <c:v>866.1</c:v>
                </c:pt>
                <c:pt idx="28">
                  <c:v>886.3</c:v>
                </c:pt>
                <c:pt idx="29">
                  <c:v>906.6</c:v>
                </c:pt>
                <c:pt idx="30">
                  <c:v>927.05</c:v>
                </c:pt>
                <c:pt idx="31">
                  <c:v>947.15</c:v>
                </c:pt>
                <c:pt idx="32">
                  <c:v>967.4</c:v>
                </c:pt>
                <c:pt idx="33">
                  <c:v>988.3</c:v>
                </c:pt>
              </c:numCache>
            </c:numRef>
          </c:xVal>
          <c:yVal>
            <c:numRef>
              <c:f>QC4_Long_4!$H$10:$H$43</c:f>
              <c:numCache>
                <c:formatCode>General</c:formatCode>
                <c:ptCount val="34"/>
                <c:pt idx="0">
                  <c:v>1.6666666666666666E-2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1.6666666666666666E-2</c:v>
                </c:pt>
                <c:pt idx="8">
                  <c:v>0.46666666666666667</c:v>
                </c:pt>
                <c:pt idx="9">
                  <c:v>0.75</c:v>
                </c:pt>
                <c:pt idx="10">
                  <c:v>1.0833333333333333</c:v>
                </c:pt>
                <c:pt idx="11">
                  <c:v>1.7833333333333334</c:v>
                </c:pt>
                <c:pt idx="12">
                  <c:v>2.3166666666666669</c:v>
                </c:pt>
                <c:pt idx="13">
                  <c:v>3.4833333333333334</c:v>
                </c:pt>
                <c:pt idx="14">
                  <c:v>4.5166666666666666</c:v>
                </c:pt>
                <c:pt idx="15">
                  <c:v>5.0166666666666666</c:v>
                </c:pt>
                <c:pt idx="16">
                  <c:v>5.25</c:v>
                </c:pt>
                <c:pt idx="17">
                  <c:v>5.35</c:v>
                </c:pt>
                <c:pt idx="18">
                  <c:v>5.7</c:v>
                </c:pt>
                <c:pt idx="19">
                  <c:v>6.0333333333333332</c:v>
                </c:pt>
                <c:pt idx="20">
                  <c:v>6.8</c:v>
                </c:pt>
                <c:pt idx="21">
                  <c:v>6.8666666666666663</c:v>
                </c:pt>
                <c:pt idx="22">
                  <c:v>6.916666666666667</c:v>
                </c:pt>
                <c:pt idx="23">
                  <c:v>7.7166666666666668</c:v>
                </c:pt>
                <c:pt idx="24">
                  <c:v>7.9833333333333334</c:v>
                </c:pt>
                <c:pt idx="25">
                  <c:v>7.75</c:v>
                </c:pt>
                <c:pt idx="26">
                  <c:v>8.6833333333333336</c:v>
                </c:pt>
                <c:pt idx="27">
                  <c:v>8.9833333333333325</c:v>
                </c:pt>
                <c:pt idx="28">
                  <c:v>8.2666666666666675</c:v>
                </c:pt>
                <c:pt idx="29">
                  <c:v>8.8666666666666671</c:v>
                </c:pt>
                <c:pt idx="30">
                  <c:v>10.866666666666667</c:v>
                </c:pt>
                <c:pt idx="31">
                  <c:v>10.733333333333333</c:v>
                </c:pt>
                <c:pt idx="32">
                  <c:v>11.7</c:v>
                </c:pt>
                <c:pt idx="33">
                  <c:v>21.566666666666666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218736"/>
        <c:axId val="219218344"/>
      </c:scatterChart>
      <c:valAx>
        <c:axId val="21921873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0" vert="horz"/>
              <a:lstStyle/>
              <a:p>
                <a:pPr>
                  <a:defRPr sz="1600" b="1"/>
                </a:pPr>
                <a:r>
                  <a:rPr lang="en-GB" sz="1600" b="1"/>
                  <a:t>Divider Current (uA)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 sz="1600" b="1"/>
            </a:pPr>
            <a:endParaRPr lang="en-US"/>
          </a:p>
        </c:txPr>
        <c:crossAx val="219218344"/>
        <c:crosses val="autoZero"/>
        <c:crossBetween val="midCat"/>
      </c:valAx>
      <c:valAx>
        <c:axId val="21921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GB" sz="1600"/>
                  <a:t>Spurious Signal Rate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vert="horz"/>
          <a:lstStyle/>
          <a:p>
            <a:pPr>
              <a:defRPr sz="1600" b="1"/>
            </a:pPr>
            <a:endParaRPr lang="en-US"/>
          </a:p>
        </c:txPr>
        <c:crossAx val="21921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78447251583881"/>
          <c:y val="8.0172983960551281E-2"/>
          <c:w val="0.24314720859586064"/>
          <c:h val="0.37997518585980705"/>
        </c:manualLayout>
      </c:layout>
      <c:overlay val="0"/>
      <c:spPr>
        <a:solidFill>
          <a:srgbClr val="FFFFFF"/>
        </a:solidFill>
        <a:ln>
          <a:noFill/>
        </a:ln>
        <a:effectLst/>
      </c:spPr>
      <c:txPr>
        <a:bodyPr rot="0" vert="horz"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GE11-X-S-CERN-0001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QC4_Short_1!$B$4</c:f>
              <c:strCache>
                <c:ptCount val="1"/>
                <c:pt idx="0">
                  <c:v>Initial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QC4_Short_1!$B$10:$B$41</c:f>
              <c:numCache>
                <c:formatCode>0.00</c:formatCode>
                <c:ptCount val="32"/>
                <c:pt idx="0">
                  <c:v>42.1</c:v>
                </c:pt>
                <c:pt idx="1">
                  <c:v>84.4</c:v>
                </c:pt>
                <c:pt idx="2">
                  <c:v>126.65</c:v>
                </c:pt>
                <c:pt idx="3">
                  <c:v>169.15</c:v>
                </c:pt>
                <c:pt idx="4">
                  <c:v>211.5</c:v>
                </c:pt>
                <c:pt idx="5">
                  <c:v>253.9</c:v>
                </c:pt>
                <c:pt idx="6">
                  <c:v>296.3</c:v>
                </c:pt>
                <c:pt idx="7">
                  <c:v>338.76</c:v>
                </c:pt>
                <c:pt idx="8">
                  <c:v>381.2</c:v>
                </c:pt>
                <c:pt idx="9">
                  <c:v>423.7</c:v>
                </c:pt>
                <c:pt idx="10">
                  <c:v>466.2</c:v>
                </c:pt>
                <c:pt idx="11">
                  <c:v>508.6</c:v>
                </c:pt>
                <c:pt idx="12">
                  <c:v>551.1</c:v>
                </c:pt>
                <c:pt idx="13">
                  <c:v>593.65</c:v>
                </c:pt>
                <c:pt idx="14">
                  <c:v>636.15</c:v>
                </c:pt>
                <c:pt idx="15">
                  <c:v>657.4</c:v>
                </c:pt>
                <c:pt idx="16">
                  <c:v>678.7</c:v>
                </c:pt>
                <c:pt idx="17">
                  <c:v>699.95</c:v>
                </c:pt>
                <c:pt idx="18">
                  <c:v>721.2</c:v>
                </c:pt>
                <c:pt idx="19">
                  <c:v>742.5</c:v>
                </c:pt>
                <c:pt idx="20">
                  <c:v>763.8</c:v>
                </c:pt>
                <c:pt idx="21">
                  <c:v>785.1</c:v>
                </c:pt>
                <c:pt idx="22">
                  <c:v>806.45</c:v>
                </c:pt>
                <c:pt idx="23">
                  <c:v>827.8</c:v>
                </c:pt>
                <c:pt idx="24">
                  <c:v>849.15</c:v>
                </c:pt>
                <c:pt idx="25">
                  <c:v>870.55</c:v>
                </c:pt>
                <c:pt idx="26">
                  <c:v>891.95</c:v>
                </c:pt>
                <c:pt idx="27">
                  <c:v>913.4</c:v>
                </c:pt>
                <c:pt idx="28">
                  <c:v>934.9</c:v>
                </c:pt>
                <c:pt idx="29">
                  <c:v>956.4</c:v>
                </c:pt>
                <c:pt idx="30">
                  <c:v>978</c:v>
                </c:pt>
                <c:pt idx="31">
                  <c:v>999.8</c:v>
                </c:pt>
              </c:numCache>
            </c:numRef>
          </c:xVal>
          <c:yVal>
            <c:numRef>
              <c:f>QC4_Short_1!$A$10:$A$41</c:f>
              <c:numCache>
                <c:formatCode>0.00</c:formatCode>
                <c:ptCount val="32"/>
                <c:pt idx="0">
                  <c:v>199</c:v>
                </c:pt>
                <c:pt idx="1">
                  <c:v>399</c:v>
                </c:pt>
                <c:pt idx="2">
                  <c:v>599.20000000000005</c:v>
                </c:pt>
                <c:pt idx="3">
                  <c:v>799.4</c:v>
                </c:pt>
                <c:pt idx="4">
                  <c:v>999.4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1599.6</c:v>
                </c:pt>
                <c:pt idx="8">
                  <c:v>1799.6</c:v>
                </c:pt>
                <c:pt idx="9">
                  <c:v>1999.6</c:v>
                </c:pt>
                <c:pt idx="10">
                  <c:v>2199.6</c:v>
                </c:pt>
                <c:pt idx="11">
                  <c:v>2399.6</c:v>
                </c:pt>
                <c:pt idx="12">
                  <c:v>2599.8000000000002</c:v>
                </c:pt>
                <c:pt idx="13">
                  <c:v>2799.6</c:v>
                </c:pt>
                <c:pt idx="14">
                  <c:v>2999.8</c:v>
                </c:pt>
                <c:pt idx="15">
                  <c:v>3099.8</c:v>
                </c:pt>
                <c:pt idx="16">
                  <c:v>3199.8</c:v>
                </c:pt>
                <c:pt idx="17">
                  <c:v>3299.6</c:v>
                </c:pt>
                <c:pt idx="18">
                  <c:v>3399.8</c:v>
                </c:pt>
                <c:pt idx="19">
                  <c:v>3499.6</c:v>
                </c:pt>
                <c:pt idx="20">
                  <c:v>3599.8</c:v>
                </c:pt>
                <c:pt idx="21">
                  <c:v>3699.8</c:v>
                </c:pt>
                <c:pt idx="22">
                  <c:v>3799.8</c:v>
                </c:pt>
                <c:pt idx="23">
                  <c:v>3899.8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4400.2</c:v>
                </c:pt>
                <c:pt idx="29">
                  <c:v>4500.2</c:v>
                </c:pt>
                <c:pt idx="30">
                  <c:v>4600.2</c:v>
                </c:pt>
                <c:pt idx="31">
                  <c:v>4700.2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QC4_Short_1!$F$4</c:f>
              <c:strCache>
                <c:ptCount val="1"/>
                <c:pt idx="0">
                  <c:v>after adding HV filter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QC4_Short_1!$F$10:$F$43</c:f>
              <c:numCache>
                <c:formatCode>General</c:formatCode>
                <c:ptCount val="34"/>
                <c:pt idx="0">
                  <c:v>39.549999999999997</c:v>
                </c:pt>
                <c:pt idx="1">
                  <c:v>79.400000000000006</c:v>
                </c:pt>
                <c:pt idx="2">
                  <c:v>119.25</c:v>
                </c:pt>
                <c:pt idx="3">
                  <c:v>159.1</c:v>
                </c:pt>
                <c:pt idx="4">
                  <c:v>199.05</c:v>
                </c:pt>
                <c:pt idx="5">
                  <c:v>238.95</c:v>
                </c:pt>
                <c:pt idx="6">
                  <c:v>278.89999999999998</c:v>
                </c:pt>
                <c:pt idx="7">
                  <c:v>318.85000000000002</c:v>
                </c:pt>
                <c:pt idx="8">
                  <c:v>358.8</c:v>
                </c:pt>
                <c:pt idx="9">
                  <c:v>398.75</c:v>
                </c:pt>
                <c:pt idx="10">
                  <c:v>438.75</c:v>
                </c:pt>
                <c:pt idx="11">
                  <c:v>478.65</c:v>
                </c:pt>
                <c:pt idx="12">
                  <c:v>518.70000000000005</c:v>
                </c:pt>
                <c:pt idx="13">
                  <c:v>558.70000000000005</c:v>
                </c:pt>
                <c:pt idx="14">
                  <c:v>598.70000000000005</c:v>
                </c:pt>
                <c:pt idx="15">
                  <c:v>618.70000000000005</c:v>
                </c:pt>
                <c:pt idx="16">
                  <c:v>638.65</c:v>
                </c:pt>
                <c:pt idx="17">
                  <c:v>658.7</c:v>
                </c:pt>
                <c:pt idx="18">
                  <c:v>678.75</c:v>
                </c:pt>
                <c:pt idx="19">
                  <c:v>698.7</c:v>
                </c:pt>
                <c:pt idx="20">
                  <c:v>718.75</c:v>
                </c:pt>
                <c:pt idx="21">
                  <c:v>738.75</c:v>
                </c:pt>
                <c:pt idx="22">
                  <c:v>758.8</c:v>
                </c:pt>
                <c:pt idx="23">
                  <c:v>778.85</c:v>
                </c:pt>
                <c:pt idx="24">
                  <c:v>798.85</c:v>
                </c:pt>
                <c:pt idx="25">
                  <c:v>818.95</c:v>
                </c:pt>
                <c:pt idx="26">
                  <c:v>839</c:v>
                </c:pt>
                <c:pt idx="27">
                  <c:v>859.1</c:v>
                </c:pt>
                <c:pt idx="28">
                  <c:v>879.2</c:v>
                </c:pt>
                <c:pt idx="29">
                  <c:v>899.35</c:v>
                </c:pt>
                <c:pt idx="30">
                  <c:v>919.45</c:v>
                </c:pt>
                <c:pt idx="31">
                  <c:v>939.6</c:v>
                </c:pt>
                <c:pt idx="32">
                  <c:v>959.8</c:v>
                </c:pt>
                <c:pt idx="33">
                  <c:v>979.85</c:v>
                </c:pt>
              </c:numCache>
            </c:numRef>
          </c:xVal>
          <c:yVal>
            <c:numRef>
              <c:f>QC4_Short_1!$E$10:$E$43</c:f>
              <c:numCache>
                <c:formatCode>General</c:formatCode>
                <c:ptCount val="34"/>
                <c:pt idx="0">
                  <c:v>198.8</c:v>
                </c:pt>
                <c:pt idx="1">
                  <c:v>399</c:v>
                </c:pt>
                <c:pt idx="2">
                  <c:v>599</c:v>
                </c:pt>
                <c:pt idx="3">
                  <c:v>799.2</c:v>
                </c:pt>
                <c:pt idx="4">
                  <c:v>999.4</c:v>
                </c:pt>
                <c:pt idx="5">
                  <c:v>1199.4000000000001</c:v>
                </c:pt>
                <c:pt idx="6">
                  <c:v>1400</c:v>
                </c:pt>
                <c:pt idx="7">
                  <c:v>1599.6</c:v>
                </c:pt>
                <c:pt idx="8">
                  <c:v>1799.6</c:v>
                </c:pt>
                <c:pt idx="9">
                  <c:v>1999.6</c:v>
                </c:pt>
                <c:pt idx="10">
                  <c:v>2199.8000000000002</c:v>
                </c:pt>
                <c:pt idx="11">
                  <c:v>2399.6</c:v>
                </c:pt>
                <c:pt idx="12">
                  <c:v>2599.6</c:v>
                </c:pt>
                <c:pt idx="13">
                  <c:v>2799.6</c:v>
                </c:pt>
                <c:pt idx="14">
                  <c:v>2999.8</c:v>
                </c:pt>
                <c:pt idx="15">
                  <c:v>3099.8</c:v>
                </c:pt>
                <c:pt idx="16">
                  <c:v>3199.8</c:v>
                </c:pt>
                <c:pt idx="17">
                  <c:v>3299.6</c:v>
                </c:pt>
                <c:pt idx="18">
                  <c:v>3399.8</c:v>
                </c:pt>
                <c:pt idx="19">
                  <c:v>3499.6</c:v>
                </c:pt>
                <c:pt idx="20">
                  <c:v>3599.8</c:v>
                </c:pt>
                <c:pt idx="21">
                  <c:v>3699.8</c:v>
                </c:pt>
                <c:pt idx="22">
                  <c:v>3799.8</c:v>
                </c:pt>
                <c:pt idx="23">
                  <c:v>3899.8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4500.2</c:v>
                </c:pt>
                <c:pt idx="30">
                  <c:v>4600</c:v>
                </c:pt>
                <c:pt idx="31">
                  <c:v>4700.3999999999996</c:v>
                </c:pt>
                <c:pt idx="32">
                  <c:v>4800.3999999999996</c:v>
                </c:pt>
                <c:pt idx="33">
                  <c:v>4900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QC4_Short_1!$L$4</c:f>
              <c:strCache>
                <c:ptCount val="1"/>
                <c:pt idx="0">
                  <c:v>after powering on  for 48h (2kV)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QC4_Short_1!$L$10:$L$43</c:f>
              <c:numCache>
                <c:formatCode>General</c:formatCode>
                <c:ptCount val="34"/>
                <c:pt idx="0">
                  <c:v>39.700000000000003</c:v>
                </c:pt>
                <c:pt idx="1">
                  <c:v>79.45</c:v>
                </c:pt>
                <c:pt idx="2">
                  <c:v>119.3</c:v>
                </c:pt>
                <c:pt idx="3">
                  <c:v>159.15</c:v>
                </c:pt>
                <c:pt idx="4">
                  <c:v>199.05</c:v>
                </c:pt>
                <c:pt idx="5">
                  <c:v>239</c:v>
                </c:pt>
                <c:pt idx="6">
                  <c:v>278.89999999999998</c:v>
                </c:pt>
                <c:pt idx="7">
                  <c:v>318.85000000000002</c:v>
                </c:pt>
                <c:pt idx="8">
                  <c:v>358.8</c:v>
                </c:pt>
                <c:pt idx="9">
                  <c:v>398.75</c:v>
                </c:pt>
                <c:pt idx="10">
                  <c:v>438.75</c:v>
                </c:pt>
                <c:pt idx="11">
                  <c:v>478.7</c:v>
                </c:pt>
                <c:pt idx="12">
                  <c:v>518.75</c:v>
                </c:pt>
                <c:pt idx="13">
                  <c:v>558.75</c:v>
                </c:pt>
                <c:pt idx="14">
                  <c:v>598.75</c:v>
                </c:pt>
                <c:pt idx="15">
                  <c:v>618.75</c:v>
                </c:pt>
                <c:pt idx="16">
                  <c:v>638.75</c:v>
                </c:pt>
                <c:pt idx="17">
                  <c:v>658.75</c:v>
                </c:pt>
                <c:pt idx="18">
                  <c:v>678.75</c:v>
                </c:pt>
                <c:pt idx="19">
                  <c:v>698.75</c:v>
                </c:pt>
                <c:pt idx="20">
                  <c:v>718.8</c:v>
                </c:pt>
                <c:pt idx="21">
                  <c:v>738.8</c:v>
                </c:pt>
                <c:pt idx="22">
                  <c:v>758.85</c:v>
                </c:pt>
                <c:pt idx="23">
                  <c:v>778.9</c:v>
                </c:pt>
                <c:pt idx="24">
                  <c:v>798.9</c:v>
                </c:pt>
                <c:pt idx="25">
                  <c:v>819</c:v>
                </c:pt>
                <c:pt idx="26">
                  <c:v>839</c:v>
                </c:pt>
                <c:pt idx="27">
                  <c:v>859.1</c:v>
                </c:pt>
                <c:pt idx="28">
                  <c:v>879.2</c:v>
                </c:pt>
                <c:pt idx="29">
                  <c:v>899.35</c:v>
                </c:pt>
                <c:pt idx="30">
                  <c:v>919.45</c:v>
                </c:pt>
                <c:pt idx="31">
                  <c:v>939.6</c:v>
                </c:pt>
                <c:pt idx="32">
                  <c:v>959.8</c:v>
                </c:pt>
                <c:pt idx="33">
                  <c:v>979.9</c:v>
                </c:pt>
              </c:numCache>
            </c:numRef>
          </c:xVal>
          <c:yVal>
            <c:numRef>
              <c:f>QC4_Short_1!$K$10:$K$43</c:f>
              <c:numCache>
                <c:formatCode>General</c:formatCode>
                <c:ptCount val="34"/>
                <c:pt idx="0">
                  <c:v>199.2</c:v>
                </c:pt>
                <c:pt idx="1">
                  <c:v>399</c:v>
                </c:pt>
                <c:pt idx="2">
                  <c:v>599.20000000000005</c:v>
                </c:pt>
                <c:pt idx="3">
                  <c:v>799.4</c:v>
                </c:pt>
                <c:pt idx="4">
                  <c:v>999.4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1599.6</c:v>
                </c:pt>
                <c:pt idx="8">
                  <c:v>1799.6</c:v>
                </c:pt>
                <c:pt idx="9">
                  <c:v>1999.6</c:v>
                </c:pt>
                <c:pt idx="10">
                  <c:v>2199.8000000000002</c:v>
                </c:pt>
                <c:pt idx="11">
                  <c:v>2399.6</c:v>
                </c:pt>
                <c:pt idx="12">
                  <c:v>2599.6</c:v>
                </c:pt>
                <c:pt idx="13">
                  <c:v>2799.6</c:v>
                </c:pt>
                <c:pt idx="14">
                  <c:v>2999.8</c:v>
                </c:pt>
                <c:pt idx="15">
                  <c:v>3099.8</c:v>
                </c:pt>
                <c:pt idx="16">
                  <c:v>3199.8</c:v>
                </c:pt>
                <c:pt idx="17">
                  <c:v>3299.6</c:v>
                </c:pt>
                <c:pt idx="18">
                  <c:v>3399.8</c:v>
                </c:pt>
                <c:pt idx="19">
                  <c:v>3499.6</c:v>
                </c:pt>
                <c:pt idx="20">
                  <c:v>3600</c:v>
                </c:pt>
                <c:pt idx="21">
                  <c:v>3699.8</c:v>
                </c:pt>
                <c:pt idx="22">
                  <c:v>3799.8</c:v>
                </c:pt>
                <c:pt idx="23">
                  <c:v>3899.8</c:v>
                </c:pt>
                <c:pt idx="24">
                  <c:v>4000</c:v>
                </c:pt>
                <c:pt idx="25">
                  <c:v>4100</c:v>
                </c:pt>
                <c:pt idx="26">
                  <c:v>4200.2</c:v>
                </c:pt>
                <c:pt idx="27">
                  <c:v>4300</c:v>
                </c:pt>
                <c:pt idx="28">
                  <c:v>4400.2</c:v>
                </c:pt>
                <c:pt idx="29">
                  <c:v>4500.3999999999996</c:v>
                </c:pt>
                <c:pt idx="30">
                  <c:v>4600.2</c:v>
                </c:pt>
                <c:pt idx="31">
                  <c:v>4700.2</c:v>
                </c:pt>
                <c:pt idx="32">
                  <c:v>4800.3999999999996</c:v>
                </c:pt>
                <c:pt idx="33">
                  <c:v>4900.2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QC4_Short_1!$R$4</c:f>
              <c:strCache>
                <c:ptCount val="1"/>
                <c:pt idx="0">
                  <c:v>after powering on  for 12h (4kV)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QC4_Short_1!$R$10:$R$43</c:f>
              <c:numCache>
                <c:formatCode>General</c:formatCode>
                <c:ptCount val="34"/>
                <c:pt idx="0">
                  <c:v>39.6</c:v>
                </c:pt>
                <c:pt idx="1">
                  <c:v>79.45</c:v>
                </c:pt>
                <c:pt idx="2">
                  <c:v>119.25</c:v>
                </c:pt>
                <c:pt idx="3">
                  <c:v>159.1</c:v>
                </c:pt>
                <c:pt idx="4">
                  <c:v>199.05</c:v>
                </c:pt>
                <c:pt idx="5">
                  <c:v>238.95</c:v>
                </c:pt>
                <c:pt idx="6">
                  <c:v>278.85000000000002</c:v>
                </c:pt>
                <c:pt idx="7">
                  <c:v>318.8</c:v>
                </c:pt>
                <c:pt idx="8">
                  <c:v>358.75</c:v>
                </c:pt>
                <c:pt idx="9">
                  <c:v>398.7</c:v>
                </c:pt>
                <c:pt idx="10">
                  <c:v>438.7</c:v>
                </c:pt>
                <c:pt idx="11">
                  <c:v>478.65</c:v>
                </c:pt>
                <c:pt idx="12">
                  <c:v>518.70000000000005</c:v>
                </c:pt>
                <c:pt idx="13">
                  <c:v>558.65</c:v>
                </c:pt>
                <c:pt idx="14">
                  <c:v>598.75</c:v>
                </c:pt>
                <c:pt idx="15">
                  <c:v>618.65</c:v>
                </c:pt>
                <c:pt idx="16">
                  <c:v>638.6</c:v>
                </c:pt>
                <c:pt idx="17">
                  <c:v>658.6</c:v>
                </c:pt>
                <c:pt idx="18">
                  <c:v>678.6</c:v>
                </c:pt>
                <c:pt idx="19">
                  <c:v>698.6</c:v>
                </c:pt>
                <c:pt idx="20">
                  <c:v>718.6</c:v>
                </c:pt>
                <c:pt idx="21">
                  <c:v>738.65</c:v>
                </c:pt>
                <c:pt idx="22">
                  <c:v>758.65</c:v>
                </c:pt>
                <c:pt idx="23">
                  <c:v>778.7</c:v>
                </c:pt>
                <c:pt idx="24">
                  <c:v>798.7</c:v>
                </c:pt>
                <c:pt idx="25">
                  <c:v>818.8</c:v>
                </c:pt>
                <c:pt idx="26">
                  <c:v>838.85</c:v>
                </c:pt>
                <c:pt idx="27">
                  <c:v>858.95</c:v>
                </c:pt>
                <c:pt idx="28">
                  <c:v>879.05</c:v>
                </c:pt>
                <c:pt idx="29">
                  <c:v>899.2</c:v>
                </c:pt>
                <c:pt idx="30">
                  <c:v>919.35</c:v>
                </c:pt>
                <c:pt idx="31">
                  <c:v>939.5</c:v>
                </c:pt>
                <c:pt idx="32">
                  <c:v>959.7</c:v>
                </c:pt>
                <c:pt idx="33">
                  <c:v>979.9</c:v>
                </c:pt>
              </c:numCache>
            </c:numRef>
          </c:xVal>
          <c:yVal>
            <c:numRef>
              <c:f>QC4_Short_1!$Q$10:$Q$43</c:f>
              <c:numCache>
                <c:formatCode>General</c:formatCode>
                <c:ptCount val="34"/>
                <c:pt idx="0">
                  <c:v>199</c:v>
                </c:pt>
                <c:pt idx="1">
                  <c:v>399</c:v>
                </c:pt>
                <c:pt idx="2">
                  <c:v>599.20000000000005</c:v>
                </c:pt>
                <c:pt idx="3">
                  <c:v>799.4</c:v>
                </c:pt>
                <c:pt idx="4">
                  <c:v>999.4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1599.6</c:v>
                </c:pt>
                <c:pt idx="8">
                  <c:v>1799.6</c:v>
                </c:pt>
                <c:pt idx="9">
                  <c:v>1999.6</c:v>
                </c:pt>
                <c:pt idx="10">
                  <c:v>2199.6</c:v>
                </c:pt>
                <c:pt idx="11">
                  <c:v>2399.6</c:v>
                </c:pt>
                <c:pt idx="12">
                  <c:v>2599.6</c:v>
                </c:pt>
                <c:pt idx="13">
                  <c:v>2799.6</c:v>
                </c:pt>
                <c:pt idx="14">
                  <c:v>2999.8</c:v>
                </c:pt>
                <c:pt idx="15">
                  <c:v>3099.8</c:v>
                </c:pt>
                <c:pt idx="16">
                  <c:v>3199.8</c:v>
                </c:pt>
                <c:pt idx="17">
                  <c:v>3299.6</c:v>
                </c:pt>
                <c:pt idx="18">
                  <c:v>3399.8</c:v>
                </c:pt>
                <c:pt idx="19">
                  <c:v>3499.6</c:v>
                </c:pt>
                <c:pt idx="20">
                  <c:v>3599.8</c:v>
                </c:pt>
                <c:pt idx="21">
                  <c:v>3699.8</c:v>
                </c:pt>
                <c:pt idx="22">
                  <c:v>3799.8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4600.2</c:v>
                </c:pt>
                <c:pt idx="31">
                  <c:v>4700.3999999999996</c:v>
                </c:pt>
                <c:pt idx="32">
                  <c:v>4800.3999999999996</c:v>
                </c:pt>
                <c:pt idx="33">
                  <c:v>4900.3999999999996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220304"/>
        <c:axId val="219217560"/>
      </c:scatterChart>
      <c:valAx>
        <c:axId val="21922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Divider Current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217560"/>
        <c:crosses val="autoZero"/>
        <c:crossBetween val="midCat"/>
      </c:valAx>
      <c:valAx>
        <c:axId val="21921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Applied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22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GE11-X-S-CERN-0001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QC4_Short_1!$B$4</c:f>
              <c:strCache>
                <c:ptCount val="1"/>
                <c:pt idx="0">
                  <c:v>Initial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QC4_Short_1!$B$10:$B$41</c:f>
              <c:numCache>
                <c:formatCode>0.00</c:formatCode>
                <c:ptCount val="32"/>
                <c:pt idx="0">
                  <c:v>42.1</c:v>
                </c:pt>
                <c:pt idx="1">
                  <c:v>84.4</c:v>
                </c:pt>
                <c:pt idx="2">
                  <c:v>126.65</c:v>
                </c:pt>
                <c:pt idx="3">
                  <c:v>169.15</c:v>
                </c:pt>
                <c:pt idx="4">
                  <c:v>211.5</c:v>
                </c:pt>
                <c:pt idx="5">
                  <c:v>253.9</c:v>
                </c:pt>
                <c:pt idx="6">
                  <c:v>296.3</c:v>
                </c:pt>
                <c:pt idx="7">
                  <c:v>338.76</c:v>
                </c:pt>
                <c:pt idx="8">
                  <c:v>381.2</c:v>
                </c:pt>
                <c:pt idx="9">
                  <c:v>423.7</c:v>
                </c:pt>
                <c:pt idx="10">
                  <c:v>466.2</c:v>
                </c:pt>
                <c:pt idx="11">
                  <c:v>508.6</c:v>
                </c:pt>
                <c:pt idx="12">
                  <c:v>551.1</c:v>
                </c:pt>
                <c:pt idx="13">
                  <c:v>593.65</c:v>
                </c:pt>
                <c:pt idx="14">
                  <c:v>636.15</c:v>
                </c:pt>
                <c:pt idx="15">
                  <c:v>657.4</c:v>
                </c:pt>
                <c:pt idx="16">
                  <c:v>678.7</c:v>
                </c:pt>
                <c:pt idx="17">
                  <c:v>699.95</c:v>
                </c:pt>
                <c:pt idx="18">
                  <c:v>721.2</c:v>
                </c:pt>
                <c:pt idx="19">
                  <c:v>742.5</c:v>
                </c:pt>
                <c:pt idx="20">
                  <c:v>763.8</c:v>
                </c:pt>
                <c:pt idx="21">
                  <c:v>785.1</c:v>
                </c:pt>
                <c:pt idx="22">
                  <c:v>806.45</c:v>
                </c:pt>
                <c:pt idx="23">
                  <c:v>827.8</c:v>
                </c:pt>
                <c:pt idx="24">
                  <c:v>849.15</c:v>
                </c:pt>
                <c:pt idx="25">
                  <c:v>870.55</c:v>
                </c:pt>
                <c:pt idx="26">
                  <c:v>891.95</c:v>
                </c:pt>
                <c:pt idx="27">
                  <c:v>913.4</c:v>
                </c:pt>
                <c:pt idx="28">
                  <c:v>934.9</c:v>
                </c:pt>
                <c:pt idx="29">
                  <c:v>956.4</c:v>
                </c:pt>
                <c:pt idx="30">
                  <c:v>978</c:v>
                </c:pt>
                <c:pt idx="31">
                  <c:v>999.8</c:v>
                </c:pt>
              </c:numCache>
            </c:numRef>
          </c:xVal>
          <c:yVal>
            <c:numRef>
              <c:f>QC4_Short_1!$C$10:$C$41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1.6666666666666666E-2</c:v>
                </c:pt>
                <c:pt idx="4">
                  <c:v>1.6666666666666666E-2</c:v>
                </c:pt>
                <c:pt idx="5">
                  <c:v>0.81666666666666665</c:v>
                </c:pt>
                <c:pt idx="6">
                  <c:v>2.2166666666666668</c:v>
                </c:pt>
                <c:pt idx="7">
                  <c:v>5.1833333333333336</c:v>
                </c:pt>
                <c:pt idx="8">
                  <c:v>8.7166666666666668</c:v>
                </c:pt>
                <c:pt idx="9">
                  <c:v>11.883333333333333</c:v>
                </c:pt>
                <c:pt idx="10">
                  <c:v>15.2</c:v>
                </c:pt>
                <c:pt idx="11">
                  <c:v>17.850000000000001</c:v>
                </c:pt>
                <c:pt idx="12">
                  <c:v>20.566666666666666</c:v>
                </c:pt>
                <c:pt idx="13">
                  <c:v>21.466666666666665</c:v>
                </c:pt>
                <c:pt idx="14">
                  <c:v>22.816666666666666</c:v>
                </c:pt>
                <c:pt idx="15">
                  <c:v>23.883333333333333</c:v>
                </c:pt>
                <c:pt idx="16">
                  <c:v>23</c:v>
                </c:pt>
                <c:pt idx="17">
                  <c:v>24.2</c:v>
                </c:pt>
                <c:pt idx="18">
                  <c:v>22.933333333333334</c:v>
                </c:pt>
                <c:pt idx="19">
                  <c:v>25.066666666666666</c:v>
                </c:pt>
                <c:pt idx="20">
                  <c:v>25.15</c:v>
                </c:pt>
                <c:pt idx="21">
                  <c:v>25.183333333333334</c:v>
                </c:pt>
                <c:pt idx="22">
                  <c:v>27.5</c:v>
                </c:pt>
                <c:pt idx="23">
                  <c:v>28.516666666666666</c:v>
                </c:pt>
                <c:pt idx="24">
                  <c:v>28.65</c:v>
                </c:pt>
                <c:pt idx="25">
                  <c:v>30.133333333333333</c:v>
                </c:pt>
                <c:pt idx="26">
                  <c:v>29.9</c:v>
                </c:pt>
                <c:pt idx="27">
                  <c:v>31.483333333333334</c:v>
                </c:pt>
                <c:pt idx="28">
                  <c:v>34.966666666666669</c:v>
                </c:pt>
                <c:pt idx="29">
                  <c:v>38.950000000000003</c:v>
                </c:pt>
                <c:pt idx="30">
                  <c:v>45.033333333333331</c:v>
                </c:pt>
                <c:pt idx="31">
                  <c:v>49.116666666666667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QC4_Short_1!$F$4</c:f>
              <c:strCache>
                <c:ptCount val="1"/>
                <c:pt idx="0">
                  <c:v>after adding HV filter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QC4_Short_1!$F$10:$F$43</c:f>
              <c:numCache>
                <c:formatCode>General</c:formatCode>
                <c:ptCount val="34"/>
                <c:pt idx="0">
                  <c:v>39.549999999999997</c:v>
                </c:pt>
                <c:pt idx="1">
                  <c:v>79.400000000000006</c:v>
                </c:pt>
                <c:pt idx="2">
                  <c:v>119.25</c:v>
                </c:pt>
                <c:pt idx="3">
                  <c:v>159.1</c:v>
                </c:pt>
                <c:pt idx="4">
                  <c:v>199.05</c:v>
                </c:pt>
                <c:pt idx="5">
                  <c:v>238.95</c:v>
                </c:pt>
                <c:pt idx="6">
                  <c:v>278.89999999999998</c:v>
                </c:pt>
                <c:pt idx="7">
                  <c:v>318.85000000000002</c:v>
                </c:pt>
                <c:pt idx="8">
                  <c:v>358.8</c:v>
                </c:pt>
                <c:pt idx="9">
                  <c:v>398.75</c:v>
                </c:pt>
                <c:pt idx="10">
                  <c:v>438.75</c:v>
                </c:pt>
                <c:pt idx="11">
                  <c:v>478.65</c:v>
                </c:pt>
                <c:pt idx="12">
                  <c:v>518.70000000000005</c:v>
                </c:pt>
                <c:pt idx="13">
                  <c:v>558.70000000000005</c:v>
                </c:pt>
                <c:pt idx="14">
                  <c:v>598.70000000000005</c:v>
                </c:pt>
                <c:pt idx="15">
                  <c:v>618.70000000000005</c:v>
                </c:pt>
                <c:pt idx="16">
                  <c:v>638.65</c:v>
                </c:pt>
                <c:pt idx="17">
                  <c:v>658.7</c:v>
                </c:pt>
                <c:pt idx="18">
                  <c:v>678.75</c:v>
                </c:pt>
                <c:pt idx="19">
                  <c:v>698.7</c:v>
                </c:pt>
                <c:pt idx="20">
                  <c:v>718.75</c:v>
                </c:pt>
                <c:pt idx="21">
                  <c:v>738.75</c:v>
                </c:pt>
                <c:pt idx="22">
                  <c:v>758.8</c:v>
                </c:pt>
                <c:pt idx="23">
                  <c:v>778.85</c:v>
                </c:pt>
                <c:pt idx="24">
                  <c:v>798.85</c:v>
                </c:pt>
                <c:pt idx="25">
                  <c:v>818.95</c:v>
                </c:pt>
                <c:pt idx="26">
                  <c:v>839</c:v>
                </c:pt>
                <c:pt idx="27">
                  <c:v>859.1</c:v>
                </c:pt>
                <c:pt idx="28">
                  <c:v>879.2</c:v>
                </c:pt>
                <c:pt idx="29">
                  <c:v>899.35</c:v>
                </c:pt>
                <c:pt idx="30">
                  <c:v>919.45</c:v>
                </c:pt>
                <c:pt idx="31">
                  <c:v>939.6</c:v>
                </c:pt>
                <c:pt idx="32">
                  <c:v>959.8</c:v>
                </c:pt>
                <c:pt idx="33">
                  <c:v>979.85</c:v>
                </c:pt>
              </c:numCache>
            </c:numRef>
          </c:xVal>
          <c:yVal>
            <c:numRef>
              <c:f>QC4_Short_1!$I$10:$I$43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1.6666666666666666E-2</c:v>
                </c:pt>
                <c:pt idx="5">
                  <c:v>0.1</c:v>
                </c:pt>
                <c:pt idx="6">
                  <c:v>0.23333333333333334</c:v>
                </c:pt>
                <c:pt idx="7">
                  <c:v>1.2333333333333334</c:v>
                </c:pt>
                <c:pt idx="8">
                  <c:v>2.1333333333333333</c:v>
                </c:pt>
                <c:pt idx="9">
                  <c:v>3.2166666666666668</c:v>
                </c:pt>
                <c:pt idx="10">
                  <c:v>4.4833333333333334</c:v>
                </c:pt>
                <c:pt idx="11">
                  <c:v>5.1833333333333336</c:v>
                </c:pt>
                <c:pt idx="12">
                  <c:v>6.2</c:v>
                </c:pt>
                <c:pt idx="13">
                  <c:v>8.1</c:v>
                </c:pt>
                <c:pt idx="14">
                  <c:v>9.2666666666666675</c:v>
                </c:pt>
                <c:pt idx="15">
                  <c:v>9.0333333333333332</c:v>
                </c:pt>
                <c:pt idx="16">
                  <c:v>8.5333333333333332</c:v>
                </c:pt>
                <c:pt idx="17">
                  <c:v>8.75</c:v>
                </c:pt>
                <c:pt idx="18">
                  <c:v>9.5666666666666664</c:v>
                </c:pt>
                <c:pt idx="19">
                  <c:v>10.3</c:v>
                </c:pt>
                <c:pt idx="20">
                  <c:v>10.9</c:v>
                </c:pt>
                <c:pt idx="21">
                  <c:v>11.016666666666667</c:v>
                </c:pt>
                <c:pt idx="22">
                  <c:v>11.716666666666667</c:v>
                </c:pt>
                <c:pt idx="23">
                  <c:v>11.8</c:v>
                </c:pt>
                <c:pt idx="24">
                  <c:v>12.116666666666667</c:v>
                </c:pt>
                <c:pt idx="25">
                  <c:v>15.75</c:v>
                </c:pt>
                <c:pt idx="26">
                  <c:v>12.3</c:v>
                </c:pt>
                <c:pt idx="27">
                  <c:v>14.566666666666666</c:v>
                </c:pt>
                <c:pt idx="28">
                  <c:v>14.766666666666667</c:v>
                </c:pt>
                <c:pt idx="29">
                  <c:v>16.466666666666665</c:v>
                </c:pt>
                <c:pt idx="30">
                  <c:v>18.466666666666665</c:v>
                </c:pt>
                <c:pt idx="31">
                  <c:v>22.366666666666667</c:v>
                </c:pt>
                <c:pt idx="32">
                  <c:v>26.733333333333334</c:v>
                </c:pt>
                <c:pt idx="33">
                  <c:v>31.4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QC4_Short_1!$L$4</c:f>
              <c:strCache>
                <c:ptCount val="1"/>
                <c:pt idx="0">
                  <c:v>after powering on  for 48h (2kV)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QC4_Short_1!$L$10:$L$43</c:f>
              <c:numCache>
                <c:formatCode>General</c:formatCode>
                <c:ptCount val="34"/>
                <c:pt idx="0">
                  <c:v>39.700000000000003</c:v>
                </c:pt>
                <c:pt idx="1">
                  <c:v>79.45</c:v>
                </c:pt>
                <c:pt idx="2">
                  <c:v>119.3</c:v>
                </c:pt>
                <c:pt idx="3">
                  <c:v>159.15</c:v>
                </c:pt>
                <c:pt idx="4">
                  <c:v>199.05</c:v>
                </c:pt>
                <c:pt idx="5">
                  <c:v>239</c:v>
                </c:pt>
                <c:pt idx="6">
                  <c:v>278.89999999999998</c:v>
                </c:pt>
                <c:pt idx="7">
                  <c:v>318.85000000000002</c:v>
                </c:pt>
                <c:pt idx="8">
                  <c:v>358.8</c:v>
                </c:pt>
                <c:pt idx="9">
                  <c:v>398.75</c:v>
                </c:pt>
                <c:pt idx="10">
                  <c:v>438.75</c:v>
                </c:pt>
                <c:pt idx="11">
                  <c:v>478.7</c:v>
                </c:pt>
                <c:pt idx="12">
                  <c:v>518.75</c:v>
                </c:pt>
                <c:pt idx="13">
                  <c:v>558.75</c:v>
                </c:pt>
                <c:pt idx="14">
                  <c:v>598.75</c:v>
                </c:pt>
                <c:pt idx="15">
                  <c:v>618.75</c:v>
                </c:pt>
                <c:pt idx="16">
                  <c:v>638.75</c:v>
                </c:pt>
                <c:pt idx="17">
                  <c:v>658.75</c:v>
                </c:pt>
                <c:pt idx="18">
                  <c:v>678.75</c:v>
                </c:pt>
                <c:pt idx="19">
                  <c:v>698.75</c:v>
                </c:pt>
                <c:pt idx="20">
                  <c:v>718.8</c:v>
                </c:pt>
                <c:pt idx="21">
                  <c:v>738.8</c:v>
                </c:pt>
                <c:pt idx="22">
                  <c:v>758.85</c:v>
                </c:pt>
                <c:pt idx="23">
                  <c:v>778.9</c:v>
                </c:pt>
                <c:pt idx="24">
                  <c:v>798.9</c:v>
                </c:pt>
                <c:pt idx="25">
                  <c:v>819</c:v>
                </c:pt>
                <c:pt idx="26">
                  <c:v>839</c:v>
                </c:pt>
                <c:pt idx="27">
                  <c:v>859.1</c:v>
                </c:pt>
                <c:pt idx="28">
                  <c:v>879.2</c:v>
                </c:pt>
                <c:pt idx="29">
                  <c:v>899.35</c:v>
                </c:pt>
                <c:pt idx="30">
                  <c:v>919.45</c:v>
                </c:pt>
                <c:pt idx="31">
                  <c:v>939.6</c:v>
                </c:pt>
                <c:pt idx="32">
                  <c:v>959.8</c:v>
                </c:pt>
                <c:pt idx="33">
                  <c:v>979.9</c:v>
                </c:pt>
              </c:numCache>
            </c:numRef>
          </c:xVal>
          <c:yVal>
            <c:numRef>
              <c:f>QC4_Short_1!$O$10:$O$43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0.05</c:v>
                </c:pt>
                <c:pt idx="8">
                  <c:v>0.21666666666666667</c:v>
                </c:pt>
                <c:pt idx="9">
                  <c:v>0.7</c:v>
                </c:pt>
                <c:pt idx="10">
                  <c:v>1.4833333333333334</c:v>
                </c:pt>
                <c:pt idx="11">
                  <c:v>2.4333333333333331</c:v>
                </c:pt>
                <c:pt idx="12">
                  <c:v>3.3333333333333335</c:v>
                </c:pt>
                <c:pt idx="13">
                  <c:v>4.1500000000000004</c:v>
                </c:pt>
                <c:pt idx="14">
                  <c:v>4.6166666666666663</c:v>
                </c:pt>
                <c:pt idx="15">
                  <c:v>4.7833333333333332</c:v>
                </c:pt>
                <c:pt idx="16">
                  <c:v>5.2333333333333334</c:v>
                </c:pt>
                <c:pt idx="17">
                  <c:v>5.416666666666667</c:v>
                </c:pt>
                <c:pt idx="18">
                  <c:v>5.95</c:v>
                </c:pt>
                <c:pt idx="19">
                  <c:v>4.95</c:v>
                </c:pt>
                <c:pt idx="20">
                  <c:v>6.2833333333333332</c:v>
                </c:pt>
                <c:pt idx="21">
                  <c:v>6.4666666666666668</c:v>
                </c:pt>
                <c:pt idx="22">
                  <c:v>7.05</c:v>
                </c:pt>
                <c:pt idx="23">
                  <c:v>7.7</c:v>
                </c:pt>
                <c:pt idx="24">
                  <c:v>7.5333333333333332</c:v>
                </c:pt>
                <c:pt idx="25">
                  <c:v>8.4833333333333325</c:v>
                </c:pt>
                <c:pt idx="26">
                  <c:v>8.1666666666666661</c:v>
                </c:pt>
                <c:pt idx="27">
                  <c:v>9.1</c:v>
                </c:pt>
                <c:pt idx="28">
                  <c:v>10.116666666666667</c:v>
                </c:pt>
                <c:pt idx="29">
                  <c:v>11.016666666666667</c:v>
                </c:pt>
                <c:pt idx="30">
                  <c:v>12.4</c:v>
                </c:pt>
                <c:pt idx="31">
                  <c:v>15.5</c:v>
                </c:pt>
                <c:pt idx="32">
                  <c:v>18.7</c:v>
                </c:pt>
                <c:pt idx="33">
                  <c:v>25.266666666666666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QC4_Short_1!$R$4</c:f>
              <c:strCache>
                <c:ptCount val="1"/>
                <c:pt idx="0">
                  <c:v>after powering on  for 12h (4kV)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QC4_Short_1!$R$10:$R$43</c:f>
              <c:numCache>
                <c:formatCode>General</c:formatCode>
                <c:ptCount val="34"/>
                <c:pt idx="0">
                  <c:v>39.6</c:v>
                </c:pt>
                <c:pt idx="1">
                  <c:v>79.45</c:v>
                </c:pt>
                <c:pt idx="2">
                  <c:v>119.25</c:v>
                </c:pt>
                <c:pt idx="3">
                  <c:v>159.1</c:v>
                </c:pt>
                <c:pt idx="4">
                  <c:v>199.05</c:v>
                </c:pt>
                <c:pt idx="5">
                  <c:v>238.95</c:v>
                </c:pt>
                <c:pt idx="6">
                  <c:v>278.85000000000002</c:v>
                </c:pt>
                <c:pt idx="7">
                  <c:v>318.8</c:v>
                </c:pt>
                <c:pt idx="8">
                  <c:v>358.75</c:v>
                </c:pt>
                <c:pt idx="9">
                  <c:v>398.7</c:v>
                </c:pt>
                <c:pt idx="10">
                  <c:v>438.7</c:v>
                </c:pt>
                <c:pt idx="11">
                  <c:v>478.65</c:v>
                </c:pt>
                <c:pt idx="12">
                  <c:v>518.70000000000005</c:v>
                </c:pt>
                <c:pt idx="13">
                  <c:v>558.65</c:v>
                </c:pt>
                <c:pt idx="14">
                  <c:v>598.75</c:v>
                </c:pt>
                <c:pt idx="15">
                  <c:v>618.65</c:v>
                </c:pt>
                <c:pt idx="16">
                  <c:v>638.6</c:v>
                </c:pt>
                <c:pt idx="17">
                  <c:v>658.6</c:v>
                </c:pt>
                <c:pt idx="18">
                  <c:v>678.6</c:v>
                </c:pt>
                <c:pt idx="19">
                  <c:v>698.6</c:v>
                </c:pt>
                <c:pt idx="20">
                  <c:v>718.6</c:v>
                </c:pt>
                <c:pt idx="21">
                  <c:v>738.65</c:v>
                </c:pt>
                <c:pt idx="22">
                  <c:v>758.65</c:v>
                </c:pt>
                <c:pt idx="23">
                  <c:v>778.7</c:v>
                </c:pt>
                <c:pt idx="24">
                  <c:v>798.7</c:v>
                </c:pt>
                <c:pt idx="25">
                  <c:v>818.8</c:v>
                </c:pt>
                <c:pt idx="26">
                  <c:v>838.85</c:v>
                </c:pt>
                <c:pt idx="27">
                  <c:v>858.95</c:v>
                </c:pt>
                <c:pt idx="28">
                  <c:v>879.05</c:v>
                </c:pt>
                <c:pt idx="29">
                  <c:v>899.2</c:v>
                </c:pt>
                <c:pt idx="30">
                  <c:v>919.35</c:v>
                </c:pt>
                <c:pt idx="31">
                  <c:v>939.5</c:v>
                </c:pt>
                <c:pt idx="32">
                  <c:v>959.7</c:v>
                </c:pt>
                <c:pt idx="33">
                  <c:v>979.9</c:v>
                </c:pt>
              </c:numCache>
            </c:numRef>
          </c:xVal>
          <c:yVal>
            <c:numRef>
              <c:f>QC4_Short_1!$U$10:$U$43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1.6666666666666666E-2</c:v>
                </c:pt>
                <c:pt idx="8">
                  <c:v>1.6666666666666666E-2</c:v>
                </c:pt>
                <c:pt idx="9">
                  <c:v>3.3333333333333333E-2</c:v>
                </c:pt>
                <c:pt idx="10">
                  <c:v>0.11666666666666667</c:v>
                </c:pt>
                <c:pt idx="11">
                  <c:v>0.15</c:v>
                </c:pt>
                <c:pt idx="12">
                  <c:v>0.26666666666666666</c:v>
                </c:pt>
                <c:pt idx="13">
                  <c:v>0.66666666666666663</c:v>
                </c:pt>
                <c:pt idx="14">
                  <c:v>0.85</c:v>
                </c:pt>
                <c:pt idx="15">
                  <c:v>1.2166666666666666</c:v>
                </c:pt>
                <c:pt idx="16">
                  <c:v>1.45</c:v>
                </c:pt>
                <c:pt idx="17">
                  <c:v>1.5166666666666666</c:v>
                </c:pt>
                <c:pt idx="18">
                  <c:v>2</c:v>
                </c:pt>
                <c:pt idx="19">
                  <c:v>1.9666666666666666</c:v>
                </c:pt>
                <c:pt idx="20">
                  <c:v>2.2166666666666668</c:v>
                </c:pt>
                <c:pt idx="21">
                  <c:v>2.7666666666666666</c:v>
                </c:pt>
                <c:pt idx="22">
                  <c:v>2.85</c:v>
                </c:pt>
                <c:pt idx="23">
                  <c:v>3.3333333333333335</c:v>
                </c:pt>
                <c:pt idx="24">
                  <c:v>3.9333333333333331</c:v>
                </c:pt>
                <c:pt idx="25">
                  <c:v>4.2333333333333334</c:v>
                </c:pt>
                <c:pt idx="26">
                  <c:v>4.6833333333333336</c:v>
                </c:pt>
                <c:pt idx="27">
                  <c:v>5.1166666666666663</c:v>
                </c:pt>
                <c:pt idx="28">
                  <c:v>6.2166666666666668</c:v>
                </c:pt>
                <c:pt idx="29">
                  <c:v>7.5</c:v>
                </c:pt>
                <c:pt idx="30">
                  <c:v>8.3166666666666664</c:v>
                </c:pt>
                <c:pt idx="31">
                  <c:v>11.583333333333334</c:v>
                </c:pt>
                <c:pt idx="32">
                  <c:v>16.233333333333334</c:v>
                </c:pt>
                <c:pt idx="33">
                  <c:v>20.383333333333333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QC4_Short_1!$X$4</c:f>
              <c:strCache>
                <c:ptCount val="1"/>
                <c:pt idx="0">
                  <c:v>After Noticing the bipolar pulses in QC5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5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QC4_Short_1!$X$10:$X$43</c:f>
              <c:numCache>
                <c:formatCode>General</c:formatCode>
                <c:ptCount val="34"/>
                <c:pt idx="0">
                  <c:v>39.75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</c:v>
                </c:pt>
                <c:pt idx="5">
                  <c:v>240</c:v>
                </c:pt>
                <c:pt idx="6">
                  <c:v>280.10000000000002</c:v>
                </c:pt>
                <c:pt idx="7">
                  <c:v>320.3</c:v>
                </c:pt>
                <c:pt idx="8">
                  <c:v>360.45</c:v>
                </c:pt>
                <c:pt idx="9">
                  <c:v>400.6</c:v>
                </c:pt>
                <c:pt idx="10">
                  <c:v>440.75</c:v>
                </c:pt>
                <c:pt idx="11">
                  <c:v>480.95</c:v>
                </c:pt>
                <c:pt idx="12">
                  <c:v>521.1</c:v>
                </c:pt>
                <c:pt idx="13">
                  <c:v>561.35</c:v>
                </c:pt>
                <c:pt idx="14">
                  <c:v>601.54999999999995</c:v>
                </c:pt>
                <c:pt idx="15">
                  <c:v>621.6</c:v>
                </c:pt>
                <c:pt idx="16">
                  <c:v>641.70000000000005</c:v>
                </c:pt>
                <c:pt idx="17">
                  <c:v>661.8</c:v>
                </c:pt>
                <c:pt idx="18">
                  <c:v>681.9</c:v>
                </c:pt>
                <c:pt idx="19">
                  <c:v>702.05</c:v>
                </c:pt>
                <c:pt idx="20">
                  <c:v>722.1</c:v>
                </c:pt>
                <c:pt idx="21">
                  <c:v>742.25</c:v>
                </c:pt>
                <c:pt idx="22">
                  <c:v>762.35</c:v>
                </c:pt>
                <c:pt idx="23">
                  <c:v>782.45</c:v>
                </c:pt>
                <c:pt idx="24">
                  <c:v>802.55</c:v>
                </c:pt>
                <c:pt idx="25">
                  <c:v>822.65</c:v>
                </c:pt>
                <c:pt idx="26">
                  <c:v>842.85</c:v>
                </c:pt>
                <c:pt idx="27">
                  <c:v>863</c:v>
                </c:pt>
                <c:pt idx="28">
                  <c:v>883.15</c:v>
                </c:pt>
                <c:pt idx="29">
                  <c:v>903.35</c:v>
                </c:pt>
                <c:pt idx="30">
                  <c:v>923.5</c:v>
                </c:pt>
                <c:pt idx="31">
                  <c:v>943.7</c:v>
                </c:pt>
                <c:pt idx="32">
                  <c:v>964.05</c:v>
                </c:pt>
                <c:pt idx="33">
                  <c:v>984.3</c:v>
                </c:pt>
              </c:numCache>
            </c:numRef>
          </c:xVal>
          <c:yVal>
            <c:numRef>
              <c:f>QC4_Short_1!$Y$10:$Y$43</c:f>
              <c:numCache>
                <c:formatCode>General</c:formatCode>
                <c:ptCount val="34"/>
                <c:pt idx="0">
                  <c:v>1.6666666666666666E-2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0.05</c:v>
                </c:pt>
                <c:pt idx="8">
                  <c:v>0.31666666666666665</c:v>
                </c:pt>
                <c:pt idx="9">
                  <c:v>0.53333333333333333</c:v>
                </c:pt>
                <c:pt idx="10">
                  <c:v>1.0666666666666667</c:v>
                </c:pt>
                <c:pt idx="11">
                  <c:v>2.0166666666666666</c:v>
                </c:pt>
                <c:pt idx="12">
                  <c:v>1.85</c:v>
                </c:pt>
                <c:pt idx="13">
                  <c:v>1.8666666666666667</c:v>
                </c:pt>
                <c:pt idx="14">
                  <c:v>2.7166666666666668</c:v>
                </c:pt>
                <c:pt idx="15">
                  <c:v>2.7666666666666666</c:v>
                </c:pt>
                <c:pt idx="16">
                  <c:v>3.05</c:v>
                </c:pt>
                <c:pt idx="17">
                  <c:v>3.4333333333333331</c:v>
                </c:pt>
                <c:pt idx="18">
                  <c:v>6.9833333333333334</c:v>
                </c:pt>
                <c:pt idx="19">
                  <c:v>4.25</c:v>
                </c:pt>
                <c:pt idx="20">
                  <c:v>4.166666666666667</c:v>
                </c:pt>
                <c:pt idx="21">
                  <c:v>4.2833333333333332</c:v>
                </c:pt>
                <c:pt idx="22">
                  <c:v>5.3166666666666664</c:v>
                </c:pt>
                <c:pt idx="23">
                  <c:v>5.916666666666667</c:v>
                </c:pt>
                <c:pt idx="24">
                  <c:v>6.45</c:v>
                </c:pt>
                <c:pt idx="25">
                  <c:v>6.7166666666666668</c:v>
                </c:pt>
                <c:pt idx="26">
                  <c:v>6.8666666666666663</c:v>
                </c:pt>
                <c:pt idx="27">
                  <c:v>7.25</c:v>
                </c:pt>
                <c:pt idx="28">
                  <c:v>7.55</c:v>
                </c:pt>
                <c:pt idx="29">
                  <c:v>8.3166666666666664</c:v>
                </c:pt>
                <c:pt idx="30">
                  <c:v>9.4666666666666668</c:v>
                </c:pt>
                <c:pt idx="31">
                  <c:v>11.266666666666667</c:v>
                </c:pt>
                <c:pt idx="32">
                  <c:v>14.666666666666666</c:v>
                </c:pt>
                <c:pt idx="33">
                  <c:v>19.033333333333335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68328"/>
        <c:axId val="219668720"/>
      </c:scatterChart>
      <c:valAx>
        <c:axId val="219668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Divider Current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668720"/>
        <c:crosses val="autoZero"/>
        <c:crossBetween val="midCat"/>
      </c:valAx>
      <c:valAx>
        <c:axId val="21966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Spurious Signal Rate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668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GE11-X-S-CERN-0002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QC4_Short_2!$B$4</c:f>
              <c:strCache>
                <c:ptCount val="1"/>
                <c:pt idx="0">
                  <c:v>Initial Test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QC4_Short_2!$B$10:$B$43</c:f>
              <c:numCache>
                <c:formatCode>General</c:formatCode>
                <c:ptCount val="34"/>
                <c:pt idx="0">
                  <c:v>39.85</c:v>
                </c:pt>
                <c:pt idx="1">
                  <c:v>79.8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199.85</c:v>
                </c:pt>
                <c:pt idx="5">
                  <c:v>239.95</c:v>
                </c:pt>
                <c:pt idx="6">
                  <c:v>279.95</c:v>
                </c:pt>
                <c:pt idx="7">
                  <c:v>320.05</c:v>
                </c:pt>
                <c:pt idx="8">
                  <c:v>360.2</c:v>
                </c:pt>
                <c:pt idx="9">
                  <c:v>400.35</c:v>
                </c:pt>
                <c:pt idx="10">
                  <c:v>440.5</c:v>
                </c:pt>
                <c:pt idx="11">
                  <c:v>480.6</c:v>
                </c:pt>
                <c:pt idx="12">
                  <c:v>520.75</c:v>
                </c:pt>
                <c:pt idx="13">
                  <c:v>560.95000000000005</c:v>
                </c:pt>
                <c:pt idx="14">
                  <c:v>601.15</c:v>
                </c:pt>
                <c:pt idx="15">
                  <c:v>621.25</c:v>
                </c:pt>
                <c:pt idx="16">
                  <c:v>641.35</c:v>
                </c:pt>
                <c:pt idx="17">
                  <c:v>661.4</c:v>
                </c:pt>
                <c:pt idx="18">
                  <c:v>681.5</c:v>
                </c:pt>
                <c:pt idx="19">
                  <c:v>701.65</c:v>
                </c:pt>
                <c:pt idx="20">
                  <c:v>721.75</c:v>
                </c:pt>
                <c:pt idx="21">
                  <c:v>741.85</c:v>
                </c:pt>
                <c:pt idx="22">
                  <c:v>762</c:v>
                </c:pt>
                <c:pt idx="23">
                  <c:v>782.15</c:v>
                </c:pt>
                <c:pt idx="24">
                  <c:v>802.3</c:v>
                </c:pt>
                <c:pt idx="25">
                  <c:v>822.4</c:v>
                </c:pt>
                <c:pt idx="26">
                  <c:v>842.6</c:v>
                </c:pt>
                <c:pt idx="27">
                  <c:v>862.85</c:v>
                </c:pt>
                <c:pt idx="28">
                  <c:v>883</c:v>
                </c:pt>
                <c:pt idx="29">
                  <c:v>903.25</c:v>
                </c:pt>
                <c:pt idx="30">
                  <c:v>923.5</c:v>
                </c:pt>
                <c:pt idx="31">
                  <c:v>943.75</c:v>
                </c:pt>
                <c:pt idx="32">
                  <c:v>964.1</c:v>
                </c:pt>
                <c:pt idx="33">
                  <c:v>984.5</c:v>
                </c:pt>
              </c:numCache>
            </c:numRef>
          </c:xVal>
          <c:yVal>
            <c:numRef>
              <c:f>QC4_Short_2!$A$10:$A$43</c:f>
              <c:numCache>
                <c:formatCode>General</c:formatCode>
                <c:ptCount val="34"/>
                <c:pt idx="0">
                  <c:v>199.6</c:v>
                </c:pt>
                <c:pt idx="1">
                  <c:v>399.6</c:v>
                </c:pt>
                <c:pt idx="2">
                  <c:v>599.4</c:v>
                </c:pt>
                <c:pt idx="3">
                  <c:v>799.6</c:v>
                </c:pt>
                <c:pt idx="4">
                  <c:v>999.6</c:v>
                </c:pt>
                <c:pt idx="5">
                  <c:v>1199.8</c:v>
                </c:pt>
                <c:pt idx="6">
                  <c:v>1399.8</c:v>
                </c:pt>
                <c:pt idx="7">
                  <c:v>1600</c:v>
                </c:pt>
                <c:pt idx="8">
                  <c:v>1799.8</c:v>
                </c:pt>
                <c:pt idx="9">
                  <c:v>1999.8</c:v>
                </c:pt>
                <c:pt idx="10">
                  <c:v>2200</c:v>
                </c:pt>
                <c:pt idx="11">
                  <c:v>2400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2999.8</c:v>
                </c:pt>
                <c:pt idx="15">
                  <c:v>3100</c:v>
                </c:pt>
                <c:pt idx="16">
                  <c:v>3200</c:v>
                </c:pt>
                <c:pt idx="17">
                  <c:v>3299.8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3699.8</c:v>
                </c:pt>
                <c:pt idx="22">
                  <c:v>3799.8</c:v>
                </c:pt>
                <c:pt idx="23">
                  <c:v>3899.8</c:v>
                </c:pt>
                <c:pt idx="24">
                  <c:v>3999.8</c:v>
                </c:pt>
                <c:pt idx="25">
                  <c:v>4099.8</c:v>
                </c:pt>
                <c:pt idx="26">
                  <c:v>4200</c:v>
                </c:pt>
                <c:pt idx="27">
                  <c:v>4300</c:v>
                </c:pt>
                <c:pt idx="28">
                  <c:v>4399.8</c:v>
                </c:pt>
                <c:pt idx="29">
                  <c:v>4500</c:v>
                </c:pt>
                <c:pt idx="30">
                  <c:v>4599.8</c:v>
                </c:pt>
                <c:pt idx="31">
                  <c:v>4699.8</c:v>
                </c:pt>
                <c:pt idx="32">
                  <c:v>4800</c:v>
                </c:pt>
                <c:pt idx="33">
                  <c:v>4899.8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QC4_Short_2!$H$4</c:f>
              <c:strCache>
                <c:ptCount val="1"/>
                <c:pt idx="0">
                  <c:v>power on for 12h (4kV)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QC4_Short_2!$H$10:$H$43</c:f>
              <c:numCache>
                <c:formatCode>General</c:formatCode>
                <c:ptCount val="34"/>
                <c:pt idx="0">
                  <c:v>39.9</c:v>
                </c:pt>
                <c:pt idx="1">
                  <c:v>79.849999999999994</c:v>
                </c:pt>
                <c:pt idx="2">
                  <c:v>119.85</c:v>
                </c:pt>
                <c:pt idx="3">
                  <c:v>159.9</c:v>
                </c:pt>
                <c:pt idx="4">
                  <c:v>200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320.35000000000002</c:v>
                </c:pt>
                <c:pt idx="8">
                  <c:v>360.5</c:v>
                </c:pt>
                <c:pt idx="9">
                  <c:v>400.7</c:v>
                </c:pt>
                <c:pt idx="10">
                  <c:v>440.8</c:v>
                </c:pt>
                <c:pt idx="11">
                  <c:v>481</c:v>
                </c:pt>
                <c:pt idx="12">
                  <c:v>521.20000000000005</c:v>
                </c:pt>
                <c:pt idx="13">
                  <c:v>561.45000000000005</c:v>
                </c:pt>
                <c:pt idx="14">
                  <c:v>601.65</c:v>
                </c:pt>
                <c:pt idx="15">
                  <c:v>621.70000000000005</c:v>
                </c:pt>
                <c:pt idx="16">
                  <c:v>641.79999999999995</c:v>
                </c:pt>
                <c:pt idx="17">
                  <c:v>661.9</c:v>
                </c:pt>
                <c:pt idx="18">
                  <c:v>682</c:v>
                </c:pt>
                <c:pt idx="19">
                  <c:v>702.15</c:v>
                </c:pt>
                <c:pt idx="20">
                  <c:v>722.25</c:v>
                </c:pt>
                <c:pt idx="21">
                  <c:v>742.35</c:v>
                </c:pt>
                <c:pt idx="22">
                  <c:v>762.45</c:v>
                </c:pt>
                <c:pt idx="23">
                  <c:v>782.6</c:v>
                </c:pt>
                <c:pt idx="24">
                  <c:v>802.65</c:v>
                </c:pt>
                <c:pt idx="25">
                  <c:v>822.8</c:v>
                </c:pt>
                <c:pt idx="26">
                  <c:v>843</c:v>
                </c:pt>
                <c:pt idx="27">
                  <c:v>863.15</c:v>
                </c:pt>
                <c:pt idx="28">
                  <c:v>883.35</c:v>
                </c:pt>
                <c:pt idx="29">
                  <c:v>903.55</c:v>
                </c:pt>
                <c:pt idx="30">
                  <c:v>923.75</c:v>
                </c:pt>
                <c:pt idx="31">
                  <c:v>944</c:v>
                </c:pt>
                <c:pt idx="32">
                  <c:v>964.35</c:v>
                </c:pt>
                <c:pt idx="33">
                  <c:v>984.6</c:v>
                </c:pt>
              </c:numCache>
            </c:numRef>
          </c:xVal>
          <c:yVal>
            <c:numRef>
              <c:f>QC4_Short_2!$G$10:$G$43</c:f>
              <c:numCache>
                <c:formatCode>General</c:formatCode>
                <c:ptCount val="34"/>
                <c:pt idx="0">
                  <c:v>199.8</c:v>
                </c:pt>
                <c:pt idx="1">
                  <c:v>399.6</c:v>
                </c:pt>
                <c:pt idx="2">
                  <c:v>599.4</c:v>
                </c:pt>
                <c:pt idx="3">
                  <c:v>799.6</c:v>
                </c:pt>
                <c:pt idx="4">
                  <c:v>999.6</c:v>
                </c:pt>
                <c:pt idx="5">
                  <c:v>1199.8</c:v>
                </c:pt>
                <c:pt idx="6">
                  <c:v>1399.6</c:v>
                </c:pt>
                <c:pt idx="7">
                  <c:v>1599.8</c:v>
                </c:pt>
                <c:pt idx="8">
                  <c:v>1800</c:v>
                </c:pt>
                <c:pt idx="9">
                  <c:v>2000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2599.6</c:v>
                </c:pt>
                <c:pt idx="13">
                  <c:v>2799.4</c:v>
                </c:pt>
                <c:pt idx="14">
                  <c:v>2999.8</c:v>
                </c:pt>
                <c:pt idx="15">
                  <c:v>3099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3699.8</c:v>
                </c:pt>
                <c:pt idx="22">
                  <c:v>3799.8</c:v>
                </c:pt>
                <c:pt idx="23">
                  <c:v>3899.8</c:v>
                </c:pt>
                <c:pt idx="24">
                  <c:v>3999.8</c:v>
                </c:pt>
                <c:pt idx="25">
                  <c:v>4099.8</c:v>
                </c:pt>
                <c:pt idx="26">
                  <c:v>4199.8</c:v>
                </c:pt>
                <c:pt idx="27">
                  <c:v>4300</c:v>
                </c:pt>
                <c:pt idx="28">
                  <c:v>4399.8</c:v>
                </c:pt>
                <c:pt idx="29">
                  <c:v>4499.8</c:v>
                </c:pt>
                <c:pt idx="30">
                  <c:v>4599.6000000000004</c:v>
                </c:pt>
                <c:pt idx="31">
                  <c:v>4699.8</c:v>
                </c:pt>
                <c:pt idx="32">
                  <c:v>4800</c:v>
                </c:pt>
                <c:pt idx="33">
                  <c:v>4899.8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QC4_Short_2!$N$4</c:f>
              <c:strCache>
                <c:ptCount val="1"/>
                <c:pt idx="0">
                  <c:v>power on for 3days (4kV)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QC4_Short_2!$N$10:$N$43</c:f>
              <c:numCache>
                <c:formatCode>General</c:formatCode>
                <c:ptCount val="34"/>
                <c:pt idx="0">
                  <c:v>39.85</c:v>
                </c:pt>
                <c:pt idx="1">
                  <c:v>79.8</c:v>
                </c:pt>
                <c:pt idx="2">
                  <c:v>119.8</c:v>
                </c:pt>
                <c:pt idx="3">
                  <c:v>159.85</c:v>
                </c:pt>
                <c:pt idx="4">
                  <c:v>199.95</c:v>
                </c:pt>
                <c:pt idx="5">
                  <c:v>240</c:v>
                </c:pt>
                <c:pt idx="6">
                  <c:v>280.10000000000002</c:v>
                </c:pt>
                <c:pt idx="7">
                  <c:v>320.25</c:v>
                </c:pt>
                <c:pt idx="8">
                  <c:v>360.45</c:v>
                </c:pt>
                <c:pt idx="9">
                  <c:v>400.6</c:v>
                </c:pt>
                <c:pt idx="10">
                  <c:v>440.75</c:v>
                </c:pt>
                <c:pt idx="11">
                  <c:v>480.95</c:v>
                </c:pt>
                <c:pt idx="12">
                  <c:v>521.15</c:v>
                </c:pt>
                <c:pt idx="13">
                  <c:v>561.4</c:v>
                </c:pt>
                <c:pt idx="14">
                  <c:v>601.6</c:v>
                </c:pt>
                <c:pt idx="15">
                  <c:v>621.65</c:v>
                </c:pt>
                <c:pt idx="16">
                  <c:v>641.75</c:v>
                </c:pt>
                <c:pt idx="17">
                  <c:v>661.85</c:v>
                </c:pt>
                <c:pt idx="18">
                  <c:v>681.95</c:v>
                </c:pt>
                <c:pt idx="19">
                  <c:v>702.1</c:v>
                </c:pt>
                <c:pt idx="20">
                  <c:v>722.2</c:v>
                </c:pt>
                <c:pt idx="21">
                  <c:v>742.3</c:v>
                </c:pt>
                <c:pt idx="22">
                  <c:v>762.4</c:v>
                </c:pt>
                <c:pt idx="23">
                  <c:v>782.6</c:v>
                </c:pt>
                <c:pt idx="24">
                  <c:v>802.65</c:v>
                </c:pt>
                <c:pt idx="25">
                  <c:v>822.75</c:v>
                </c:pt>
                <c:pt idx="26">
                  <c:v>843</c:v>
                </c:pt>
                <c:pt idx="27">
                  <c:v>863.2</c:v>
                </c:pt>
                <c:pt idx="28">
                  <c:v>883.35</c:v>
                </c:pt>
                <c:pt idx="29">
                  <c:v>903.55</c:v>
                </c:pt>
                <c:pt idx="30">
                  <c:v>923.8</c:v>
                </c:pt>
                <c:pt idx="31">
                  <c:v>944.05</c:v>
                </c:pt>
                <c:pt idx="32">
                  <c:v>964.35</c:v>
                </c:pt>
                <c:pt idx="33">
                  <c:v>984.7</c:v>
                </c:pt>
              </c:numCache>
            </c:numRef>
          </c:xVal>
          <c:yVal>
            <c:numRef>
              <c:f>QC4_Short_2!$M$10:$M$43</c:f>
              <c:numCache>
                <c:formatCode>General</c:formatCode>
                <c:ptCount val="34"/>
                <c:pt idx="0">
                  <c:v>199.6</c:v>
                </c:pt>
                <c:pt idx="1">
                  <c:v>399.6</c:v>
                </c:pt>
                <c:pt idx="2">
                  <c:v>599.4</c:v>
                </c:pt>
                <c:pt idx="3">
                  <c:v>799.4</c:v>
                </c:pt>
                <c:pt idx="4">
                  <c:v>999.6</c:v>
                </c:pt>
                <c:pt idx="5">
                  <c:v>1199.8</c:v>
                </c:pt>
                <c:pt idx="6">
                  <c:v>1399.6</c:v>
                </c:pt>
                <c:pt idx="7">
                  <c:v>1599.8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3200.2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4099.8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4599.8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QC4_Short_2!$U$4</c:f>
              <c:strCache>
                <c:ptCount val="1"/>
                <c:pt idx="0">
                  <c:v>After QC2 fast test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QC4_Short_2!$U$10:$U$43</c:f>
              <c:numCache>
                <c:formatCode>General</c:formatCode>
                <c:ptCount val="34"/>
                <c:pt idx="0">
                  <c:v>39.65</c:v>
                </c:pt>
                <c:pt idx="1">
                  <c:v>79.55</c:v>
                </c:pt>
                <c:pt idx="2">
                  <c:v>119.6</c:v>
                </c:pt>
                <c:pt idx="3">
                  <c:v>159.6</c:v>
                </c:pt>
                <c:pt idx="4">
                  <c:v>199.6</c:v>
                </c:pt>
                <c:pt idx="5">
                  <c:v>239.6</c:v>
                </c:pt>
                <c:pt idx="6">
                  <c:v>279.60000000000002</c:v>
                </c:pt>
                <c:pt idx="7">
                  <c:v>319.7</c:v>
                </c:pt>
                <c:pt idx="8">
                  <c:v>359.85</c:v>
                </c:pt>
                <c:pt idx="9">
                  <c:v>399.95</c:v>
                </c:pt>
                <c:pt idx="10">
                  <c:v>439.95</c:v>
                </c:pt>
                <c:pt idx="11">
                  <c:v>480.15</c:v>
                </c:pt>
                <c:pt idx="12">
                  <c:v>520.25</c:v>
                </c:pt>
                <c:pt idx="13">
                  <c:v>560.35</c:v>
                </c:pt>
                <c:pt idx="14">
                  <c:v>600.54999999999995</c:v>
                </c:pt>
                <c:pt idx="15">
                  <c:v>620.6</c:v>
                </c:pt>
                <c:pt idx="16">
                  <c:v>640.70000000000005</c:v>
                </c:pt>
                <c:pt idx="17">
                  <c:v>660.75</c:v>
                </c:pt>
                <c:pt idx="18">
                  <c:v>680.9</c:v>
                </c:pt>
                <c:pt idx="19">
                  <c:v>701</c:v>
                </c:pt>
                <c:pt idx="20">
                  <c:v>721.05</c:v>
                </c:pt>
                <c:pt idx="21">
                  <c:v>741.2</c:v>
                </c:pt>
                <c:pt idx="22">
                  <c:v>761.3</c:v>
                </c:pt>
                <c:pt idx="23">
                  <c:v>781.4</c:v>
                </c:pt>
                <c:pt idx="24">
                  <c:v>801.45</c:v>
                </c:pt>
                <c:pt idx="25">
                  <c:v>821.6</c:v>
                </c:pt>
                <c:pt idx="26">
                  <c:v>841.75</c:v>
                </c:pt>
                <c:pt idx="27">
                  <c:v>861.9</c:v>
                </c:pt>
                <c:pt idx="28">
                  <c:v>882.1</c:v>
                </c:pt>
                <c:pt idx="29">
                  <c:v>902.35</c:v>
                </c:pt>
                <c:pt idx="30">
                  <c:v>922.6</c:v>
                </c:pt>
                <c:pt idx="31">
                  <c:v>942.9</c:v>
                </c:pt>
                <c:pt idx="32">
                  <c:v>963.15</c:v>
                </c:pt>
                <c:pt idx="33">
                  <c:v>983.5</c:v>
                </c:pt>
              </c:numCache>
            </c:numRef>
          </c:xVal>
          <c:yVal>
            <c:numRef>
              <c:f>QC4_Short_2!$T$10:$T$43</c:f>
              <c:numCache>
                <c:formatCode>General</c:formatCode>
                <c:ptCount val="34"/>
                <c:pt idx="0">
                  <c:v>199.2</c:v>
                </c:pt>
                <c:pt idx="1">
                  <c:v>399.2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1800.2</c:v>
                </c:pt>
                <c:pt idx="9">
                  <c:v>1999.8</c:v>
                </c:pt>
                <c:pt idx="10">
                  <c:v>2200.1999999999998</c:v>
                </c:pt>
                <c:pt idx="11">
                  <c:v>2400.1999999999998</c:v>
                </c:pt>
                <c:pt idx="12">
                  <c:v>2600.1999999999998</c:v>
                </c:pt>
                <c:pt idx="13">
                  <c:v>2800.2</c:v>
                </c:pt>
                <c:pt idx="14">
                  <c:v>3000.2</c:v>
                </c:pt>
                <c:pt idx="15">
                  <c:v>3100.2</c:v>
                </c:pt>
                <c:pt idx="16">
                  <c:v>3200.2</c:v>
                </c:pt>
                <c:pt idx="17">
                  <c:v>3300.4</c:v>
                </c:pt>
                <c:pt idx="18">
                  <c:v>3400.6</c:v>
                </c:pt>
                <c:pt idx="19">
                  <c:v>3500.4</c:v>
                </c:pt>
                <c:pt idx="20">
                  <c:v>3600.4</c:v>
                </c:pt>
                <c:pt idx="21">
                  <c:v>3700.4</c:v>
                </c:pt>
                <c:pt idx="22">
                  <c:v>3800.4</c:v>
                </c:pt>
                <c:pt idx="23">
                  <c:v>3900.4</c:v>
                </c:pt>
                <c:pt idx="24">
                  <c:v>4000.4</c:v>
                </c:pt>
                <c:pt idx="25">
                  <c:v>4100.3999999999996</c:v>
                </c:pt>
                <c:pt idx="26">
                  <c:v>4200.3999999999996</c:v>
                </c:pt>
                <c:pt idx="27">
                  <c:v>4300.3999999999996</c:v>
                </c:pt>
                <c:pt idx="28">
                  <c:v>4400.3999999999996</c:v>
                </c:pt>
                <c:pt idx="29">
                  <c:v>4500.3999999999996</c:v>
                </c:pt>
                <c:pt idx="30">
                  <c:v>4600.3999999999996</c:v>
                </c:pt>
                <c:pt idx="31">
                  <c:v>4700.3999999999996</c:v>
                </c:pt>
                <c:pt idx="32">
                  <c:v>4800.3999999999996</c:v>
                </c:pt>
                <c:pt idx="33">
                  <c:v>4900.6000000000004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69504"/>
        <c:axId val="219669896"/>
      </c:scatterChart>
      <c:valAx>
        <c:axId val="21966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Divider Current (uA)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669896"/>
        <c:crosses val="autoZero"/>
        <c:crossBetween val="midCat"/>
      </c:valAx>
      <c:valAx>
        <c:axId val="21966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Applied Voltage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66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8776529526014"/>
          <c:y val="9.0829554112052402E-2"/>
          <c:w val="0.74763989114009921"/>
          <c:h val="5.2769399982419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GE11-X-S-CERN-0002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QC4_Short_2!$B$4</c:f>
              <c:strCache>
                <c:ptCount val="1"/>
                <c:pt idx="0">
                  <c:v>Initial Test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QC4_Short_2!$B$10:$B$43</c:f>
              <c:numCache>
                <c:formatCode>General</c:formatCode>
                <c:ptCount val="34"/>
                <c:pt idx="0">
                  <c:v>39.85</c:v>
                </c:pt>
                <c:pt idx="1">
                  <c:v>79.8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199.85</c:v>
                </c:pt>
                <c:pt idx="5">
                  <c:v>239.95</c:v>
                </c:pt>
                <c:pt idx="6">
                  <c:v>279.95</c:v>
                </c:pt>
                <c:pt idx="7">
                  <c:v>320.05</c:v>
                </c:pt>
                <c:pt idx="8">
                  <c:v>360.2</c:v>
                </c:pt>
                <c:pt idx="9">
                  <c:v>400.35</c:v>
                </c:pt>
                <c:pt idx="10">
                  <c:v>440.5</c:v>
                </c:pt>
                <c:pt idx="11">
                  <c:v>480.6</c:v>
                </c:pt>
                <c:pt idx="12">
                  <c:v>520.75</c:v>
                </c:pt>
                <c:pt idx="13">
                  <c:v>560.95000000000005</c:v>
                </c:pt>
                <c:pt idx="14">
                  <c:v>601.15</c:v>
                </c:pt>
                <c:pt idx="15">
                  <c:v>621.25</c:v>
                </c:pt>
                <c:pt idx="16">
                  <c:v>641.35</c:v>
                </c:pt>
                <c:pt idx="17">
                  <c:v>661.4</c:v>
                </c:pt>
                <c:pt idx="18">
                  <c:v>681.5</c:v>
                </c:pt>
                <c:pt idx="19">
                  <c:v>701.65</c:v>
                </c:pt>
                <c:pt idx="20">
                  <c:v>721.75</c:v>
                </c:pt>
                <c:pt idx="21">
                  <c:v>741.85</c:v>
                </c:pt>
                <c:pt idx="22">
                  <c:v>762</c:v>
                </c:pt>
                <c:pt idx="23">
                  <c:v>782.15</c:v>
                </c:pt>
                <c:pt idx="24">
                  <c:v>802.3</c:v>
                </c:pt>
                <c:pt idx="25">
                  <c:v>822.4</c:v>
                </c:pt>
                <c:pt idx="26">
                  <c:v>842.6</c:v>
                </c:pt>
                <c:pt idx="27">
                  <c:v>862.85</c:v>
                </c:pt>
                <c:pt idx="28">
                  <c:v>883</c:v>
                </c:pt>
                <c:pt idx="29">
                  <c:v>903.25</c:v>
                </c:pt>
                <c:pt idx="30">
                  <c:v>923.5</c:v>
                </c:pt>
                <c:pt idx="31">
                  <c:v>943.75</c:v>
                </c:pt>
                <c:pt idx="32">
                  <c:v>964.1</c:v>
                </c:pt>
                <c:pt idx="33">
                  <c:v>984.5</c:v>
                </c:pt>
              </c:numCache>
            </c:numRef>
          </c:xVal>
          <c:yVal>
            <c:numRef>
              <c:f>QC4_Short_2!$E$10:$E$43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1.6666666666666666E-2</c:v>
                </c:pt>
                <c:pt idx="8">
                  <c:v>0.2</c:v>
                </c:pt>
                <c:pt idx="9">
                  <c:v>0.6</c:v>
                </c:pt>
                <c:pt idx="10">
                  <c:v>1.1166666666666667</c:v>
                </c:pt>
                <c:pt idx="11">
                  <c:v>1.9333333333333333</c:v>
                </c:pt>
                <c:pt idx="12">
                  <c:v>2.6166666666666667</c:v>
                </c:pt>
                <c:pt idx="13">
                  <c:v>3.65</c:v>
                </c:pt>
                <c:pt idx="14">
                  <c:v>4.7</c:v>
                </c:pt>
                <c:pt idx="15">
                  <c:v>4.8</c:v>
                </c:pt>
                <c:pt idx="16">
                  <c:v>5.2166666666666668</c:v>
                </c:pt>
                <c:pt idx="17">
                  <c:v>5.15</c:v>
                </c:pt>
                <c:pt idx="18">
                  <c:v>5.2</c:v>
                </c:pt>
                <c:pt idx="19">
                  <c:v>5.4</c:v>
                </c:pt>
                <c:pt idx="20">
                  <c:v>7.25</c:v>
                </c:pt>
                <c:pt idx="21">
                  <c:v>6.4333333333333336</c:v>
                </c:pt>
                <c:pt idx="22">
                  <c:v>8.3333333333333339</c:v>
                </c:pt>
                <c:pt idx="23">
                  <c:v>7.9333333333333336</c:v>
                </c:pt>
                <c:pt idx="24">
                  <c:v>9.1333333333333329</c:v>
                </c:pt>
                <c:pt idx="25">
                  <c:v>10.216666666666667</c:v>
                </c:pt>
                <c:pt idx="26">
                  <c:v>10.016666666666667</c:v>
                </c:pt>
                <c:pt idx="27">
                  <c:v>11.3</c:v>
                </c:pt>
                <c:pt idx="28">
                  <c:v>12.083333333333334</c:v>
                </c:pt>
                <c:pt idx="29">
                  <c:v>12.8</c:v>
                </c:pt>
                <c:pt idx="30">
                  <c:v>11.25</c:v>
                </c:pt>
                <c:pt idx="31">
                  <c:v>14.3</c:v>
                </c:pt>
                <c:pt idx="32">
                  <c:v>22.516666666666666</c:v>
                </c:pt>
                <c:pt idx="33">
                  <c:v>36.25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QC4_Short_2!$H$4</c:f>
              <c:strCache>
                <c:ptCount val="1"/>
                <c:pt idx="0">
                  <c:v>power on for 12h (4kV)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QC4_Short_2!$H$10:$H$43</c:f>
              <c:numCache>
                <c:formatCode>General</c:formatCode>
                <c:ptCount val="34"/>
                <c:pt idx="0">
                  <c:v>39.9</c:v>
                </c:pt>
                <c:pt idx="1">
                  <c:v>79.849999999999994</c:v>
                </c:pt>
                <c:pt idx="2">
                  <c:v>119.85</c:v>
                </c:pt>
                <c:pt idx="3">
                  <c:v>159.9</c:v>
                </c:pt>
                <c:pt idx="4">
                  <c:v>200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320.35000000000002</c:v>
                </c:pt>
                <c:pt idx="8">
                  <c:v>360.5</c:v>
                </c:pt>
                <c:pt idx="9">
                  <c:v>400.7</c:v>
                </c:pt>
                <c:pt idx="10">
                  <c:v>440.8</c:v>
                </c:pt>
                <c:pt idx="11">
                  <c:v>481</c:v>
                </c:pt>
                <c:pt idx="12">
                  <c:v>521.20000000000005</c:v>
                </c:pt>
                <c:pt idx="13">
                  <c:v>561.45000000000005</c:v>
                </c:pt>
                <c:pt idx="14">
                  <c:v>601.65</c:v>
                </c:pt>
                <c:pt idx="15">
                  <c:v>621.70000000000005</c:v>
                </c:pt>
                <c:pt idx="16">
                  <c:v>641.79999999999995</c:v>
                </c:pt>
                <c:pt idx="17">
                  <c:v>661.9</c:v>
                </c:pt>
                <c:pt idx="18">
                  <c:v>682</c:v>
                </c:pt>
                <c:pt idx="19">
                  <c:v>702.15</c:v>
                </c:pt>
                <c:pt idx="20">
                  <c:v>722.25</c:v>
                </c:pt>
                <c:pt idx="21">
                  <c:v>742.35</c:v>
                </c:pt>
                <c:pt idx="22">
                  <c:v>762.45</c:v>
                </c:pt>
                <c:pt idx="23">
                  <c:v>782.6</c:v>
                </c:pt>
                <c:pt idx="24">
                  <c:v>802.65</c:v>
                </c:pt>
                <c:pt idx="25">
                  <c:v>822.8</c:v>
                </c:pt>
                <c:pt idx="26">
                  <c:v>843</c:v>
                </c:pt>
                <c:pt idx="27">
                  <c:v>863.15</c:v>
                </c:pt>
                <c:pt idx="28">
                  <c:v>883.35</c:v>
                </c:pt>
                <c:pt idx="29">
                  <c:v>903.55</c:v>
                </c:pt>
                <c:pt idx="30">
                  <c:v>923.75</c:v>
                </c:pt>
                <c:pt idx="31">
                  <c:v>944</c:v>
                </c:pt>
                <c:pt idx="32">
                  <c:v>964.35</c:v>
                </c:pt>
                <c:pt idx="33">
                  <c:v>984.6</c:v>
                </c:pt>
              </c:numCache>
            </c:numRef>
          </c:xVal>
          <c:yVal>
            <c:numRef>
              <c:f>QC4_Short_2!$K$10:$K$43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1.6666666666666666E-2</c:v>
                </c:pt>
                <c:pt idx="8">
                  <c:v>1.6666666666666666E-2</c:v>
                </c:pt>
                <c:pt idx="9">
                  <c:v>1.6666666666666666E-2</c:v>
                </c:pt>
                <c:pt idx="10">
                  <c:v>1.6666666666666666E-2</c:v>
                </c:pt>
                <c:pt idx="11">
                  <c:v>1.6666666666666666E-2</c:v>
                </c:pt>
                <c:pt idx="12">
                  <c:v>0.05</c:v>
                </c:pt>
                <c:pt idx="13">
                  <c:v>0.1</c:v>
                </c:pt>
                <c:pt idx="14">
                  <c:v>0.65</c:v>
                </c:pt>
                <c:pt idx="15">
                  <c:v>0.58333333333333337</c:v>
                </c:pt>
                <c:pt idx="16">
                  <c:v>0.96666666666666667</c:v>
                </c:pt>
                <c:pt idx="17">
                  <c:v>1.3833333333333333</c:v>
                </c:pt>
                <c:pt idx="18">
                  <c:v>1.7</c:v>
                </c:pt>
                <c:pt idx="19">
                  <c:v>1.8333333333333333</c:v>
                </c:pt>
                <c:pt idx="20">
                  <c:v>2.3833333333333333</c:v>
                </c:pt>
                <c:pt idx="21">
                  <c:v>3.4833333333333334</c:v>
                </c:pt>
                <c:pt idx="22">
                  <c:v>3.5666666666666669</c:v>
                </c:pt>
                <c:pt idx="23">
                  <c:v>3.7833333333333332</c:v>
                </c:pt>
                <c:pt idx="24">
                  <c:v>4.25</c:v>
                </c:pt>
                <c:pt idx="25">
                  <c:v>5.2333333333333334</c:v>
                </c:pt>
                <c:pt idx="26">
                  <c:v>5.416666666666667</c:v>
                </c:pt>
                <c:pt idx="27">
                  <c:v>5.6</c:v>
                </c:pt>
                <c:pt idx="28">
                  <c:v>6.1333333333333337</c:v>
                </c:pt>
                <c:pt idx="29">
                  <c:v>6.1166666666666663</c:v>
                </c:pt>
                <c:pt idx="30">
                  <c:v>6.8</c:v>
                </c:pt>
                <c:pt idx="31">
                  <c:v>9.6666666666666661</c:v>
                </c:pt>
                <c:pt idx="32">
                  <c:v>15.15</c:v>
                </c:pt>
                <c:pt idx="33">
                  <c:v>22.4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QC4_Short_2!$N$4</c:f>
              <c:strCache>
                <c:ptCount val="1"/>
                <c:pt idx="0">
                  <c:v>power on for 3days (4kV)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QC4_Short_2!$N$10:$N$43</c:f>
              <c:numCache>
                <c:formatCode>General</c:formatCode>
                <c:ptCount val="34"/>
                <c:pt idx="0">
                  <c:v>39.85</c:v>
                </c:pt>
                <c:pt idx="1">
                  <c:v>79.8</c:v>
                </c:pt>
                <c:pt idx="2">
                  <c:v>119.8</c:v>
                </c:pt>
                <c:pt idx="3">
                  <c:v>159.85</c:v>
                </c:pt>
                <c:pt idx="4">
                  <c:v>199.95</c:v>
                </c:pt>
                <c:pt idx="5">
                  <c:v>240</c:v>
                </c:pt>
                <c:pt idx="6">
                  <c:v>280.10000000000002</c:v>
                </c:pt>
                <c:pt idx="7">
                  <c:v>320.25</c:v>
                </c:pt>
                <c:pt idx="8">
                  <c:v>360.45</c:v>
                </c:pt>
                <c:pt idx="9">
                  <c:v>400.6</c:v>
                </c:pt>
                <c:pt idx="10">
                  <c:v>440.75</c:v>
                </c:pt>
                <c:pt idx="11">
                  <c:v>480.95</c:v>
                </c:pt>
                <c:pt idx="12">
                  <c:v>521.15</c:v>
                </c:pt>
                <c:pt idx="13">
                  <c:v>561.4</c:v>
                </c:pt>
                <c:pt idx="14">
                  <c:v>601.6</c:v>
                </c:pt>
                <c:pt idx="15">
                  <c:v>621.65</c:v>
                </c:pt>
                <c:pt idx="16">
                  <c:v>641.75</c:v>
                </c:pt>
                <c:pt idx="17">
                  <c:v>661.85</c:v>
                </c:pt>
                <c:pt idx="18">
                  <c:v>681.95</c:v>
                </c:pt>
                <c:pt idx="19">
                  <c:v>702.1</c:v>
                </c:pt>
                <c:pt idx="20">
                  <c:v>722.2</c:v>
                </c:pt>
                <c:pt idx="21">
                  <c:v>742.3</c:v>
                </c:pt>
                <c:pt idx="22">
                  <c:v>762.4</c:v>
                </c:pt>
                <c:pt idx="23">
                  <c:v>782.6</c:v>
                </c:pt>
                <c:pt idx="24">
                  <c:v>802.65</c:v>
                </c:pt>
                <c:pt idx="25">
                  <c:v>822.75</c:v>
                </c:pt>
                <c:pt idx="26">
                  <c:v>843</c:v>
                </c:pt>
                <c:pt idx="27">
                  <c:v>863.2</c:v>
                </c:pt>
                <c:pt idx="28">
                  <c:v>883.35</c:v>
                </c:pt>
                <c:pt idx="29">
                  <c:v>903.55</c:v>
                </c:pt>
                <c:pt idx="30">
                  <c:v>923.8</c:v>
                </c:pt>
                <c:pt idx="31">
                  <c:v>944.05</c:v>
                </c:pt>
                <c:pt idx="32">
                  <c:v>964.35</c:v>
                </c:pt>
                <c:pt idx="33">
                  <c:v>984.7</c:v>
                </c:pt>
              </c:numCache>
            </c:numRef>
          </c:xVal>
          <c:yVal>
            <c:numRef>
              <c:f>QC4_Short_2!$Q$10:$Q$43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6.6666666666666666E-2</c:v>
                </c:pt>
                <c:pt idx="12">
                  <c:v>0.05</c:v>
                </c:pt>
                <c:pt idx="13">
                  <c:v>3.3333333333333333E-2</c:v>
                </c:pt>
                <c:pt idx="14">
                  <c:v>0.15</c:v>
                </c:pt>
                <c:pt idx="15">
                  <c:v>0.16666666666666666</c:v>
                </c:pt>
                <c:pt idx="16">
                  <c:v>0.21666666666666667</c:v>
                </c:pt>
                <c:pt idx="17">
                  <c:v>0.35</c:v>
                </c:pt>
                <c:pt idx="18">
                  <c:v>0.6166666666666667</c:v>
                </c:pt>
                <c:pt idx="19">
                  <c:v>0.68333333333333335</c:v>
                </c:pt>
                <c:pt idx="20">
                  <c:v>0.8666666666666667</c:v>
                </c:pt>
                <c:pt idx="21">
                  <c:v>0.95</c:v>
                </c:pt>
                <c:pt idx="22">
                  <c:v>1.3166666666666667</c:v>
                </c:pt>
                <c:pt idx="23">
                  <c:v>1.5</c:v>
                </c:pt>
                <c:pt idx="24">
                  <c:v>1.6</c:v>
                </c:pt>
                <c:pt idx="25">
                  <c:v>1.6166666666666667</c:v>
                </c:pt>
                <c:pt idx="26">
                  <c:v>2.0166666666666666</c:v>
                </c:pt>
                <c:pt idx="27">
                  <c:v>2.4833333333333334</c:v>
                </c:pt>
                <c:pt idx="28">
                  <c:v>2.2833333333333332</c:v>
                </c:pt>
                <c:pt idx="29">
                  <c:v>2.5666666666666669</c:v>
                </c:pt>
                <c:pt idx="30">
                  <c:v>2.85</c:v>
                </c:pt>
                <c:pt idx="31">
                  <c:v>3.2333333333333334</c:v>
                </c:pt>
                <c:pt idx="32">
                  <c:v>3.7333333333333334</c:v>
                </c:pt>
                <c:pt idx="33">
                  <c:v>5.8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QC4_Short_2!$U$4</c:f>
              <c:strCache>
                <c:ptCount val="1"/>
                <c:pt idx="0">
                  <c:v>After QC2 fast test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QC4_Short_2!$U$10:$U$43</c:f>
              <c:numCache>
                <c:formatCode>General</c:formatCode>
                <c:ptCount val="34"/>
                <c:pt idx="0">
                  <c:v>39.65</c:v>
                </c:pt>
                <c:pt idx="1">
                  <c:v>79.55</c:v>
                </c:pt>
                <c:pt idx="2">
                  <c:v>119.6</c:v>
                </c:pt>
                <c:pt idx="3">
                  <c:v>159.6</c:v>
                </c:pt>
                <c:pt idx="4">
                  <c:v>199.6</c:v>
                </c:pt>
                <c:pt idx="5">
                  <c:v>239.6</c:v>
                </c:pt>
                <c:pt idx="6">
                  <c:v>279.60000000000002</c:v>
                </c:pt>
                <c:pt idx="7">
                  <c:v>319.7</c:v>
                </c:pt>
                <c:pt idx="8">
                  <c:v>359.85</c:v>
                </c:pt>
                <c:pt idx="9">
                  <c:v>399.95</c:v>
                </c:pt>
                <c:pt idx="10">
                  <c:v>439.95</c:v>
                </c:pt>
                <c:pt idx="11">
                  <c:v>480.15</c:v>
                </c:pt>
                <c:pt idx="12">
                  <c:v>520.25</c:v>
                </c:pt>
                <c:pt idx="13">
                  <c:v>560.35</c:v>
                </c:pt>
                <c:pt idx="14">
                  <c:v>600.54999999999995</c:v>
                </c:pt>
                <c:pt idx="15">
                  <c:v>620.6</c:v>
                </c:pt>
                <c:pt idx="16">
                  <c:v>640.70000000000005</c:v>
                </c:pt>
                <c:pt idx="17">
                  <c:v>660.75</c:v>
                </c:pt>
                <c:pt idx="18">
                  <c:v>680.9</c:v>
                </c:pt>
                <c:pt idx="19">
                  <c:v>701</c:v>
                </c:pt>
                <c:pt idx="20">
                  <c:v>721.05</c:v>
                </c:pt>
                <c:pt idx="21">
                  <c:v>741.2</c:v>
                </c:pt>
                <c:pt idx="22">
                  <c:v>761.3</c:v>
                </c:pt>
                <c:pt idx="23">
                  <c:v>781.4</c:v>
                </c:pt>
                <c:pt idx="24">
                  <c:v>801.45</c:v>
                </c:pt>
                <c:pt idx="25">
                  <c:v>821.6</c:v>
                </c:pt>
                <c:pt idx="26">
                  <c:v>841.75</c:v>
                </c:pt>
                <c:pt idx="27">
                  <c:v>861.9</c:v>
                </c:pt>
                <c:pt idx="28">
                  <c:v>882.1</c:v>
                </c:pt>
                <c:pt idx="29">
                  <c:v>902.35</c:v>
                </c:pt>
                <c:pt idx="30">
                  <c:v>922.6</c:v>
                </c:pt>
                <c:pt idx="31">
                  <c:v>942.9</c:v>
                </c:pt>
                <c:pt idx="32">
                  <c:v>963.15</c:v>
                </c:pt>
                <c:pt idx="33">
                  <c:v>983.5</c:v>
                </c:pt>
              </c:numCache>
            </c:numRef>
          </c:xVal>
          <c:yVal>
            <c:numRef>
              <c:f>QC4_Short_2!$X$10:$X$43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1.6666666666666666E-2</c:v>
                </c:pt>
                <c:pt idx="12">
                  <c:v>1.6666666666666666E-2</c:v>
                </c:pt>
                <c:pt idx="13">
                  <c:v>8.3333333333333329E-2</c:v>
                </c:pt>
                <c:pt idx="14">
                  <c:v>0.2</c:v>
                </c:pt>
                <c:pt idx="15">
                  <c:v>0.4</c:v>
                </c:pt>
                <c:pt idx="16">
                  <c:v>0.73333333333333328</c:v>
                </c:pt>
                <c:pt idx="17">
                  <c:v>0.93333333333333335</c:v>
                </c:pt>
                <c:pt idx="18">
                  <c:v>1.5666666666666667</c:v>
                </c:pt>
                <c:pt idx="19">
                  <c:v>2.1833333333333331</c:v>
                </c:pt>
                <c:pt idx="20">
                  <c:v>2.1666666666666665</c:v>
                </c:pt>
                <c:pt idx="21">
                  <c:v>2.8666666666666667</c:v>
                </c:pt>
                <c:pt idx="22">
                  <c:v>2.9</c:v>
                </c:pt>
                <c:pt idx="23">
                  <c:v>3.1833333333333331</c:v>
                </c:pt>
                <c:pt idx="24">
                  <c:v>3.95</c:v>
                </c:pt>
                <c:pt idx="25">
                  <c:v>4.3166666666666664</c:v>
                </c:pt>
                <c:pt idx="26">
                  <c:v>5.0166666666666666</c:v>
                </c:pt>
                <c:pt idx="27">
                  <c:v>5.6333333333333337</c:v>
                </c:pt>
                <c:pt idx="28">
                  <c:v>6.1166666666666663</c:v>
                </c:pt>
                <c:pt idx="29">
                  <c:v>6.5166666666666666</c:v>
                </c:pt>
                <c:pt idx="30">
                  <c:v>6.6833333333333336</c:v>
                </c:pt>
                <c:pt idx="31">
                  <c:v>8.5666666666666664</c:v>
                </c:pt>
                <c:pt idx="32">
                  <c:v>11.933333333333334</c:v>
                </c:pt>
                <c:pt idx="33">
                  <c:v>16.083333333333332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510392"/>
        <c:axId val="219510784"/>
      </c:scatterChart>
      <c:valAx>
        <c:axId val="219510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Divider Current (uA)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510784"/>
        <c:crosses val="autoZero"/>
        <c:crossBetween val="midCat"/>
      </c:valAx>
      <c:valAx>
        <c:axId val="21951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Spurious Signal Rate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510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501237401488399"/>
          <c:y val="7.2101225359334595E-2"/>
          <c:w val="0.72043179903511412"/>
          <c:h val="5.8763948328394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GE11-X-S-CERN-0003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43356378089308"/>
          <c:y val="0.1341036464117478"/>
          <c:w val="0.82191191904205951"/>
          <c:h val="0.66706341787510681"/>
        </c:manualLayout>
      </c:layout>
      <c:scatterChart>
        <c:scatterStyle val="lineMarker"/>
        <c:varyColors val="0"/>
        <c:ser>
          <c:idx val="0"/>
          <c:order val="0"/>
          <c:tx>
            <c:strRef>
              <c:f>QC4_Short_3!$H$4</c:f>
              <c:strCache>
                <c:ptCount val="1"/>
                <c:pt idx="0">
                  <c:v>power on during the weekend (at 3 kV)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QC4_Short_3!$H$10:$H$43</c:f>
              <c:numCache>
                <c:formatCode>General</c:formatCode>
                <c:ptCount val="34"/>
                <c:pt idx="0">
                  <c:v>39.75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</c:v>
                </c:pt>
                <c:pt idx="5">
                  <c:v>240</c:v>
                </c:pt>
                <c:pt idx="6">
                  <c:v>280.10000000000002</c:v>
                </c:pt>
                <c:pt idx="7">
                  <c:v>320.25</c:v>
                </c:pt>
                <c:pt idx="8">
                  <c:v>360.4</c:v>
                </c:pt>
                <c:pt idx="9">
                  <c:v>400.6</c:v>
                </c:pt>
                <c:pt idx="10">
                  <c:v>440.7</c:v>
                </c:pt>
                <c:pt idx="11">
                  <c:v>480.9</c:v>
                </c:pt>
                <c:pt idx="12">
                  <c:v>521.04999999999995</c:v>
                </c:pt>
                <c:pt idx="13">
                  <c:v>561.29999999999995</c:v>
                </c:pt>
                <c:pt idx="14">
                  <c:v>601.45000000000005</c:v>
                </c:pt>
                <c:pt idx="15">
                  <c:v>621.54999999999995</c:v>
                </c:pt>
                <c:pt idx="16">
                  <c:v>641.6</c:v>
                </c:pt>
                <c:pt idx="17">
                  <c:v>661.7</c:v>
                </c:pt>
                <c:pt idx="18">
                  <c:v>681.8</c:v>
                </c:pt>
                <c:pt idx="19">
                  <c:v>701.95</c:v>
                </c:pt>
                <c:pt idx="20">
                  <c:v>722.05</c:v>
                </c:pt>
                <c:pt idx="21">
                  <c:v>742.15</c:v>
                </c:pt>
                <c:pt idx="22">
                  <c:v>762.25</c:v>
                </c:pt>
                <c:pt idx="23">
                  <c:v>782.4</c:v>
                </c:pt>
                <c:pt idx="24">
                  <c:v>802.45</c:v>
                </c:pt>
                <c:pt idx="25">
                  <c:v>822.6</c:v>
                </c:pt>
                <c:pt idx="26">
                  <c:v>842.8</c:v>
                </c:pt>
                <c:pt idx="27">
                  <c:v>863</c:v>
                </c:pt>
                <c:pt idx="28">
                  <c:v>883.2</c:v>
                </c:pt>
                <c:pt idx="29">
                  <c:v>903.4</c:v>
                </c:pt>
                <c:pt idx="30">
                  <c:v>923.65</c:v>
                </c:pt>
                <c:pt idx="31">
                  <c:v>943.85</c:v>
                </c:pt>
                <c:pt idx="32">
                  <c:v>964.2</c:v>
                </c:pt>
                <c:pt idx="33">
                  <c:v>984.6</c:v>
                </c:pt>
              </c:numCache>
            </c:numRef>
          </c:xVal>
          <c:yVal>
            <c:numRef>
              <c:f>QC4_Short_3!$G$10:$G$43</c:f>
              <c:numCache>
                <c:formatCode>General</c:formatCode>
                <c:ptCount val="34"/>
                <c:pt idx="0">
                  <c:v>199.2</c:v>
                </c:pt>
                <c:pt idx="1">
                  <c:v>399.2</c:v>
                </c:pt>
                <c:pt idx="2">
                  <c:v>599.20000000000005</c:v>
                </c:pt>
                <c:pt idx="3">
                  <c:v>799.2</c:v>
                </c:pt>
                <c:pt idx="4">
                  <c:v>999.4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4099.8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QC4_Short_3!$B$4</c:f>
              <c:strCache>
                <c:ptCount val="1"/>
                <c:pt idx="0">
                  <c:v>Initial Test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QC4_Short_3!$B$10:$B$43</c:f>
              <c:numCache>
                <c:formatCode>General</c:formatCode>
                <c:ptCount val="34"/>
                <c:pt idx="0">
                  <c:v>39.700000000000003</c:v>
                </c:pt>
                <c:pt idx="1">
                  <c:v>79.75</c:v>
                </c:pt>
                <c:pt idx="2">
                  <c:v>119.7</c:v>
                </c:pt>
                <c:pt idx="3">
                  <c:v>159.75</c:v>
                </c:pt>
                <c:pt idx="4">
                  <c:v>199.8</c:v>
                </c:pt>
                <c:pt idx="5">
                  <c:v>239.9</c:v>
                </c:pt>
                <c:pt idx="6">
                  <c:v>279.89999999999998</c:v>
                </c:pt>
                <c:pt idx="7">
                  <c:v>320.05</c:v>
                </c:pt>
                <c:pt idx="8">
                  <c:v>360.2</c:v>
                </c:pt>
                <c:pt idx="9">
                  <c:v>400.35</c:v>
                </c:pt>
                <c:pt idx="10">
                  <c:v>440.45</c:v>
                </c:pt>
                <c:pt idx="11">
                  <c:v>480.6</c:v>
                </c:pt>
                <c:pt idx="12">
                  <c:v>520.70000000000005</c:v>
                </c:pt>
                <c:pt idx="13">
                  <c:v>560.9</c:v>
                </c:pt>
                <c:pt idx="14">
                  <c:v>601.1</c:v>
                </c:pt>
                <c:pt idx="15">
                  <c:v>621.20000000000005</c:v>
                </c:pt>
                <c:pt idx="16">
                  <c:v>641.29999999999995</c:v>
                </c:pt>
                <c:pt idx="17">
                  <c:v>661.35</c:v>
                </c:pt>
                <c:pt idx="18">
                  <c:v>681.45</c:v>
                </c:pt>
                <c:pt idx="19">
                  <c:v>701.6</c:v>
                </c:pt>
                <c:pt idx="20">
                  <c:v>721.7</c:v>
                </c:pt>
                <c:pt idx="21">
                  <c:v>741.85</c:v>
                </c:pt>
                <c:pt idx="22">
                  <c:v>761.95</c:v>
                </c:pt>
                <c:pt idx="23">
                  <c:v>782.1</c:v>
                </c:pt>
                <c:pt idx="24">
                  <c:v>802.25</c:v>
                </c:pt>
                <c:pt idx="25">
                  <c:v>822.35</c:v>
                </c:pt>
                <c:pt idx="26">
                  <c:v>842.6</c:v>
                </c:pt>
                <c:pt idx="27">
                  <c:v>862.6</c:v>
                </c:pt>
                <c:pt idx="28">
                  <c:v>883.05</c:v>
                </c:pt>
                <c:pt idx="29">
                  <c:v>903.3</c:v>
                </c:pt>
                <c:pt idx="30">
                  <c:v>923.55</c:v>
                </c:pt>
                <c:pt idx="31">
                  <c:v>943.85</c:v>
                </c:pt>
                <c:pt idx="32">
                  <c:v>964.2</c:v>
                </c:pt>
                <c:pt idx="33">
                  <c:v>984.6</c:v>
                </c:pt>
              </c:numCache>
            </c:numRef>
          </c:xVal>
          <c:yVal>
            <c:numRef>
              <c:f>QC4_Short_3!$A$10:$A$43</c:f>
              <c:numCache>
                <c:formatCode>General</c:formatCode>
                <c:ptCount val="34"/>
                <c:pt idx="0">
                  <c:v>199.2</c:v>
                </c:pt>
                <c:pt idx="1">
                  <c:v>399.4</c:v>
                </c:pt>
                <c:pt idx="2">
                  <c:v>599.4</c:v>
                </c:pt>
                <c:pt idx="3">
                  <c:v>799.4</c:v>
                </c:pt>
                <c:pt idx="4">
                  <c:v>999.6</c:v>
                </c:pt>
                <c:pt idx="5">
                  <c:v>1199.8</c:v>
                </c:pt>
                <c:pt idx="6">
                  <c:v>1399.6</c:v>
                </c:pt>
                <c:pt idx="7">
                  <c:v>1599.8</c:v>
                </c:pt>
                <c:pt idx="8">
                  <c:v>1799.8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3200.2</c:v>
                </c:pt>
                <c:pt idx="17">
                  <c:v>3300</c:v>
                </c:pt>
                <c:pt idx="18">
                  <c:v>3400.2</c:v>
                </c:pt>
                <c:pt idx="19">
                  <c:v>3500.2</c:v>
                </c:pt>
                <c:pt idx="20">
                  <c:v>3600</c:v>
                </c:pt>
                <c:pt idx="21">
                  <c:v>3700.2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4300.2</c:v>
                </c:pt>
                <c:pt idx="28">
                  <c:v>4400</c:v>
                </c:pt>
                <c:pt idx="29">
                  <c:v>4500.2</c:v>
                </c:pt>
                <c:pt idx="30">
                  <c:v>4600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QC4_Short_3!$N$4</c:f>
              <c:strCache>
                <c:ptCount val="1"/>
                <c:pt idx="0">
                  <c:v>power on overnight (at 4 kV)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5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QC4_Short_3!$N$10:$N$43</c:f>
              <c:numCache>
                <c:formatCode>General</c:formatCode>
                <c:ptCount val="34"/>
                <c:pt idx="0">
                  <c:v>39.9</c:v>
                </c:pt>
                <c:pt idx="1">
                  <c:v>79.849999999999994</c:v>
                </c:pt>
                <c:pt idx="2">
                  <c:v>119.85</c:v>
                </c:pt>
                <c:pt idx="3">
                  <c:v>159.9</c:v>
                </c:pt>
                <c:pt idx="4">
                  <c:v>199.95</c:v>
                </c:pt>
                <c:pt idx="5">
                  <c:v>240.05</c:v>
                </c:pt>
                <c:pt idx="6">
                  <c:v>280.10000000000002</c:v>
                </c:pt>
                <c:pt idx="7">
                  <c:v>320.3</c:v>
                </c:pt>
                <c:pt idx="8">
                  <c:v>360.45</c:v>
                </c:pt>
                <c:pt idx="9">
                  <c:v>400.6</c:v>
                </c:pt>
                <c:pt idx="10">
                  <c:v>440.7</c:v>
                </c:pt>
                <c:pt idx="11">
                  <c:v>480.9</c:v>
                </c:pt>
                <c:pt idx="12">
                  <c:v>521.04999999999995</c:v>
                </c:pt>
                <c:pt idx="13">
                  <c:v>561.25</c:v>
                </c:pt>
                <c:pt idx="14">
                  <c:v>601.5</c:v>
                </c:pt>
                <c:pt idx="15">
                  <c:v>621.54999999999995</c:v>
                </c:pt>
                <c:pt idx="16">
                  <c:v>641.65</c:v>
                </c:pt>
                <c:pt idx="17">
                  <c:v>661.7</c:v>
                </c:pt>
                <c:pt idx="18">
                  <c:v>681.8</c:v>
                </c:pt>
                <c:pt idx="19">
                  <c:v>701.95</c:v>
                </c:pt>
                <c:pt idx="20">
                  <c:v>722</c:v>
                </c:pt>
                <c:pt idx="21">
                  <c:v>742.1</c:v>
                </c:pt>
                <c:pt idx="22">
                  <c:v>762.2</c:v>
                </c:pt>
                <c:pt idx="23">
                  <c:v>782.35</c:v>
                </c:pt>
                <c:pt idx="24">
                  <c:v>802.45</c:v>
                </c:pt>
                <c:pt idx="25">
                  <c:v>822.55</c:v>
                </c:pt>
                <c:pt idx="26">
                  <c:v>842.7</c:v>
                </c:pt>
                <c:pt idx="27">
                  <c:v>862.9</c:v>
                </c:pt>
                <c:pt idx="28">
                  <c:v>883.1</c:v>
                </c:pt>
                <c:pt idx="29">
                  <c:v>903.3</c:v>
                </c:pt>
                <c:pt idx="30">
                  <c:v>923.55</c:v>
                </c:pt>
                <c:pt idx="31">
                  <c:v>943.8</c:v>
                </c:pt>
                <c:pt idx="32">
                  <c:v>964.15</c:v>
                </c:pt>
                <c:pt idx="33">
                  <c:v>984.45</c:v>
                </c:pt>
              </c:numCache>
            </c:numRef>
          </c:xVal>
          <c:yVal>
            <c:numRef>
              <c:f>QC4_Short_3!$M$10:$M$43</c:f>
              <c:numCache>
                <c:formatCode>General</c:formatCode>
                <c:ptCount val="34"/>
                <c:pt idx="0">
                  <c:v>199.8</c:v>
                </c:pt>
                <c:pt idx="1">
                  <c:v>399.6</c:v>
                </c:pt>
                <c:pt idx="2">
                  <c:v>599.4</c:v>
                </c:pt>
                <c:pt idx="3">
                  <c:v>799.6</c:v>
                </c:pt>
                <c:pt idx="4">
                  <c:v>999.6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3899.8</c:v>
                </c:pt>
                <c:pt idx="24">
                  <c:v>4000</c:v>
                </c:pt>
                <c:pt idx="25">
                  <c:v>4099.8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4599.8</c:v>
                </c:pt>
                <c:pt idx="31">
                  <c:v>4699.8</c:v>
                </c:pt>
                <c:pt idx="32">
                  <c:v>4800</c:v>
                </c:pt>
                <c:pt idx="33">
                  <c:v>4900.2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QC4_Short_3!$T$4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6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QC4_Short_3!$T$10:$T$43</c:f>
              <c:numCache>
                <c:formatCode>General</c:formatCode>
                <c:ptCount val="34"/>
                <c:pt idx="0">
                  <c:v>39.75</c:v>
                </c:pt>
                <c:pt idx="1">
                  <c:v>79.8</c:v>
                </c:pt>
                <c:pt idx="2">
                  <c:v>119.8</c:v>
                </c:pt>
                <c:pt idx="3">
                  <c:v>159.85</c:v>
                </c:pt>
                <c:pt idx="4">
                  <c:v>199.95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320.3</c:v>
                </c:pt>
                <c:pt idx="8">
                  <c:v>360.5</c:v>
                </c:pt>
                <c:pt idx="9">
                  <c:v>400.65</c:v>
                </c:pt>
                <c:pt idx="10">
                  <c:v>440.8</c:v>
                </c:pt>
                <c:pt idx="11">
                  <c:v>480.95</c:v>
                </c:pt>
                <c:pt idx="12">
                  <c:v>521.15</c:v>
                </c:pt>
                <c:pt idx="13">
                  <c:v>561.35</c:v>
                </c:pt>
                <c:pt idx="14">
                  <c:v>601.54999999999995</c:v>
                </c:pt>
                <c:pt idx="15">
                  <c:v>621.6</c:v>
                </c:pt>
                <c:pt idx="16">
                  <c:v>641.70000000000005</c:v>
                </c:pt>
                <c:pt idx="17">
                  <c:v>661.8</c:v>
                </c:pt>
                <c:pt idx="18">
                  <c:v>681.9</c:v>
                </c:pt>
                <c:pt idx="19">
                  <c:v>702</c:v>
                </c:pt>
                <c:pt idx="20">
                  <c:v>722.1</c:v>
                </c:pt>
                <c:pt idx="21">
                  <c:v>742.2</c:v>
                </c:pt>
                <c:pt idx="22">
                  <c:v>762.35</c:v>
                </c:pt>
                <c:pt idx="23">
                  <c:v>782.45</c:v>
                </c:pt>
                <c:pt idx="24">
                  <c:v>802.55</c:v>
                </c:pt>
                <c:pt idx="25">
                  <c:v>822.75</c:v>
                </c:pt>
                <c:pt idx="26">
                  <c:v>842.9</c:v>
                </c:pt>
                <c:pt idx="27">
                  <c:v>863.1</c:v>
                </c:pt>
                <c:pt idx="28">
                  <c:v>883.3</c:v>
                </c:pt>
                <c:pt idx="29">
                  <c:v>903.55</c:v>
                </c:pt>
                <c:pt idx="30">
                  <c:v>923.8</c:v>
                </c:pt>
                <c:pt idx="31">
                  <c:v>944.05</c:v>
                </c:pt>
                <c:pt idx="32">
                  <c:v>964.45</c:v>
                </c:pt>
                <c:pt idx="33">
                  <c:v>984.8</c:v>
                </c:pt>
              </c:numCache>
            </c:numRef>
          </c:xVal>
          <c:yVal>
            <c:numRef>
              <c:f>QC4_Short_3!$S$10:$S$43</c:f>
              <c:numCache>
                <c:formatCode>General</c:formatCode>
                <c:ptCount val="34"/>
                <c:pt idx="0">
                  <c:v>199.4</c:v>
                </c:pt>
                <c:pt idx="1">
                  <c:v>399.4</c:v>
                </c:pt>
                <c:pt idx="2">
                  <c:v>599.4</c:v>
                </c:pt>
                <c:pt idx="3">
                  <c:v>799.4</c:v>
                </c:pt>
                <c:pt idx="4">
                  <c:v>999.6</c:v>
                </c:pt>
                <c:pt idx="5">
                  <c:v>1199.8</c:v>
                </c:pt>
                <c:pt idx="6">
                  <c:v>1399.6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4099.8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4599.8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511568"/>
        <c:axId val="21951196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QC4_Short_2!$H$4</c15:sqref>
                        </c15:formulaRef>
                      </c:ext>
                    </c:extLst>
                    <c:strCache>
                      <c:ptCount val="1"/>
                      <c:pt idx="0">
                        <c:v>power on for 12h (4kV)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tint val="100000"/>
                            <a:shade val="100000"/>
                            <a:satMod val="130000"/>
                          </a:schemeClr>
                        </a:gs>
                        <a:gs pos="100000">
                          <a:schemeClr val="accent2">
                            <a:tint val="50000"/>
                            <a:shade val="100000"/>
                            <a:satMod val="350000"/>
                          </a:schemeClr>
                        </a:gs>
                      </a:gsLst>
                      <a:lin ang="16200000" scaled="0"/>
                    </a:gradFill>
                    <a:ln w="9525">
                      <a:solidFill>
                        <a:schemeClr val="accent2"/>
                      </a:solidFill>
                      <a:round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QC4_Short_2!$H$10:$H$43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39.9</c:v>
                      </c:pt>
                      <c:pt idx="1">
                        <c:v>79.849999999999994</c:v>
                      </c:pt>
                      <c:pt idx="2">
                        <c:v>119.85</c:v>
                      </c:pt>
                      <c:pt idx="3">
                        <c:v>159.9</c:v>
                      </c:pt>
                      <c:pt idx="4">
                        <c:v>200</c:v>
                      </c:pt>
                      <c:pt idx="5">
                        <c:v>240.05</c:v>
                      </c:pt>
                      <c:pt idx="6">
                        <c:v>280.14999999999998</c:v>
                      </c:pt>
                      <c:pt idx="7">
                        <c:v>320.35000000000002</c:v>
                      </c:pt>
                      <c:pt idx="8">
                        <c:v>360.5</c:v>
                      </c:pt>
                      <c:pt idx="9">
                        <c:v>400.7</c:v>
                      </c:pt>
                      <c:pt idx="10">
                        <c:v>440.8</c:v>
                      </c:pt>
                      <c:pt idx="11">
                        <c:v>481</c:v>
                      </c:pt>
                      <c:pt idx="12">
                        <c:v>521.20000000000005</c:v>
                      </c:pt>
                      <c:pt idx="13">
                        <c:v>561.45000000000005</c:v>
                      </c:pt>
                      <c:pt idx="14">
                        <c:v>601.65</c:v>
                      </c:pt>
                      <c:pt idx="15">
                        <c:v>621.70000000000005</c:v>
                      </c:pt>
                      <c:pt idx="16">
                        <c:v>641.79999999999995</c:v>
                      </c:pt>
                      <c:pt idx="17">
                        <c:v>661.9</c:v>
                      </c:pt>
                      <c:pt idx="18">
                        <c:v>682</c:v>
                      </c:pt>
                      <c:pt idx="19">
                        <c:v>702.15</c:v>
                      </c:pt>
                      <c:pt idx="20">
                        <c:v>722.25</c:v>
                      </c:pt>
                      <c:pt idx="21">
                        <c:v>742.35</c:v>
                      </c:pt>
                      <c:pt idx="22">
                        <c:v>762.45</c:v>
                      </c:pt>
                      <c:pt idx="23">
                        <c:v>782.6</c:v>
                      </c:pt>
                      <c:pt idx="24">
                        <c:v>802.65</c:v>
                      </c:pt>
                      <c:pt idx="25">
                        <c:v>822.8</c:v>
                      </c:pt>
                      <c:pt idx="26">
                        <c:v>843</c:v>
                      </c:pt>
                      <c:pt idx="27">
                        <c:v>863.15</c:v>
                      </c:pt>
                      <c:pt idx="28">
                        <c:v>883.35</c:v>
                      </c:pt>
                      <c:pt idx="29">
                        <c:v>903.55</c:v>
                      </c:pt>
                      <c:pt idx="30">
                        <c:v>923.75</c:v>
                      </c:pt>
                      <c:pt idx="31">
                        <c:v>944</c:v>
                      </c:pt>
                      <c:pt idx="32">
                        <c:v>964.35</c:v>
                      </c:pt>
                      <c:pt idx="33">
                        <c:v>984.6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QC4_Short_2!$G$10:$G$43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199.8</c:v>
                      </c:pt>
                      <c:pt idx="1">
                        <c:v>399.6</c:v>
                      </c:pt>
                      <c:pt idx="2">
                        <c:v>599.4</c:v>
                      </c:pt>
                      <c:pt idx="3">
                        <c:v>799.6</c:v>
                      </c:pt>
                      <c:pt idx="4">
                        <c:v>999.6</c:v>
                      </c:pt>
                      <c:pt idx="5">
                        <c:v>1199.8</c:v>
                      </c:pt>
                      <c:pt idx="6">
                        <c:v>1399.6</c:v>
                      </c:pt>
                      <c:pt idx="7">
                        <c:v>1599.8</c:v>
                      </c:pt>
                      <c:pt idx="8">
                        <c:v>1800</c:v>
                      </c:pt>
                      <c:pt idx="9">
                        <c:v>2000</c:v>
                      </c:pt>
                      <c:pt idx="10">
                        <c:v>2199.8000000000002</c:v>
                      </c:pt>
                      <c:pt idx="11">
                        <c:v>2399.8000000000002</c:v>
                      </c:pt>
                      <c:pt idx="12">
                        <c:v>2599.6</c:v>
                      </c:pt>
                      <c:pt idx="13">
                        <c:v>2799.4</c:v>
                      </c:pt>
                      <c:pt idx="14">
                        <c:v>2999.8</c:v>
                      </c:pt>
                      <c:pt idx="15">
                        <c:v>3099</c:v>
                      </c:pt>
                      <c:pt idx="16">
                        <c:v>3200</c:v>
                      </c:pt>
                      <c:pt idx="17">
                        <c:v>3300</c:v>
                      </c:pt>
                      <c:pt idx="18">
                        <c:v>3400</c:v>
                      </c:pt>
                      <c:pt idx="19">
                        <c:v>3500</c:v>
                      </c:pt>
                      <c:pt idx="20">
                        <c:v>3600</c:v>
                      </c:pt>
                      <c:pt idx="21">
                        <c:v>3699.8</c:v>
                      </c:pt>
                      <c:pt idx="22">
                        <c:v>3799.8</c:v>
                      </c:pt>
                      <c:pt idx="23">
                        <c:v>3899.8</c:v>
                      </c:pt>
                      <c:pt idx="24">
                        <c:v>3999.8</c:v>
                      </c:pt>
                      <c:pt idx="25">
                        <c:v>4099.8</c:v>
                      </c:pt>
                      <c:pt idx="26">
                        <c:v>4199.8</c:v>
                      </c:pt>
                      <c:pt idx="27">
                        <c:v>4300</c:v>
                      </c:pt>
                      <c:pt idx="28">
                        <c:v>4399.8</c:v>
                      </c:pt>
                      <c:pt idx="29">
                        <c:v>4499.8</c:v>
                      </c:pt>
                      <c:pt idx="30">
                        <c:v>4599.6000000000004</c:v>
                      </c:pt>
                      <c:pt idx="31">
                        <c:v>4699.8</c:v>
                      </c:pt>
                      <c:pt idx="32">
                        <c:v>4800</c:v>
                      </c:pt>
                      <c:pt idx="33">
                        <c:v>4899.8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QC4_Short_2!$N$4</c15:sqref>
                        </c15:formulaRef>
                      </c:ext>
                    </c:extLst>
                    <c:strCache>
                      <c:ptCount val="1"/>
                      <c:pt idx="0">
                        <c:v>power on for 3days (4kV)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tint val="100000"/>
                            <a:shade val="100000"/>
                            <a:satMod val="130000"/>
                          </a:schemeClr>
                        </a:gs>
                        <a:gs pos="100000">
                          <a:schemeClr val="accent3">
                            <a:tint val="50000"/>
                            <a:shade val="100000"/>
                            <a:satMod val="350000"/>
                          </a:schemeClr>
                        </a:gs>
                      </a:gsLst>
                      <a:lin ang="16200000" scaled="0"/>
                    </a:gradFill>
                    <a:ln w="9525">
                      <a:solidFill>
                        <a:schemeClr val="accent3"/>
                      </a:solidFill>
                      <a:round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QC4_Short_2!$N$10:$N$43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39.85</c:v>
                      </c:pt>
                      <c:pt idx="1">
                        <c:v>79.8</c:v>
                      </c:pt>
                      <c:pt idx="2">
                        <c:v>119.8</c:v>
                      </c:pt>
                      <c:pt idx="3">
                        <c:v>159.85</c:v>
                      </c:pt>
                      <c:pt idx="4">
                        <c:v>199.95</c:v>
                      </c:pt>
                      <c:pt idx="5">
                        <c:v>240</c:v>
                      </c:pt>
                      <c:pt idx="6">
                        <c:v>280.10000000000002</c:v>
                      </c:pt>
                      <c:pt idx="7">
                        <c:v>320.25</c:v>
                      </c:pt>
                      <c:pt idx="8">
                        <c:v>360.45</c:v>
                      </c:pt>
                      <c:pt idx="9">
                        <c:v>400.6</c:v>
                      </c:pt>
                      <c:pt idx="10">
                        <c:v>440.75</c:v>
                      </c:pt>
                      <c:pt idx="11">
                        <c:v>480.95</c:v>
                      </c:pt>
                      <c:pt idx="12">
                        <c:v>521.15</c:v>
                      </c:pt>
                      <c:pt idx="13">
                        <c:v>561.4</c:v>
                      </c:pt>
                      <c:pt idx="14">
                        <c:v>601.6</c:v>
                      </c:pt>
                      <c:pt idx="15">
                        <c:v>621.65</c:v>
                      </c:pt>
                      <c:pt idx="16">
                        <c:v>641.75</c:v>
                      </c:pt>
                      <c:pt idx="17">
                        <c:v>661.85</c:v>
                      </c:pt>
                      <c:pt idx="18">
                        <c:v>681.95</c:v>
                      </c:pt>
                      <c:pt idx="19">
                        <c:v>702.1</c:v>
                      </c:pt>
                      <c:pt idx="20">
                        <c:v>722.2</c:v>
                      </c:pt>
                      <c:pt idx="21">
                        <c:v>742.3</c:v>
                      </c:pt>
                      <c:pt idx="22">
                        <c:v>762.4</c:v>
                      </c:pt>
                      <c:pt idx="23">
                        <c:v>782.6</c:v>
                      </c:pt>
                      <c:pt idx="24">
                        <c:v>802.65</c:v>
                      </c:pt>
                      <c:pt idx="25">
                        <c:v>822.75</c:v>
                      </c:pt>
                      <c:pt idx="26">
                        <c:v>843</c:v>
                      </c:pt>
                      <c:pt idx="27">
                        <c:v>863.2</c:v>
                      </c:pt>
                      <c:pt idx="28">
                        <c:v>883.35</c:v>
                      </c:pt>
                      <c:pt idx="29">
                        <c:v>903.55</c:v>
                      </c:pt>
                      <c:pt idx="30">
                        <c:v>923.8</c:v>
                      </c:pt>
                      <c:pt idx="31">
                        <c:v>944.05</c:v>
                      </c:pt>
                      <c:pt idx="32">
                        <c:v>964.35</c:v>
                      </c:pt>
                      <c:pt idx="33">
                        <c:v>984.7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QC4_Short_2!$M$10:$M$43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199.6</c:v>
                      </c:pt>
                      <c:pt idx="1">
                        <c:v>399.6</c:v>
                      </c:pt>
                      <c:pt idx="2">
                        <c:v>599.4</c:v>
                      </c:pt>
                      <c:pt idx="3">
                        <c:v>799.4</c:v>
                      </c:pt>
                      <c:pt idx="4">
                        <c:v>999.6</c:v>
                      </c:pt>
                      <c:pt idx="5">
                        <c:v>1199.8</c:v>
                      </c:pt>
                      <c:pt idx="6">
                        <c:v>1399.6</c:v>
                      </c:pt>
                      <c:pt idx="7">
                        <c:v>1599.8</c:v>
                      </c:pt>
                      <c:pt idx="8">
                        <c:v>1800</c:v>
                      </c:pt>
                      <c:pt idx="9">
                        <c:v>2000</c:v>
                      </c:pt>
                      <c:pt idx="10">
                        <c:v>2200</c:v>
                      </c:pt>
                      <c:pt idx="11">
                        <c:v>2400</c:v>
                      </c:pt>
                      <c:pt idx="12">
                        <c:v>2600</c:v>
                      </c:pt>
                      <c:pt idx="13">
                        <c:v>2800</c:v>
                      </c:pt>
                      <c:pt idx="14">
                        <c:v>3000</c:v>
                      </c:pt>
                      <c:pt idx="15">
                        <c:v>3100</c:v>
                      </c:pt>
                      <c:pt idx="16">
                        <c:v>3200.2</c:v>
                      </c:pt>
                      <c:pt idx="17">
                        <c:v>3300</c:v>
                      </c:pt>
                      <c:pt idx="18">
                        <c:v>3400</c:v>
                      </c:pt>
                      <c:pt idx="19">
                        <c:v>3500</c:v>
                      </c:pt>
                      <c:pt idx="20">
                        <c:v>3600</c:v>
                      </c:pt>
                      <c:pt idx="21">
                        <c:v>3700</c:v>
                      </c:pt>
                      <c:pt idx="22">
                        <c:v>3800</c:v>
                      </c:pt>
                      <c:pt idx="23">
                        <c:v>3900</c:v>
                      </c:pt>
                      <c:pt idx="24">
                        <c:v>4000</c:v>
                      </c:pt>
                      <c:pt idx="25">
                        <c:v>4099.8</c:v>
                      </c:pt>
                      <c:pt idx="26">
                        <c:v>4200</c:v>
                      </c:pt>
                      <c:pt idx="27">
                        <c:v>4300</c:v>
                      </c:pt>
                      <c:pt idx="28">
                        <c:v>4400</c:v>
                      </c:pt>
                      <c:pt idx="29">
                        <c:v>4500</c:v>
                      </c:pt>
                      <c:pt idx="30">
                        <c:v>4599.8</c:v>
                      </c:pt>
                      <c:pt idx="31">
                        <c:v>4700</c:v>
                      </c:pt>
                      <c:pt idx="32">
                        <c:v>4800.2</c:v>
                      </c:pt>
                      <c:pt idx="33">
                        <c:v>4900.2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1951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Divider Current (uA)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511960"/>
        <c:crosses val="autoZero"/>
        <c:crossBetween val="midCat"/>
      </c:valAx>
      <c:valAx>
        <c:axId val="21951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Applied Voltage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51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364278546383335"/>
          <c:y val="7.5063689989827972E-2"/>
          <c:w val="0.87635721453616666"/>
          <c:h val="5.3209848864603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GE11-X-S-CERN-0003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QC4_Short_3!$H$4</c:f>
              <c:strCache>
                <c:ptCount val="1"/>
                <c:pt idx="0">
                  <c:v>power on during the weekend (at 3 kV)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QC4_Short_3!$H$10:$H$43</c:f>
              <c:numCache>
                <c:formatCode>General</c:formatCode>
                <c:ptCount val="34"/>
                <c:pt idx="0">
                  <c:v>39.75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</c:v>
                </c:pt>
                <c:pt idx="5">
                  <c:v>240</c:v>
                </c:pt>
                <c:pt idx="6">
                  <c:v>280.10000000000002</c:v>
                </c:pt>
                <c:pt idx="7">
                  <c:v>320.25</c:v>
                </c:pt>
                <c:pt idx="8">
                  <c:v>360.4</c:v>
                </c:pt>
                <c:pt idx="9">
                  <c:v>400.6</c:v>
                </c:pt>
                <c:pt idx="10">
                  <c:v>440.7</c:v>
                </c:pt>
                <c:pt idx="11">
                  <c:v>480.9</c:v>
                </c:pt>
                <c:pt idx="12">
                  <c:v>521.04999999999995</c:v>
                </c:pt>
                <c:pt idx="13">
                  <c:v>561.29999999999995</c:v>
                </c:pt>
                <c:pt idx="14">
                  <c:v>601.45000000000005</c:v>
                </c:pt>
                <c:pt idx="15">
                  <c:v>621.54999999999995</c:v>
                </c:pt>
                <c:pt idx="16">
                  <c:v>641.6</c:v>
                </c:pt>
                <c:pt idx="17">
                  <c:v>661.7</c:v>
                </c:pt>
                <c:pt idx="18">
                  <c:v>681.8</c:v>
                </c:pt>
                <c:pt idx="19">
                  <c:v>701.95</c:v>
                </c:pt>
                <c:pt idx="20">
                  <c:v>722.05</c:v>
                </c:pt>
                <c:pt idx="21">
                  <c:v>742.15</c:v>
                </c:pt>
                <c:pt idx="22">
                  <c:v>762.25</c:v>
                </c:pt>
                <c:pt idx="23">
                  <c:v>782.4</c:v>
                </c:pt>
                <c:pt idx="24">
                  <c:v>802.45</c:v>
                </c:pt>
                <c:pt idx="25">
                  <c:v>822.6</c:v>
                </c:pt>
                <c:pt idx="26">
                  <c:v>842.8</c:v>
                </c:pt>
                <c:pt idx="27">
                  <c:v>863</c:v>
                </c:pt>
                <c:pt idx="28">
                  <c:v>883.2</c:v>
                </c:pt>
                <c:pt idx="29">
                  <c:v>903.4</c:v>
                </c:pt>
                <c:pt idx="30">
                  <c:v>923.65</c:v>
                </c:pt>
                <c:pt idx="31">
                  <c:v>943.85</c:v>
                </c:pt>
                <c:pt idx="32">
                  <c:v>964.2</c:v>
                </c:pt>
                <c:pt idx="33">
                  <c:v>984.6</c:v>
                </c:pt>
              </c:numCache>
            </c:numRef>
          </c:xVal>
          <c:yVal>
            <c:numRef>
              <c:f>QC4_Short_3!$K$10:$K$43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1.6666666666666666E-2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0.15</c:v>
                </c:pt>
                <c:pt idx="10">
                  <c:v>0.28333333333333333</c:v>
                </c:pt>
                <c:pt idx="11">
                  <c:v>0.46666666666666667</c:v>
                </c:pt>
                <c:pt idx="12">
                  <c:v>0.56666666666666665</c:v>
                </c:pt>
                <c:pt idx="13">
                  <c:v>1.1499999999999999</c:v>
                </c:pt>
                <c:pt idx="14">
                  <c:v>1.8333333333333333</c:v>
                </c:pt>
                <c:pt idx="15">
                  <c:v>1.4666666666666666</c:v>
                </c:pt>
                <c:pt idx="16">
                  <c:v>1.8333333333333333</c:v>
                </c:pt>
                <c:pt idx="17">
                  <c:v>2.3666666666666667</c:v>
                </c:pt>
                <c:pt idx="18">
                  <c:v>2.25</c:v>
                </c:pt>
                <c:pt idx="19">
                  <c:v>2.8666666666666667</c:v>
                </c:pt>
                <c:pt idx="20">
                  <c:v>3.3</c:v>
                </c:pt>
                <c:pt idx="21">
                  <c:v>2.8166666666666669</c:v>
                </c:pt>
                <c:pt idx="22">
                  <c:v>3.3333333333333335</c:v>
                </c:pt>
                <c:pt idx="23">
                  <c:v>3.4</c:v>
                </c:pt>
                <c:pt idx="24">
                  <c:v>3.8833333333333333</c:v>
                </c:pt>
                <c:pt idx="25">
                  <c:v>3.6666666666666665</c:v>
                </c:pt>
                <c:pt idx="26">
                  <c:v>3.8666666666666667</c:v>
                </c:pt>
                <c:pt idx="27">
                  <c:v>4.3</c:v>
                </c:pt>
                <c:pt idx="28">
                  <c:v>4.333333333333333</c:v>
                </c:pt>
                <c:pt idx="29">
                  <c:v>4.75</c:v>
                </c:pt>
                <c:pt idx="30">
                  <c:v>5.0166666666666666</c:v>
                </c:pt>
                <c:pt idx="31">
                  <c:v>4.9666666666666668</c:v>
                </c:pt>
                <c:pt idx="32">
                  <c:v>6.6166666666666663</c:v>
                </c:pt>
                <c:pt idx="33">
                  <c:v>9.8000000000000007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QC4_Short_3!$B$4</c:f>
              <c:strCache>
                <c:ptCount val="1"/>
                <c:pt idx="0">
                  <c:v>Initial Test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QC4_Short_3!$B$10:$B$43</c:f>
              <c:numCache>
                <c:formatCode>General</c:formatCode>
                <c:ptCount val="34"/>
                <c:pt idx="0">
                  <c:v>39.700000000000003</c:v>
                </c:pt>
                <c:pt idx="1">
                  <c:v>79.75</c:v>
                </c:pt>
                <c:pt idx="2">
                  <c:v>119.7</c:v>
                </c:pt>
                <c:pt idx="3">
                  <c:v>159.75</c:v>
                </c:pt>
                <c:pt idx="4">
                  <c:v>199.8</c:v>
                </c:pt>
                <c:pt idx="5">
                  <c:v>239.9</c:v>
                </c:pt>
                <c:pt idx="6">
                  <c:v>279.89999999999998</c:v>
                </c:pt>
                <c:pt idx="7">
                  <c:v>320.05</c:v>
                </c:pt>
                <c:pt idx="8">
                  <c:v>360.2</c:v>
                </c:pt>
                <c:pt idx="9">
                  <c:v>400.35</c:v>
                </c:pt>
                <c:pt idx="10">
                  <c:v>440.45</c:v>
                </c:pt>
                <c:pt idx="11">
                  <c:v>480.6</c:v>
                </c:pt>
                <c:pt idx="12">
                  <c:v>520.70000000000005</c:v>
                </c:pt>
                <c:pt idx="13">
                  <c:v>560.9</c:v>
                </c:pt>
                <c:pt idx="14">
                  <c:v>601.1</c:v>
                </c:pt>
                <c:pt idx="15">
                  <c:v>621.20000000000005</c:v>
                </c:pt>
                <c:pt idx="16">
                  <c:v>641.29999999999995</c:v>
                </c:pt>
                <c:pt idx="17">
                  <c:v>661.35</c:v>
                </c:pt>
                <c:pt idx="18">
                  <c:v>681.45</c:v>
                </c:pt>
                <c:pt idx="19">
                  <c:v>701.6</c:v>
                </c:pt>
                <c:pt idx="20">
                  <c:v>721.7</c:v>
                </c:pt>
                <c:pt idx="21">
                  <c:v>741.85</c:v>
                </c:pt>
                <c:pt idx="22">
                  <c:v>761.95</c:v>
                </c:pt>
                <c:pt idx="23">
                  <c:v>782.1</c:v>
                </c:pt>
                <c:pt idx="24">
                  <c:v>802.25</c:v>
                </c:pt>
                <c:pt idx="25">
                  <c:v>822.35</c:v>
                </c:pt>
                <c:pt idx="26">
                  <c:v>842.6</c:v>
                </c:pt>
                <c:pt idx="27">
                  <c:v>862.6</c:v>
                </c:pt>
                <c:pt idx="28">
                  <c:v>883.05</c:v>
                </c:pt>
                <c:pt idx="29">
                  <c:v>903.3</c:v>
                </c:pt>
                <c:pt idx="30">
                  <c:v>923.55</c:v>
                </c:pt>
                <c:pt idx="31">
                  <c:v>943.85</c:v>
                </c:pt>
                <c:pt idx="32">
                  <c:v>964.2</c:v>
                </c:pt>
                <c:pt idx="33">
                  <c:v>984.6</c:v>
                </c:pt>
              </c:numCache>
            </c:numRef>
          </c:xVal>
          <c:yVal>
            <c:numRef>
              <c:f>QC4_Short_3!$E$10:$E$43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3.3333333333333333E-2</c:v>
                </c:pt>
                <c:pt idx="3">
                  <c:v>0</c:v>
                </c:pt>
                <c:pt idx="4">
                  <c:v>1.6666666666666666E-2</c:v>
                </c:pt>
                <c:pt idx="5">
                  <c:v>0.05</c:v>
                </c:pt>
                <c:pt idx="6">
                  <c:v>0.25</c:v>
                </c:pt>
                <c:pt idx="7">
                  <c:v>0.5</c:v>
                </c:pt>
                <c:pt idx="8">
                  <c:v>1.0333333333333334</c:v>
                </c:pt>
                <c:pt idx="9">
                  <c:v>1.65</c:v>
                </c:pt>
                <c:pt idx="10">
                  <c:v>2.9666666666666668</c:v>
                </c:pt>
                <c:pt idx="11">
                  <c:v>4.95</c:v>
                </c:pt>
                <c:pt idx="12">
                  <c:v>7.3</c:v>
                </c:pt>
                <c:pt idx="13">
                  <c:v>13.616666666666667</c:v>
                </c:pt>
                <c:pt idx="14">
                  <c:v>15.6</c:v>
                </c:pt>
                <c:pt idx="15">
                  <c:v>15.15</c:v>
                </c:pt>
                <c:pt idx="16">
                  <c:v>16.683333333333334</c:v>
                </c:pt>
                <c:pt idx="17">
                  <c:v>17.399999999999999</c:v>
                </c:pt>
                <c:pt idx="18">
                  <c:v>17.933333333333334</c:v>
                </c:pt>
                <c:pt idx="19">
                  <c:v>19.633333333333333</c:v>
                </c:pt>
                <c:pt idx="20">
                  <c:v>18.55</c:v>
                </c:pt>
                <c:pt idx="21">
                  <c:v>19.033333333333335</c:v>
                </c:pt>
                <c:pt idx="22">
                  <c:v>18.883333333333333</c:v>
                </c:pt>
                <c:pt idx="23">
                  <c:v>20.633333333333333</c:v>
                </c:pt>
                <c:pt idx="24">
                  <c:v>21.583333333333332</c:v>
                </c:pt>
                <c:pt idx="25">
                  <c:v>21.083333333333332</c:v>
                </c:pt>
                <c:pt idx="26">
                  <c:v>22.2</c:v>
                </c:pt>
                <c:pt idx="27">
                  <c:v>31.05</c:v>
                </c:pt>
                <c:pt idx="28">
                  <c:v>26.833333333333332</c:v>
                </c:pt>
                <c:pt idx="29">
                  <c:v>29.766666666666666</c:v>
                </c:pt>
                <c:pt idx="30">
                  <c:v>28.8</c:v>
                </c:pt>
                <c:pt idx="31">
                  <c:v>32.216666666666669</c:v>
                </c:pt>
                <c:pt idx="32">
                  <c:v>32.633333333333333</c:v>
                </c:pt>
                <c:pt idx="33">
                  <c:v>45.483333333333334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QC4_Short_3!$N$4</c:f>
              <c:strCache>
                <c:ptCount val="1"/>
                <c:pt idx="0">
                  <c:v>power on overnight (at 4 kV)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5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QC4_Short_3!$N$10:$N$43</c:f>
              <c:numCache>
                <c:formatCode>General</c:formatCode>
                <c:ptCount val="34"/>
                <c:pt idx="0">
                  <c:v>39.9</c:v>
                </c:pt>
                <c:pt idx="1">
                  <c:v>79.849999999999994</c:v>
                </c:pt>
                <c:pt idx="2">
                  <c:v>119.85</c:v>
                </c:pt>
                <c:pt idx="3">
                  <c:v>159.9</c:v>
                </c:pt>
                <c:pt idx="4">
                  <c:v>199.95</c:v>
                </c:pt>
                <c:pt idx="5">
                  <c:v>240.05</c:v>
                </c:pt>
                <c:pt idx="6">
                  <c:v>280.10000000000002</c:v>
                </c:pt>
                <c:pt idx="7">
                  <c:v>320.3</c:v>
                </c:pt>
                <c:pt idx="8">
                  <c:v>360.45</c:v>
                </c:pt>
                <c:pt idx="9">
                  <c:v>400.6</c:v>
                </c:pt>
                <c:pt idx="10">
                  <c:v>440.7</c:v>
                </c:pt>
                <c:pt idx="11">
                  <c:v>480.9</c:v>
                </c:pt>
                <c:pt idx="12">
                  <c:v>521.04999999999995</c:v>
                </c:pt>
                <c:pt idx="13">
                  <c:v>561.25</c:v>
                </c:pt>
                <c:pt idx="14">
                  <c:v>601.5</c:v>
                </c:pt>
                <c:pt idx="15">
                  <c:v>621.54999999999995</c:v>
                </c:pt>
                <c:pt idx="16">
                  <c:v>641.65</c:v>
                </c:pt>
                <c:pt idx="17">
                  <c:v>661.7</c:v>
                </c:pt>
                <c:pt idx="18">
                  <c:v>681.8</c:v>
                </c:pt>
                <c:pt idx="19">
                  <c:v>701.95</c:v>
                </c:pt>
                <c:pt idx="20">
                  <c:v>722</c:v>
                </c:pt>
                <c:pt idx="21">
                  <c:v>742.1</c:v>
                </c:pt>
                <c:pt idx="22">
                  <c:v>762.2</c:v>
                </c:pt>
                <c:pt idx="23">
                  <c:v>782.35</c:v>
                </c:pt>
                <c:pt idx="24">
                  <c:v>802.45</c:v>
                </c:pt>
                <c:pt idx="25">
                  <c:v>822.55</c:v>
                </c:pt>
                <c:pt idx="26">
                  <c:v>842.7</c:v>
                </c:pt>
                <c:pt idx="27">
                  <c:v>862.9</c:v>
                </c:pt>
                <c:pt idx="28">
                  <c:v>883.1</c:v>
                </c:pt>
                <c:pt idx="29">
                  <c:v>903.3</c:v>
                </c:pt>
                <c:pt idx="30">
                  <c:v>923.55</c:v>
                </c:pt>
                <c:pt idx="31">
                  <c:v>943.8</c:v>
                </c:pt>
                <c:pt idx="32">
                  <c:v>964.15</c:v>
                </c:pt>
                <c:pt idx="33">
                  <c:v>984.45</c:v>
                </c:pt>
              </c:numCache>
            </c:numRef>
          </c:xVal>
          <c:yVal>
            <c:numRef>
              <c:f>QC4_Short_3!$Q$9:$Q$43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3.3333333333333333E-2</c:v>
                </c:pt>
                <c:pt idx="6">
                  <c:v>0</c:v>
                </c:pt>
                <c:pt idx="7">
                  <c:v>1.6666666666666666E-2</c:v>
                </c:pt>
                <c:pt idx="8">
                  <c:v>0</c:v>
                </c:pt>
                <c:pt idx="9">
                  <c:v>0</c:v>
                </c:pt>
                <c:pt idx="10">
                  <c:v>1.6666666666666666E-2</c:v>
                </c:pt>
                <c:pt idx="11">
                  <c:v>0</c:v>
                </c:pt>
                <c:pt idx="12">
                  <c:v>1.6666666666666666E-2</c:v>
                </c:pt>
                <c:pt idx="13">
                  <c:v>3.3333333333333333E-2</c:v>
                </c:pt>
                <c:pt idx="14">
                  <c:v>0.18333333333333332</c:v>
                </c:pt>
                <c:pt idx="15">
                  <c:v>0.2</c:v>
                </c:pt>
                <c:pt idx="16">
                  <c:v>0.28333333333333333</c:v>
                </c:pt>
                <c:pt idx="17">
                  <c:v>0.38333333333333336</c:v>
                </c:pt>
                <c:pt idx="18">
                  <c:v>0.5</c:v>
                </c:pt>
                <c:pt idx="19">
                  <c:v>0.73333333333333328</c:v>
                </c:pt>
                <c:pt idx="20">
                  <c:v>1.0833333333333333</c:v>
                </c:pt>
                <c:pt idx="21">
                  <c:v>1.3833333333333333</c:v>
                </c:pt>
                <c:pt idx="22">
                  <c:v>1.9</c:v>
                </c:pt>
                <c:pt idx="23">
                  <c:v>2.1333333333333333</c:v>
                </c:pt>
                <c:pt idx="24">
                  <c:v>2.1166666666666667</c:v>
                </c:pt>
                <c:pt idx="25">
                  <c:v>2.7666666666666666</c:v>
                </c:pt>
                <c:pt idx="26">
                  <c:v>3.45</c:v>
                </c:pt>
                <c:pt idx="27">
                  <c:v>3.05</c:v>
                </c:pt>
                <c:pt idx="28">
                  <c:v>3.8</c:v>
                </c:pt>
                <c:pt idx="29">
                  <c:v>3.8166666666666669</c:v>
                </c:pt>
                <c:pt idx="30">
                  <c:v>3.5333333333333332</c:v>
                </c:pt>
                <c:pt idx="31">
                  <c:v>4.25</c:v>
                </c:pt>
                <c:pt idx="32">
                  <c:v>4.95</c:v>
                </c:pt>
                <c:pt idx="33">
                  <c:v>7.25</c:v>
                </c:pt>
                <c:pt idx="34">
                  <c:v>10.366666666666667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QC4_Short_3!$T$4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6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QC4_Short_3!$T$10:$T$43</c:f>
              <c:numCache>
                <c:formatCode>General</c:formatCode>
                <c:ptCount val="34"/>
                <c:pt idx="0">
                  <c:v>39.75</c:v>
                </c:pt>
                <c:pt idx="1">
                  <c:v>79.8</c:v>
                </c:pt>
                <c:pt idx="2">
                  <c:v>119.8</c:v>
                </c:pt>
                <c:pt idx="3">
                  <c:v>159.85</c:v>
                </c:pt>
                <c:pt idx="4">
                  <c:v>199.95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320.3</c:v>
                </c:pt>
                <c:pt idx="8">
                  <c:v>360.5</c:v>
                </c:pt>
                <c:pt idx="9">
                  <c:v>400.65</c:v>
                </c:pt>
                <c:pt idx="10">
                  <c:v>440.8</c:v>
                </c:pt>
                <c:pt idx="11">
                  <c:v>480.95</c:v>
                </c:pt>
                <c:pt idx="12">
                  <c:v>521.15</c:v>
                </c:pt>
                <c:pt idx="13">
                  <c:v>561.35</c:v>
                </c:pt>
                <c:pt idx="14">
                  <c:v>601.54999999999995</c:v>
                </c:pt>
                <c:pt idx="15">
                  <c:v>621.6</c:v>
                </c:pt>
                <c:pt idx="16">
                  <c:v>641.70000000000005</c:v>
                </c:pt>
                <c:pt idx="17">
                  <c:v>661.8</c:v>
                </c:pt>
                <c:pt idx="18">
                  <c:v>681.9</c:v>
                </c:pt>
                <c:pt idx="19">
                  <c:v>702</c:v>
                </c:pt>
                <c:pt idx="20">
                  <c:v>722.1</c:v>
                </c:pt>
                <c:pt idx="21">
                  <c:v>742.2</c:v>
                </c:pt>
                <c:pt idx="22">
                  <c:v>762.35</c:v>
                </c:pt>
                <c:pt idx="23">
                  <c:v>782.45</c:v>
                </c:pt>
                <c:pt idx="24">
                  <c:v>802.55</c:v>
                </c:pt>
                <c:pt idx="25">
                  <c:v>822.75</c:v>
                </c:pt>
                <c:pt idx="26">
                  <c:v>842.9</c:v>
                </c:pt>
                <c:pt idx="27">
                  <c:v>863.1</c:v>
                </c:pt>
                <c:pt idx="28">
                  <c:v>883.3</c:v>
                </c:pt>
                <c:pt idx="29">
                  <c:v>903.55</c:v>
                </c:pt>
                <c:pt idx="30">
                  <c:v>923.8</c:v>
                </c:pt>
                <c:pt idx="31">
                  <c:v>944.05</c:v>
                </c:pt>
                <c:pt idx="32">
                  <c:v>964.45</c:v>
                </c:pt>
                <c:pt idx="33">
                  <c:v>984.8</c:v>
                </c:pt>
              </c:numCache>
            </c:numRef>
          </c:xVal>
          <c:yVal>
            <c:numRef>
              <c:f>QC4_Short_3!$W$10:$W$43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3.3333333333333333E-2</c:v>
                </c:pt>
                <c:pt idx="9">
                  <c:v>0.18333333333333332</c:v>
                </c:pt>
                <c:pt idx="10">
                  <c:v>0.43333333333333335</c:v>
                </c:pt>
                <c:pt idx="11">
                  <c:v>0.43333333333333335</c:v>
                </c:pt>
                <c:pt idx="12">
                  <c:v>0.75</c:v>
                </c:pt>
                <c:pt idx="13">
                  <c:v>0.93333333333333335</c:v>
                </c:pt>
                <c:pt idx="14">
                  <c:v>1.4833333333333334</c:v>
                </c:pt>
                <c:pt idx="15">
                  <c:v>1.5666666666666667</c:v>
                </c:pt>
                <c:pt idx="16">
                  <c:v>1.4666666666666666</c:v>
                </c:pt>
                <c:pt idx="17">
                  <c:v>2.1</c:v>
                </c:pt>
                <c:pt idx="18">
                  <c:v>2.0666666666666669</c:v>
                </c:pt>
                <c:pt idx="19">
                  <c:v>2.3833333333333333</c:v>
                </c:pt>
                <c:pt idx="20">
                  <c:v>2.4833333333333334</c:v>
                </c:pt>
                <c:pt idx="21">
                  <c:v>2.6333333333333333</c:v>
                </c:pt>
                <c:pt idx="22">
                  <c:v>3.15</c:v>
                </c:pt>
                <c:pt idx="23">
                  <c:v>3.4</c:v>
                </c:pt>
                <c:pt idx="24">
                  <c:v>3.1166666666666667</c:v>
                </c:pt>
                <c:pt idx="25">
                  <c:v>3.6</c:v>
                </c:pt>
                <c:pt idx="26">
                  <c:v>3.25</c:v>
                </c:pt>
                <c:pt idx="27">
                  <c:v>3.4</c:v>
                </c:pt>
                <c:pt idx="28">
                  <c:v>4.7833333333333332</c:v>
                </c:pt>
                <c:pt idx="29">
                  <c:v>9.0333333333333332</c:v>
                </c:pt>
                <c:pt idx="30">
                  <c:v>14.933333333333334</c:v>
                </c:pt>
                <c:pt idx="31">
                  <c:v>16.25</c:v>
                </c:pt>
                <c:pt idx="32">
                  <c:v>12.366666666666667</c:v>
                </c:pt>
                <c:pt idx="33">
                  <c:v>14.2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512744"/>
        <c:axId val="21951313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QC4_Short_2!$H$4</c15:sqref>
                        </c15:formulaRef>
                      </c:ext>
                    </c:extLst>
                    <c:strCache>
                      <c:ptCount val="1"/>
                      <c:pt idx="0">
                        <c:v>power on for 12h (4kV)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2">
                            <a:tint val="100000"/>
                            <a:shade val="100000"/>
                            <a:satMod val="130000"/>
                          </a:schemeClr>
                        </a:gs>
                        <a:gs pos="100000">
                          <a:schemeClr val="accent2">
                            <a:tint val="50000"/>
                            <a:shade val="100000"/>
                            <a:satMod val="350000"/>
                          </a:schemeClr>
                        </a:gs>
                      </a:gsLst>
                      <a:lin ang="16200000" scaled="0"/>
                    </a:gradFill>
                    <a:ln w="9525">
                      <a:solidFill>
                        <a:schemeClr val="accent2"/>
                      </a:solidFill>
                      <a:round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QC4_Short_2!$H$10:$H$43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39.9</c:v>
                      </c:pt>
                      <c:pt idx="1">
                        <c:v>79.849999999999994</c:v>
                      </c:pt>
                      <c:pt idx="2">
                        <c:v>119.85</c:v>
                      </c:pt>
                      <c:pt idx="3">
                        <c:v>159.9</c:v>
                      </c:pt>
                      <c:pt idx="4">
                        <c:v>200</c:v>
                      </c:pt>
                      <c:pt idx="5">
                        <c:v>240.05</c:v>
                      </c:pt>
                      <c:pt idx="6">
                        <c:v>280.14999999999998</c:v>
                      </c:pt>
                      <c:pt idx="7">
                        <c:v>320.35000000000002</c:v>
                      </c:pt>
                      <c:pt idx="8">
                        <c:v>360.5</c:v>
                      </c:pt>
                      <c:pt idx="9">
                        <c:v>400.7</c:v>
                      </c:pt>
                      <c:pt idx="10">
                        <c:v>440.8</c:v>
                      </c:pt>
                      <c:pt idx="11">
                        <c:v>481</c:v>
                      </c:pt>
                      <c:pt idx="12">
                        <c:v>521.20000000000005</c:v>
                      </c:pt>
                      <c:pt idx="13">
                        <c:v>561.45000000000005</c:v>
                      </c:pt>
                      <c:pt idx="14">
                        <c:v>601.65</c:v>
                      </c:pt>
                      <c:pt idx="15">
                        <c:v>621.70000000000005</c:v>
                      </c:pt>
                      <c:pt idx="16">
                        <c:v>641.79999999999995</c:v>
                      </c:pt>
                      <c:pt idx="17">
                        <c:v>661.9</c:v>
                      </c:pt>
                      <c:pt idx="18">
                        <c:v>682</c:v>
                      </c:pt>
                      <c:pt idx="19">
                        <c:v>702.15</c:v>
                      </c:pt>
                      <c:pt idx="20">
                        <c:v>722.25</c:v>
                      </c:pt>
                      <c:pt idx="21">
                        <c:v>742.35</c:v>
                      </c:pt>
                      <c:pt idx="22">
                        <c:v>762.45</c:v>
                      </c:pt>
                      <c:pt idx="23">
                        <c:v>782.6</c:v>
                      </c:pt>
                      <c:pt idx="24">
                        <c:v>802.65</c:v>
                      </c:pt>
                      <c:pt idx="25">
                        <c:v>822.8</c:v>
                      </c:pt>
                      <c:pt idx="26">
                        <c:v>843</c:v>
                      </c:pt>
                      <c:pt idx="27">
                        <c:v>863.15</c:v>
                      </c:pt>
                      <c:pt idx="28">
                        <c:v>883.35</c:v>
                      </c:pt>
                      <c:pt idx="29">
                        <c:v>903.55</c:v>
                      </c:pt>
                      <c:pt idx="30">
                        <c:v>923.75</c:v>
                      </c:pt>
                      <c:pt idx="31">
                        <c:v>944</c:v>
                      </c:pt>
                      <c:pt idx="32">
                        <c:v>964.35</c:v>
                      </c:pt>
                      <c:pt idx="33">
                        <c:v>984.6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QC4_Short_2!$K$10:$K$43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1.6666666666666666E-2</c:v>
                      </c:pt>
                      <c:pt idx="8">
                        <c:v>1.6666666666666666E-2</c:v>
                      </c:pt>
                      <c:pt idx="9">
                        <c:v>1.6666666666666666E-2</c:v>
                      </c:pt>
                      <c:pt idx="10">
                        <c:v>1.6666666666666666E-2</c:v>
                      </c:pt>
                      <c:pt idx="11">
                        <c:v>1.6666666666666666E-2</c:v>
                      </c:pt>
                      <c:pt idx="12">
                        <c:v>0.05</c:v>
                      </c:pt>
                      <c:pt idx="13">
                        <c:v>0.1</c:v>
                      </c:pt>
                      <c:pt idx="14">
                        <c:v>0.65</c:v>
                      </c:pt>
                      <c:pt idx="15">
                        <c:v>0.58333333333333337</c:v>
                      </c:pt>
                      <c:pt idx="16">
                        <c:v>0.96666666666666667</c:v>
                      </c:pt>
                      <c:pt idx="17">
                        <c:v>1.3833333333333333</c:v>
                      </c:pt>
                      <c:pt idx="18">
                        <c:v>1.7</c:v>
                      </c:pt>
                      <c:pt idx="19">
                        <c:v>1.8333333333333333</c:v>
                      </c:pt>
                      <c:pt idx="20">
                        <c:v>2.3833333333333333</c:v>
                      </c:pt>
                      <c:pt idx="21">
                        <c:v>3.4833333333333334</c:v>
                      </c:pt>
                      <c:pt idx="22">
                        <c:v>3.5666666666666669</c:v>
                      </c:pt>
                      <c:pt idx="23">
                        <c:v>3.7833333333333332</c:v>
                      </c:pt>
                      <c:pt idx="24">
                        <c:v>4.25</c:v>
                      </c:pt>
                      <c:pt idx="25">
                        <c:v>5.2333333333333334</c:v>
                      </c:pt>
                      <c:pt idx="26">
                        <c:v>5.416666666666667</c:v>
                      </c:pt>
                      <c:pt idx="27">
                        <c:v>5.6</c:v>
                      </c:pt>
                      <c:pt idx="28">
                        <c:v>6.1333333333333337</c:v>
                      </c:pt>
                      <c:pt idx="29">
                        <c:v>6.1166666666666663</c:v>
                      </c:pt>
                      <c:pt idx="30">
                        <c:v>6.8</c:v>
                      </c:pt>
                      <c:pt idx="31">
                        <c:v>9.6666666666666661</c:v>
                      </c:pt>
                      <c:pt idx="32">
                        <c:v>15.15</c:v>
                      </c:pt>
                      <c:pt idx="33">
                        <c:v>22.4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QC4_Short_2!$N$4</c15:sqref>
                        </c15:formulaRef>
                      </c:ext>
                    </c:extLst>
                    <c:strCache>
                      <c:ptCount val="1"/>
                      <c:pt idx="0">
                        <c:v>power on for 3days (4kV)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tint val="100000"/>
                            <a:shade val="100000"/>
                            <a:satMod val="130000"/>
                          </a:schemeClr>
                        </a:gs>
                        <a:gs pos="100000">
                          <a:schemeClr val="accent3">
                            <a:tint val="50000"/>
                            <a:shade val="100000"/>
                            <a:satMod val="350000"/>
                          </a:schemeClr>
                        </a:gs>
                      </a:gsLst>
                      <a:lin ang="16200000" scaled="0"/>
                    </a:gradFill>
                    <a:ln w="9525">
                      <a:solidFill>
                        <a:schemeClr val="accent3"/>
                      </a:solidFill>
                      <a:round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QC4_Short_2!$N$10:$N$43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39.85</c:v>
                      </c:pt>
                      <c:pt idx="1">
                        <c:v>79.8</c:v>
                      </c:pt>
                      <c:pt idx="2">
                        <c:v>119.8</c:v>
                      </c:pt>
                      <c:pt idx="3">
                        <c:v>159.85</c:v>
                      </c:pt>
                      <c:pt idx="4">
                        <c:v>199.95</c:v>
                      </c:pt>
                      <c:pt idx="5">
                        <c:v>240</c:v>
                      </c:pt>
                      <c:pt idx="6">
                        <c:v>280.10000000000002</c:v>
                      </c:pt>
                      <c:pt idx="7">
                        <c:v>320.25</c:v>
                      </c:pt>
                      <c:pt idx="8">
                        <c:v>360.45</c:v>
                      </c:pt>
                      <c:pt idx="9">
                        <c:v>400.6</c:v>
                      </c:pt>
                      <c:pt idx="10">
                        <c:v>440.75</c:v>
                      </c:pt>
                      <c:pt idx="11">
                        <c:v>480.95</c:v>
                      </c:pt>
                      <c:pt idx="12">
                        <c:v>521.15</c:v>
                      </c:pt>
                      <c:pt idx="13">
                        <c:v>561.4</c:v>
                      </c:pt>
                      <c:pt idx="14">
                        <c:v>601.6</c:v>
                      </c:pt>
                      <c:pt idx="15">
                        <c:v>621.65</c:v>
                      </c:pt>
                      <c:pt idx="16">
                        <c:v>641.75</c:v>
                      </c:pt>
                      <c:pt idx="17">
                        <c:v>661.85</c:v>
                      </c:pt>
                      <c:pt idx="18">
                        <c:v>681.95</c:v>
                      </c:pt>
                      <c:pt idx="19">
                        <c:v>702.1</c:v>
                      </c:pt>
                      <c:pt idx="20">
                        <c:v>722.2</c:v>
                      </c:pt>
                      <c:pt idx="21">
                        <c:v>742.3</c:v>
                      </c:pt>
                      <c:pt idx="22">
                        <c:v>762.4</c:v>
                      </c:pt>
                      <c:pt idx="23">
                        <c:v>782.6</c:v>
                      </c:pt>
                      <c:pt idx="24">
                        <c:v>802.65</c:v>
                      </c:pt>
                      <c:pt idx="25">
                        <c:v>822.75</c:v>
                      </c:pt>
                      <c:pt idx="26">
                        <c:v>843</c:v>
                      </c:pt>
                      <c:pt idx="27">
                        <c:v>863.2</c:v>
                      </c:pt>
                      <c:pt idx="28">
                        <c:v>883.35</c:v>
                      </c:pt>
                      <c:pt idx="29">
                        <c:v>903.55</c:v>
                      </c:pt>
                      <c:pt idx="30">
                        <c:v>923.8</c:v>
                      </c:pt>
                      <c:pt idx="31">
                        <c:v>944.05</c:v>
                      </c:pt>
                      <c:pt idx="32">
                        <c:v>964.35</c:v>
                      </c:pt>
                      <c:pt idx="33">
                        <c:v>984.7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QC4_Short_2!$Q$10:$Q$43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6.6666666666666666E-2</c:v>
                      </c:pt>
                      <c:pt idx="12">
                        <c:v>0.05</c:v>
                      </c:pt>
                      <c:pt idx="13">
                        <c:v>3.3333333333333333E-2</c:v>
                      </c:pt>
                      <c:pt idx="14">
                        <c:v>0.15</c:v>
                      </c:pt>
                      <c:pt idx="15">
                        <c:v>0.16666666666666666</c:v>
                      </c:pt>
                      <c:pt idx="16">
                        <c:v>0.21666666666666667</c:v>
                      </c:pt>
                      <c:pt idx="17">
                        <c:v>0.35</c:v>
                      </c:pt>
                      <c:pt idx="18">
                        <c:v>0.6166666666666667</c:v>
                      </c:pt>
                      <c:pt idx="19">
                        <c:v>0.68333333333333335</c:v>
                      </c:pt>
                      <c:pt idx="20">
                        <c:v>0.8666666666666667</c:v>
                      </c:pt>
                      <c:pt idx="21">
                        <c:v>0.95</c:v>
                      </c:pt>
                      <c:pt idx="22">
                        <c:v>1.3166666666666667</c:v>
                      </c:pt>
                      <c:pt idx="23">
                        <c:v>1.5</c:v>
                      </c:pt>
                      <c:pt idx="24">
                        <c:v>1.6</c:v>
                      </c:pt>
                      <c:pt idx="25">
                        <c:v>1.6166666666666667</c:v>
                      </c:pt>
                      <c:pt idx="26">
                        <c:v>2.0166666666666666</c:v>
                      </c:pt>
                      <c:pt idx="27">
                        <c:v>2.4833333333333334</c:v>
                      </c:pt>
                      <c:pt idx="28">
                        <c:v>2.2833333333333332</c:v>
                      </c:pt>
                      <c:pt idx="29">
                        <c:v>2.5666666666666669</c:v>
                      </c:pt>
                      <c:pt idx="30">
                        <c:v>2.85</c:v>
                      </c:pt>
                      <c:pt idx="31">
                        <c:v>3.2333333333333334</c:v>
                      </c:pt>
                      <c:pt idx="32">
                        <c:v>3.7333333333333334</c:v>
                      </c:pt>
                      <c:pt idx="33">
                        <c:v>5.8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19512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Divider Current (uA)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513136"/>
        <c:crosses val="autoZero"/>
        <c:crossBetween val="midCat"/>
      </c:valAx>
      <c:valAx>
        <c:axId val="21951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Spurious Signal Rate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51274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2501237401488399"/>
          <c:y val="7.2101225359334595E-2"/>
          <c:w val="0.87498767459148885"/>
          <c:h val="5.9255519485995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GE11-X-S-CERN-0004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43356378089308"/>
          <c:y val="0.1341036464117478"/>
          <c:w val="0.82191191904205951"/>
          <c:h val="0.66706341787510681"/>
        </c:manualLayout>
      </c:layout>
      <c:scatterChart>
        <c:scatterStyle val="lineMarker"/>
        <c:varyColors val="0"/>
        <c:ser>
          <c:idx val="0"/>
          <c:order val="0"/>
          <c:tx>
            <c:strRef>
              <c:f>QC4_Short_4!$B$4</c:f>
              <c:strCache>
                <c:ptCount val="1"/>
                <c:pt idx="0">
                  <c:v>After powering on over night at 3kV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QC4_Short_4!$B$10:$B$43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79.75</c:v>
                </c:pt>
                <c:pt idx="2">
                  <c:v>119.75</c:v>
                </c:pt>
                <c:pt idx="3">
                  <c:v>159.75</c:v>
                </c:pt>
                <c:pt idx="4">
                  <c:v>199.85</c:v>
                </c:pt>
                <c:pt idx="5">
                  <c:v>239.9</c:v>
                </c:pt>
                <c:pt idx="6">
                  <c:v>279.89999999999998</c:v>
                </c:pt>
                <c:pt idx="7">
                  <c:v>319.95</c:v>
                </c:pt>
                <c:pt idx="8">
                  <c:v>360.05</c:v>
                </c:pt>
                <c:pt idx="9">
                  <c:v>400.15</c:v>
                </c:pt>
                <c:pt idx="10">
                  <c:v>440.15</c:v>
                </c:pt>
                <c:pt idx="11">
                  <c:v>480.25</c:v>
                </c:pt>
                <c:pt idx="12">
                  <c:v>520.35</c:v>
                </c:pt>
                <c:pt idx="13">
                  <c:v>560.45000000000005</c:v>
                </c:pt>
                <c:pt idx="14">
                  <c:v>600.5</c:v>
                </c:pt>
                <c:pt idx="15">
                  <c:v>620.5</c:v>
                </c:pt>
                <c:pt idx="16">
                  <c:v>640.5</c:v>
                </c:pt>
                <c:pt idx="17">
                  <c:v>660.5</c:v>
                </c:pt>
                <c:pt idx="18">
                  <c:v>680.55</c:v>
                </c:pt>
                <c:pt idx="19">
                  <c:v>700.6</c:v>
                </c:pt>
                <c:pt idx="20">
                  <c:v>720.6</c:v>
                </c:pt>
                <c:pt idx="21">
                  <c:v>740.62</c:v>
                </c:pt>
                <c:pt idx="22">
                  <c:v>760.7</c:v>
                </c:pt>
                <c:pt idx="23">
                  <c:v>780.7</c:v>
                </c:pt>
                <c:pt idx="24">
                  <c:v>800.85</c:v>
                </c:pt>
                <c:pt idx="25">
                  <c:v>820.9</c:v>
                </c:pt>
                <c:pt idx="26">
                  <c:v>840.9</c:v>
                </c:pt>
                <c:pt idx="27">
                  <c:v>861.05</c:v>
                </c:pt>
                <c:pt idx="28">
                  <c:v>881.1</c:v>
                </c:pt>
                <c:pt idx="29">
                  <c:v>901.2</c:v>
                </c:pt>
                <c:pt idx="30">
                  <c:v>921.3</c:v>
                </c:pt>
                <c:pt idx="31">
                  <c:v>941.4</c:v>
                </c:pt>
                <c:pt idx="32">
                  <c:v>961.6</c:v>
                </c:pt>
                <c:pt idx="33">
                  <c:v>981.75</c:v>
                </c:pt>
              </c:numCache>
            </c:numRef>
          </c:xVal>
          <c:yVal>
            <c:numRef>
              <c:f>QC4_Short_4!$A$10:$A$43</c:f>
              <c:numCache>
                <c:formatCode>General</c:formatCode>
                <c:ptCount val="34"/>
                <c:pt idx="0">
                  <c:v>199.4</c:v>
                </c:pt>
                <c:pt idx="1">
                  <c:v>399.4</c:v>
                </c:pt>
                <c:pt idx="2">
                  <c:v>599.6</c:v>
                </c:pt>
                <c:pt idx="3">
                  <c:v>799.6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1799.6</c:v>
                </c:pt>
                <c:pt idx="9">
                  <c:v>1999.6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3100.2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95896"/>
        <c:axId val="219996288"/>
        <c:extLst/>
      </c:scatterChart>
      <c:valAx>
        <c:axId val="219995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Divider Current (uA)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96288"/>
        <c:crosses val="autoZero"/>
        <c:crossBetween val="midCat"/>
      </c:valAx>
      <c:valAx>
        <c:axId val="21999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Applied Voltage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95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364278546383335"/>
          <c:y val="7.5063689989827972E-2"/>
          <c:w val="0.41170025545539224"/>
          <c:h val="5.3209848864603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GE11-X-S-CERN-0004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QC4_Short_4!$B$4</c:f>
              <c:strCache>
                <c:ptCount val="1"/>
                <c:pt idx="0">
                  <c:v>After powering on over night at 3kV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QC4_Short_4!$B$10:$B$43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79.75</c:v>
                </c:pt>
                <c:pt idx="2">
                  <c:v>119.75</c:v>
                </c:pt>
                <c:pt idx="3">
                  <c:v>159.75</c:v>
                </c:pt>
                <c:pt idx="4">
                  <c:v>199.85</c:v>
                </c:pt>
                <c:pt idx="5">
                  <c:v>239.9</c:v>
                </c:pt>
                <c:pt idx="6">
                  <c:v>279.89999999999998</c:v>
                </c:pt>
                <c:pt idx="7">
                  <c:v>319.95</c:v>
                </c:pt>
                <c:pt idx="8">
                  <c:v>360.05</c:v>
                </c:pt>
                <c:pt idx="9">
                  <c:v>400.15</c:v>
                </c:pt>
                <c:pt idx="10">
                  <c:v>440.15</c:v>
                </c:pt>
                <c:pt idx="11">
                  <c:v>480.25</c:v>
                </c:pt>
                <c:pt idx="12">
                  <c:v>520.35</c:v>
                </c:pt>
                <c:pt idx="13">
                  <c:v>560.45000000000005</c:v>
                </c:pt>
                <c:pt idx="14">
                  <c:v>600.5</c:v>
                </c:pt>
                <c:pt idx="15">
                  <c:v>620.5</c:v>
                </c:pt>
                <c:pt idx="16">
                  <c:v>640.5</c:v>
                </c:pt>
                <c:pt idx="17">
                  <c:v>660.5</c:v>
                </c:pt>
                <c:pt idx="18">
                  <c:v>680.55</c:v>
                </c:pt>
                <c:pt idx="19">
                  <c:v>700.6</c:v>
                </c:pt>
                <c:pt idx="20">
                  <c:v>720.6</c:v>
                </c:pt>
                <c:pt idx="21">
                  <c:v>740.62</c:v>
                </c:pt>
                <c:pt idx="22">
                  <c:v>760.7</c:v>
                </c:pt>
                <c:pt idx="23">
                  <c:v>780.7</c:v>
                </c:pt>
                <c:pt idx="24">
                  <c:v>800.85</c:v>
                </c:pt>
                <c:pt idx="25">
                  <c:v>820.9</c:v>
                </c:pt>
                <c:pt idx="26">
                  <c:v>840.9</c:v>
                </c:pt>
                <c:pt idx="27">
                  <c:v>861.05</c:v>
                </c:pt>
                <c:pt idx="28">
                  <c:v>881.1</c:v>
                </c:pt>
                <c:pt idx="29">
                  <c:v>901.2</c:v>
                </c:pt>
                <c:pt idx="30">
                  <c:v>921.3</c:v>
                </c:pt>
                <c:pt idx="31">
                  <c:v>941.4</c:v>
                </c:pt>
                <c:pt idx="32">
                  <c:v>961.6</c:v>
                </c:pt>
                <c:pt idx="33">
                  <c:v>981.75</c:v>
                </c:pt>
              </c:numCache>
            </c:numRef>
          </c:xVal>
          <c:yVal>
            <c:numRef>
              <c:f>QC4_Short_4!$E$10:$E$43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1.6666666666666666E-2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3.3333333333333333E-2</c:v>
                </c:pt>
                <c:pt idx="8">
                  <c:v>0.31666666666666665</c:v>
                </c:pt>
                <c:pt idx="9">
                  <c:v>0.5</c:v>
                </c:pt>
                <c:pt idx="10">
                  <c:v>0.85</c:v>
                </c:pt>
                <c:pt idx="11">
                  <c:v>1.8833333333333333</c:v>
                </c:pt>
                <c:pt idx="12">
                  <c:v>2.5166666666666666</c:v>
                </c:pt>
                <c:pt idx="13">
                  <c:v>3.7333333333333334</c:v>
                </c:pt>
                <c:pt idx="14">
                  <c:v>5.05</c:v>
                </c:pt>
                <c:pt idx="15">
                  <c:v>5.6166666666666663</c:v>
                </c:pt>
                <c:pt idx="16">
                  <c:v>6</c:v>
                </c:pt>
                <c:pt idx="17">
                  <c:v>6.8666666666666663</c:v>
                </c:pt>
                <c:pt idx="18">
                  <c:v>7.0333333333333332</c:v>
                </c:pt>
                <c:pt idx="19">
                  <c:v>7.916666666666667</c:v>
                </c:pt>
                <c:pt idx="20">
                  <c:v>8.6833333333333336</c:v>
                </c:pt>
                <c:pt idx="21">
                  <c:v>9.7333333333333325</c:v>
                </c:pt>
                <c:pt idx="22">
                  <c:v>9.6999999999999993</c:v>
                </c:pt>
                <c:pt idx="23">
                  <c:v>10.483333333333333</c:v>
                </c:pt>
                <c:pt idx="24">
                  <c:v>11.15</c:v>
                </c:pt>
                <c:pt idx="25">
                  <c:v>11.25</c:v>
                </c:pt>
                <c:pt idx="26">
                  <c:v>11.683333333333334</c:v>
                </c:pt>
                <c:pt idx="27">
                  <c:v>12.2</c:v>
                </c:pt>
                <c:pt idx="28">
                  <c:v>12.716666666666667</c:v>
                </c:pt>
                <c:pt idx="29">
                  <c:v>13.733333333333333</c:v>
                </c:pt>
                <c:pt idx="30">
                  <c:v>14.1</c:v>
                </c:pt>
                <c:pt idx="31">
                  <c:v>15.616666666666667</c:v>
                </c:pt>
                <c:pt idx="32">
                  <c:v>16.783333333333335</c:v>
                </c:pt>
                <c:pt idx="33">
                  <c:v>21.95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97072"/>
        <c:axId val="219997464"/>
        <c:extLst/>
      </c:scatterChart>
      <c:valAx>
        <c:axId val="21999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Divider Current (uA)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97464"/>
        <c:crosses val="autoZero"/>
        <c:crossBetween val="midCat"/>
      </c:valAx>
      <c:valAx>
        <c:axId val="21999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Spurious Signal Rate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9707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2501237401488399"/>
          <c:y val="7.2101225359334595E-2"/>
          <c:w val="0.39680447858259466"/>
          <c:h val="5.9255519485995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GE11-X-L-CERN-0001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QC4_Long_1!$B$4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QC4_Long_1!$B$10:$B$34</c:f>
              <c:numCache>
                <c:formatCode>General</c:formatCode>
                <c:ptCount val="25"/>
                <c:pt idx="0">
                  <c:v>39.65</c:v>
                </c:pt>
                <c:pt idx="1">
                  <c:v>79.599999999999994</c:v>
                </c:pt>
                <c:pt idx="2">
                  <c:v>119.65</c:v>
                </c:pt>
                <c:pt idx="3">
                  <c:v>159.65</c:v>
                </c:pt>
                <c:pt idx="4">
                  <c:v>199.7</c:v>
                </c:pt>
                <c:pt idx="5">
                  <c:v>239.65</c:v>
                </c:pt>
                <c:pt idx="6">
                  <c:v>279.75</c:v>
                </c:pt>
                <c:pt idx="7">
                  <c:v>319.8</c:v>
                </c:pt>
                <c:pt idx="8">
                  <c:v>359.9</c:v>
                </c:pt>
                <c:pt idx="9">
                  <c:v>400</c:v>
                </c:pt>
                <c:pt idx="10">
                  <c:v>440.15</c:v>
                </c:pt>
                <c:pt idx="11">
                  <c:v>480.25</c:v>
                </c:pt>
                <c:pt idx="12">
                  <c:v>520.45000000000005</c:v>
                </c:pt>
                <c:pt idx="13">
                  <c:v>560.54999999999995</c:v>
                </c:pt>
                <c:pt idx="14">
                  <c:v>600.70000000000005</c:v>
                </c:pt>
                <c:pt idx="15">
                  <c:v>620.75</c:v>
                </c:pt>
                <c:pt idx="16">
                  <c:v>640.79999999999995</c:v>
                </c:pt>
                <c:pt idx="17">
                  <c:v>660.9</c:v>
                </c:pt>
                <c:pt idx="18">
                  <c:v>681</c:v>
                </c:pt>
                <c:pt idx="19">
                  <c:v>701.05</c:v>
                </c:pt>
                <c:pt idx="20">
                  <c:v>721.15</c:v>
                </c:pt>
                <c:pt idx="21">
                  <c:v>741.25</c:v>
                </c:pt>
                <c:pt idx="22">
                  <c:v>761.35</c:v>
                </c:pt>
                <c:pt idx="23">
                  <c:v>781.45</c:v>
                </c:pt>
                <c:pt idx="24">
                  <c:v>801.6</c:v>
                </c:pt>
              </c:numCache>
            </c:numRef>
          </c:xVal>
          <c:yVal>
            <c:numRef>
              <c:f>QC4_Long_1!$A$10:$A$34</c:f>
              <c:numCache>
                <c:formatCode>General</c:formatCode>
                <c:ptCount val="25"/>
                <c:pt idx="0">
                  <c:v>199.2</c:v>
                </c:pt>
                <c:pt idx="1">
                  <c:v>399.2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2200.1999999999998</c:v>
                </c:pt>
                <c:pt idx="11">
                  <c:v>2400.1999999999998</c:v>
                </c:pt>
                <c:pt idx="12">
                  <c:v>2600.1999999999998</c:v>
                </c:pt>
                <c:pt idx="13">
                  <c:v>2800</c:v>
                </c:pt>
                <c:pt idx="14">
                  <c:v>3000.2</c:v>
                </c:pt>
                <c:pt idx="15">
                  <c:v>3100.2</c:v>
                </c:pt>
                <c:pt idx="16">
                  <c:v>3200.2</c:v>
                </c:pt>
                <c:pt idx="17">
                  <c:v>3300.4</c:v>
                </c:pt>
                <c:pt idx="18">
                  <c:v>3400.6</c:v>
                </c:pt>
                <c:pt idx="19">
                  <c:v>3500.4</c:v>
                </c:pt>
                <c:pt idx="20">
                  <c:v>3600.4</c:v>
                </c:pt>
                <c:pt idx="21">
                  <c:v>3700.4</c:v>
                </c:pt>
                <c:pt idx="22">
                  <c:v>3800.4</c:v>
                </c:pt>
                <c:pt idx="23">
                  <c:v>3900.4</c:v>
                </c:pt>
                <c:pt idx="24">
                  <c:v>4000.2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QC4_Long_1!$G$4</c:f>
              <c:strCache>
                <c:ptCount val="1"/>
                <c:pt idx="0">
                  <c:v>After QC2 Long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QC4_Long_1!$G$10:$G$30</c:f>
              <c:numCache>
                <c:formatCode>General</c:formatCode>
                <c:ptCount val="21"/>
                <c:pt idx="0">
                  <c:v>39.450000000000003</c:v>
                </c:pt>
                <c:pt idx="1">
                  <c:v>79.25</c:v>
                </c:pt>
                <c:pt idx="2">
                  <c:v>119.05</c:v>
                </c:pt>
                <c:pt idx="3">
                  <c:v>158.85</c:v>
                </c:pt>
                <c:pt idx="4">
                  <c:v>198.75</c:v>
                </c:pt>
                <c:pt idx="5">
                  <c:v>238.6</c:v>
                </c:pt>
                <c:pt idx="6">
                  <c:v>278.45</c:v>
                </c:pt>
                <c:pt idx="7">
                  <c:v>318.39999999999998</c:v>
                </c:pt>
                <c:pt idx="8">
                  <c:v>358.25</c:v>
                </c:pt>
                <c:pt idx="9">
                  <c:v>398.15</c:v>
                </c:pt>
                <c:pt idx="10">
                  <c:v>438.15</c:v>
                </c:pt>
                <c:pt idx="11">
                  <c:v>478.05</c:v>
                </c:pt>
                <c:pt idx="12">
                  <c:v>518</c:v>
                </c:pt>
                <c:pt idx="13">
                  <c:v>557.95000000000005</c:v>
                </c:pt>
                <c:pt idx="14">
                  <c:v>597.95000000000005</c:v>
                </c:pt>
                <c:pt idx="15">
                  <c:v>617.9</c:v>
                </c:pt>
                <c:pt idx="16">
                  <c:v>637.9</c:v>
                </c:pt>
                <c:pt idx="17">
                  <c:v>657.85</c:v>
                </c:pt>
                <c:pt idx="18">
                  <c:v>677.85</c:v>
                </c:pt>
                <c:pt idx="19">
                  <c:v>697.95</c:v>
                </c:pt>
                <c:pt idx="20">
                  <c:v>718</c:v>
                </c:pt>
              </c:numCache>
            </c:numRef>
          </c:xVal>
          <c:yVal>
            <c:numRef>
              <c:f>QC4_Long_1!$F$10:$F$30</c:f>
              <c:numCache>
                <c:formatCode>General</c:formatCode>
                <c:ptCount val="21"/>
                <c:pt idx="0">
                  <c:v>198.8</c:v>
                </c:pt>
                <c:pt idx="1">
                  <c:v>399</c:v>
                </c:pt>
                <c:pt idx="2">
                  <c:v>599.20000000000005</c:v>
                </c:pt>
                <c:pt idx="3">
                  <c:v>799.4</c:v>
                </c:pt>
                <c:pt idx="4">
                  <c:v>999.4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1599.6</c:v>
                </c:pt>
                <c:pt idx="8">
                  <c:v>1799.6</c:v>
                </c:pt>
                <c:pt idx="9">
                  <c:v>1999.6</c:v>
                </c:pt>
                <c:pt idx="10">
                  <c:v>2199.8000000000002</c:v>
                </c:pt>
                <c:pt idx="11">
                  <c:v>2399.6</c:v>
                </c:pt>
                <c:pt idx="12">
                  <c:v>2599.8000000000002</c:v>
                </c:pt>
                <c:pt idx="13">
                  <c:v>2799.8</c:v>
                </c:pt>
                <c:pt idx="14">
                  <c:v>2999.8</c:v>
                </c:pt>
                <c:pt idx="15">
                  <c:v>3099.8</c:v>
                </c:pt>
                <c:pt idx="16">
                  <c:v>3199.8</c:v>
                </c:pt>
                <c:pt idx="17">
                  <c:v>3299.8</c:v>
                </c:pt>
                <c:pt idx="18">
                  <c:v>3399.8</c:v>
                </c:pt>
                <c:pt idx="19">
                  <c:v>3499.8</c:v>
                </c:pt>
                <c:pt idx="20">
                  <c:v>3600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98248"/>
        <c:axId val="219998640"/>
      </c:scatterChart>
      <c:valAx>
        <c:axId val="21999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Divider Current (uA)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98640"/>
        <c:crosses val="autoZero"/>
        <c:crossBetween val="midCat"/>
      </c:valAx>
      <c:valAx>
        <c:axId val="21999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Applied Voltage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98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611999141918936"/>
          <c:y val="6.588202881889102E-2"/>
          <c:w val="0.83158713579980881"/>
          <c:h val="5.26241996082540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GE11-X-L-CERN-0001</a:t>
            </a:r>
          </a:p>
        </c:rich>
      </c:tx>
      <c:layout>
        <c:manualLayout>
          <c:xMode val="edge"/>
          <c:yMode val="edge"/>
          <c:x val="0.32962326334235031"/>
          <c:y val="2.7858261770595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46942804635359"/>
          <c:y val="0.13765463597395472"/>
          <c:w val="0.84886665125137784"/>
          <c:h val="0.63231125136515076"/>
        </c:manualLayout>
      </c:layout>
      <c:scatterChart>
        <c:scatterStyle val="lineMarker"/>
        <c:varyColors val="0"/>
        <c:ser>
          <c:idx val="0"/>
          <c:order val="0"/>
          <c:tx>
            <c:strRef>
              <c:f>QC4_Long_1!$B$4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QC4_Long_1!$B$10:$B$34</c:f>
              <c:numCache>
                <c:formatCode>General</c:formatCode>
                <c:ptCount val="25"/>
                <c:pt idx="0">
                  <c:v>39.65</c:v>
                </c:pt>
                <c:pt idx="1">
                  <c:v>79.599999999999994</c:v>
                </c:pt>
                <c:pt idx="2">
                  <c:v>119.65</c:v>
                </c:pt>
                <c:pt idx="3">
                  <c:v>159.65</c:v>
                </c:pt>
                <c:pt idx="4">
                  <c:v>199.7</c:v>
                </c:pt>
                <c:pt idx="5">
                  <c:v>239.65</c:v>
                </c:pt>
                <c:pt idx="6">
                  <c:v>279.75</c:v>
                </c:pt>
                <c:pt idx="7">
                  <c:v>319.8</c:v>
                </c:pt>
                <c:pt idx="8">
                  <c:v>359.9</c:v>
                </c:pt>
                <c:pt idx="9">
                  <c:v>400</c:v>
                </c:pt>
                <c:pt idx="10">
                  <c:v>440.15</c:v>
                </c:pt>
                <c:pt idx="11">
                  <c:v>480.25</c:v>
                </c:pt>
                <c:pt idx="12">
                  <c:v>520.45000000000005</c:v>
                </c:pt>
                <c:pt idx="13">
                  <c:v>560.54999999999995</c:v>
                </c:pt>
                <c:pt idx="14">
                  <c:v>600.70000000000005</c:v>
                </c:pt>
                <c:pt idx="15">
                  <c:v>620.75</c:v>
                </c:pt>
                <c:pt idx="16">
                  <c:v>640.79999999999995</c:v>
                </c:pt>
                <c:pt idx="17">
                  <c:v>660.9</c:v>
                </c:pt>
                <c:pt idx="18">
                  <c:v>681</c:v>
                </c:pt>
                <c:pt idx="19">
                  <c:v>701.05</c:v>
                </c:pt>
                <c:pt idx="20">
                  <c:v>721.15</c:v>
                </c:pt>
                <c:pt idx="21">
                  <c:v>741.25</c:v>
                </c:pt>
                <c:pt idx="22">
                  <c:v>761.35</c:v>
                </c:pt>
                <c:pt idx="23">
                  <c:v>781.45</c:v>
                </c:pt>
                <c:pt idx="24">
                  <c:v>801.6</c:v>
                </c:pt>
              </c:numCache>
            </c:numRef>
          </c:xVal>
          <c:yVal>
            <c:numRef>
              <c:f>QC4_Long_1!$C$10:$C$34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6.6666666666666666E-2</c:v>
                </c:pt>
                <c:pt idx="6">
                  <c:v>0.21666666666666667</c:v>
                </c:pt>
                <c:pt idx="7">
                  <c:v>0.41666666666666669</c:v>
                </c:pt>
                <c:pt idx="8">
                  <c:v>0.71666666666666667</c:v>
                </c:pt>
                <c:pt idx="9">
                  <c:v>1.0333333333333334</c:v>
                </c:pt>
                <c:pt idx="10">
                  <c:v>1.3333333333333333</c:v>
                </c:pt>
                <c:pt idx="11">
                  <c:v>1.5166666666666666</c:v>
                </c:pt>
                <c:pt idx="12">
                  <c:v>1.95</c:v>
                </c:pt>
                <c:pt idx="13">
                  <c:v>2.75</c:v>
                </c:pt>
                <c:pt idx="14">
                  <c:v>3.3166666666666669</c:v>
                </c:pt>
                <c:pt idx="15">
                  <c:v>3.45</c:v>
                </c:pt>
                <c:pt idx="16">
                  <c:v>4.4833333333333334</c:v>
                </c:pt>
                <c:pt idx="17">
                  <c:v>4.833333333333333</c:v>
                </c:pt>
                <c:pt idx="18">
                  <c:v>4.9000000000000004</c:v>
                </c:pt>
                <c:pt idx="19">
                  <c:v>5.4833333333333334</c:v>
                </c:pt>
                <c:pt idx="20">
                  <c:v>5.7166666666666668</c:v>
                </c:pt>
                <c:pt idx="21">
                  <c:v>6.8166666666666664</c:v>
                </c:pt>
                <c:pt idx="22">
                  <c:v>6.416666666666667</c:v>
                </c:pt>
                <c:pt idx="23">
                  <c:v>7.166666666666667</c:v>
                </c:pt>
                <c:pt idx="24">
                  <c:v>7.7833333333333332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QC4_Long_1!$G$4</c:f>
              <c:strCache>
                <c:ptCount val="1"/>
                <c:pt idx="0">
                  <c:v>After QC2 Long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QC4_Long_1!$G$10:$G$30</c:f>
              <c:numCache>
                <c:formatCode>General</c:formatCode>
                <c:ptCount val="21"/>
                <c:pt idx="0">
                  <c:v>39.450000000000003</c:v>
                </c:pt>
                <c:pt idx="1">
                  <c:v>79.25</c:v>
                </c:pt>
                <c:pt idx="2">
                  <c:v>119.05</c:v>
                </c:pt>
                <c:pt idx="3">
                  <c:v>158.85</c:v>
                </c:pt>
                <c:pt idx="4">
                  <c:v>198.75</c:v>
                </c:pt>
                <c:pt idx="5">
                  <c:v>238.6</c:v>
                </c:pt>
                <c:pt idx="6">
                  <c:v>278.45</c:v>
                </c:pt>
                <c:pt idx="7">
                  <c:v>318.39999999999998</c:v>
                </c:pt>
                <c:pt idx="8">
                  <c:v>358.25</c:v>
                </c:pt>
                <c:pt idx="9">
                  <c:v>398.15</c:v>
                </c:pt>
                <c:pt idx="10">
                  <c:v>438.15</c:v>
                </c:pt>
                <c:pt idx="11">
                  <c:v>478.05</c:v>
                </c:pt>
                <c:pt idx="12">
                  <c:v>518</c:v>
                </c:pt>
                <c:pt idx="13">
                  <c:v>557.95000000000005</c:v>
                </c:pt>
                <c:pt idx="14">
                  <c:v>597.95000000000005</c:v>
                </c:pt>
                <c:pt idx="15">
                  <c:v>617.9</c:v>
                </c:pt>
                <c:pt idx="16">
                  <c:v>637.9</c:v>
                </c:pt>
                <c:pt idx="17">
                  <c:v>657.85</c:v>
                </c:pt>
                <c:pt idx="18">
                  <c:v>677.85</c:v>
                </c:pt>
                <c:pt idx="19">
                  <c:v>697.95</c:v>
                </c:pt>
                <c:pt idx="20">
                  <c:v>718</c:v>
                </c:pt>
              </c:numCache>
            </c:numRef>
          </c:xVal>
          <c:yVal>
            <c:numRef>
              <c:f>QC4_Long_1!$H$10:$H$30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1.6666666666666666E-2</c:v>
                </c:pt>
                <c:pt idx="6">
                  <c:v>0.15</c:v>
                </c:pt>
                <c:pt idx="7">
                  <c:v>0.33333333333333331</c:v>
                </c:pt>
                <c:pt idx="8">
                  <c:v>0.68333333333333335</c:v>
                </c:pt>
                <c:pt idx="9">
                  <c:v>0.7</c:v>
                </c:pt>
                <c:pt idx="10">
                  <c:v>0.81666666666666665</c:v>
                </c:pt>
                <c:pt idx="11">
                  <c:v>1.1333333333333333</c:v>
                </c:pt>
                <c:pt idx="12">
                  <c:v>1.2166666666666666</c:v>
                </c:pt>
                <c:pt idx="13">
                  <c:v>1.7166666666666666</c:v>
                </c:pt>
                <c:pt idx="14">
                  <c:v>2.1666666666666665</c:v>
                </c:pt>
                <c:pt idx="15">
                  <c:v>2.6833333333333331</c:v>
                </c:pt>
                <c:pt idx="16">
                  <c:v>2.95</c:v>
                </c:pt>
                <c:pt idx="17">
                  <c:v>3.4166666666666665</c:v>
                </c:pt>
                <c:pt idx="18">
                  <c:v>3.6333333333333333</c:v>
                </c:pt>
                <c:pt idx="19">
                  <c:v>4.1166666666666663</c:v>
                </c:pt>
                <c:pt idx="20">
                  <c:v>4.333333333333333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99424"/>
        <c:axId val="220561376"/>
      </c:scatterChart>
      <c:valAx>
        <c:axId val="21999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Divider Current (uA)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561376"/>
        <c:crosses val="autoZero"/>
        <c:crossBetween val="midCat"/>
      </c:valAx>
      <c:valAx>
        <c:axId val="22056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Spurious Signal Rate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9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501242045107364"/>
          <c:y val="7.2101284725696824E-2"/>
          <c:w val="0.86029216615452619"/>
          <c:h val="7.6374814845768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GE11-X-L-CERN-0002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Initial test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QC4_Long_2!$B$10:$B$43</c:f>
              <c:numCache>
                <c:formatCode>General</c:formatCode>
                <c:ptCount val="34"/>
                <c:pt idx="0">
                  <c:v>39.5</c:v>
                </c:pt>
                <c:pt idx="1">
                  <c:v>79.3</c:v>
                </c:pt>
                <c:pt idx="2">
                  <c:v>119.1</c:v>
                </c:pt>
                <c:pt idx="3">
                  <c:v>158.94999999999999</c:v>
                </c:pt>
                <c:pt idx="4">
                  <c:v>198.85</c:v>
                </c:pt>
                <c:pt idx="5">
                  <c:v>238.7</c:v>
                </c:pt>
                <c:pt idx="6">
                  <c:v>278.55</c:v>
                </c:pt>
                <c:pt idx="7">
                  <c:v>318.5</c:v>
                </c:pt>
                <c:pt idx="8">
                  <c:v>358.35</c:v>
                </c:pt>
                <c:pt idx="9">
                  <c:v>398.3</c:v>
                </c:pt>
                <c:pt idx="10">
                  <c:v>438.25</c:v>
                </c:pt>
                <c:pt idx="11">
                  <c:v>478.2</c:v>
                </c:pt>
                <c:pt idx="12">
                  <c:v>518.15</c:v>
                </c:pt>
                <c:pt idx="13">
                  <c:v>558.04999999999995</c:v>
                </c:pt>
                <c:pt idx="14">
                  <c:v>598.1</c:v>
                </c:pt>
                <c:pt idx="15">
                  <c:v>618.04999999999995</c:v>
                </c:pt>
                <c:pt idx="16">
                  <c:v>638.04999999999995</c:v>
                </c:pt>
                <c:pt idx="17">
                  <c:v>658</c:v>
                </c:pt>
                <c:pt idx="18">
                  <c:v>678</c:v>
                </c:pt>
                <c:pt idx="19">
                  <c:v>698.05</c:v>
                </c:pt>
                <c:pt idx="20">
                  <c:v>718.05</c:v>
                </c:pt>
                <c:pt idx="21">
                  <c:v>738.1</c:v>
                </c:pt>
                <c:pt idx="22">
                  <c:v>758.1</c:v>
                </c:pt>
                <c:pt idx="23">
                  <c:v>778.15</c:v>
                </c:pt>
                <c:pt idx="24">
                  <c:v>798.2</c:v>
                </c:pt>
                <c:pt idx="25">
                  <c:v>818.25</c:v>
                </c:pt>
                <c:pt idx="26">
                  <c:v>838.35</c:v>
                </c:pt>
                <c:pt idx="27">
                  <c:v>858.45</c:v>
                </c:pt>
                <c:pt idx="28">
                  <c:v>878.6</c:v>
                </c:pt>
                <c:pt idx="29">
                  <c:v>898.75</c:v>
                </c:pt>
                <c:pt idx="30">
                  <c:v>918.95</c:v>
                </c:pt>
                <c:pt idx="31">
                  <c:v>939.15</c:v>
                </c:pt>
                <c:pt idx="32">
                  <c:v>959.45</c:v>
                </c:pt>
                <c:pt idx="33">
                  <c:v>979.75</c:v>
                </c:pt>
              </c:numCache>
            </c:numRef>
          </c:xVal>
          <c:yVal>
            <c:numRef>
              <c:f>QC4_Long_2!$A$10:$A$43</c:f>
              <c:numCache>
                <c:formatCode>General</c:formatCode>
                <c:ptCount val="34"/>
                <c:pt idx="0">
                  <c:v>198.8</c:v>
                </c:pt>
                <c:pt idx="1">
                  <c:v>399</c:v>
                </c:pt>
                <c:pt idx="2">
                  <c:v>599.20000000000005</c:v>
                </c:pt>
                <c:pt idx="3">
                  <c:v>799.2</c:v>
                </c:pt>
                <c:pt idx="4">
                  <c:v>999.4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1599.6</c:v>
                </c:pt>
                <c:pt idx="8">
                  <c:v>1799.6</c:v>
                </c:pt>
                <c:pt idx="9">
                  <c:v>1999.6</c:v>
                </c:pt>
                <c:pt idx="10">
                  <c:v>2199.8000000000002</c:v>
                </c:pt>
                <c:pt idx="11">
                  <c:v>2399.6</c:v>
                </c:pt>
                <c:pt idx="12">
                  <c:v>2599.8000000000002</c:v>
                </c:pt>
                <c:pt idx="13">
                  <c:v>2799.8</c:v>
                </c:pt>
                <c:pt idx="14">
                  <c:v>2999.8</c:v>
                </c:pt>
                <c:pt idx="15">
                  <c:v>3099.8</c:v>
                </c:pt>
                <c:pt idx="16">
                  <c:v>3199.8</c:v>
                </c:pt>
                <c:pt idx="17">
                  <c:v>3299.8</c:v>
                </c:pt>
                <c:pt idx="18">
                  <c:v>3399.8</c:v>
                </c:pt>
                <c:pt idx="19">
                  <c:v>3499.8</c:v>
                </c:pt>
                <c:pt idx="20">
                  <c:v>3600</c:v>
                </c:pt>
                <c:pt idx="21">
                  <c:v>3700</c:v>
                </c:pt>
                <c:pt idx="22">
                  <c:v>3800.2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4300.3999999999996</c:v>
                </c:pt>
                <c:pt idx="28">
                  <c:v>4400.2</c:v>
                </c:pt>
                <c:pt idx="29">
                  <c:v>4500.6000000000004</c:v>
                </c:pt>
                <c:pt idx="30">
                  <c:v>4600.3999999999996</c:v>
                </c:pt>
                <c:pt idx="31">
                  <c:v>4700.6000000000004</c:v>
                </c:pt>
                <c:pt idx="32">
                  <c:v>4800.6000000000004</c:v>
                </c:pt>
                <c:pt idx="33">
                  <c:v>4900.6000000000004</c:v>
                </c:pt>
              </c:numCache>
            </c:numRef>
          </c:yVal>
          <c:smooth val="0"/>
        </c:ser>
        <c:ser>
          <c:idx val="1"/>
          <c:order val="1"/>
          <c:tx>
            <c:v>After adding shielding foil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QC4_Long_2!$G$10:$G$43</c:f>
              <c:numCache>
                <c:formatCode>General</c:formatCode>
                <c:ptCount val="34"/>
                <c:pt idx="0">
                  <c:v>39.450000000000003</c:v>
                </c:pt>
                <c:pt idx="1">
                  <c:v>79.3</c:v>
                </c:pt>
                <c:pt idx="2">
                  <c:v>119.15</c:v>
                </c:pt>
                <c:pt idx="3">
                  <c:v>159</c:v>
                </c:pt>
                <c:pt idx="4">
                  <c:v>198.95</c:v>
                </c:pt>
                <c:pt idx="5">
                  <c:v>238.85</c:v>
                </c:pt>
                <c:pt idx="6">
                  <c:v>278.75</c:v>
                </c:pt>
                <c:pt idx="7">
                  <c:v>318.75</c:v>
                </c:pt>
                <c:pt idx="8">
                  <c:v>358.7</c:v>
                </c:pt>
                <c:pt idx="9">
                  <c:v>398.65</c:v>
                </c:pt>
                <c:pt idx="10">
                  <c:v>438.65</c:v>
                </c:pt>
                <c:pt idx="11">
                  <c:v>478.65</c:v>
                </c:pt>
                <c:pt idx="12">
                  <c:v>518.65</c:v>
                </c:pt>
                <c:pt idx="13">
                  <c:v>558.65</c:v>
                </c:pt>
                <c:pt idx="14">
                  <c:v>598.65</c:v>
                </c:pt>
                <c:pt idx="15">
                  <c:v>618.65</c:v>
                </c:pt>
                <c:pt idx="16">
                  <c:v>638.6</c:v>
                </c:pt>
                <c:pt idx="17">
                  <c:v>658.65</c:v>
                </c:pt>
                <c:pt idx="18">
                  <c:v>678.7</c:v>
                </c:pt>
                <c:pt idx="19">
                  <c:v>698.65</c:v>
                </c:pt>
                <c:pt idx="20">
                  <c:v>718.65</c:v>
                </c:pt>
                <c:pt idx="21">
                  <c:v>738.65</c:v>
                </c:pt>
                <c:pt idx="22">
                  <c:v>758.75</c:v>
                </c:pt>
                <c:pt idx="23">
                  <c:v>778.75</c:v>
                </c:pt>
                <c:pt idx="24">
                  <c:v>798.8</c:v>
                </c:pt>
                <c:pt idx="25">
                  <c:v>818.85</c:v>
                </c:pt>
                <c:pt idx="26">
                  <c:v>838.95</c:v>
                </c:pt>
                <c:pt idx="27">
                  <c:v>858.95</c:v>
                </c:pt>
                <c:pt idx="28">
                  <c:v>879</c:v>
                </c:pt>
                <c:pt idx="29">
                  <c:v>899.2</c:v>
                </c:pt>
                <c:pt idx="30">
                  <c:v>919.15</c:v>
                </c:pt>
                <c:pt idx="31">
                  <c:v>939.25</c:v>
                </c:pt>
                <c:pt idx="32">
                  <c:v>959.5</c:v>
                </c:pt>
                <c:pt idx="33">
                  <c:v>979.55</c:v>
                </c:pt>
              </c:numCache>
            </c:numRef>
          </c:xVal>
          <c:yVal>
            <c:numRef>
              <c:f>QC4_Long_2!$F$10:$F$43</c:f>
              <c:numCache>
                <c:formatCode>General</c:formatCode>
                <c:ptCount val="34"/>
                <c:pt idx="0">
                  <c:v>198.8</c:v>
                </c:pt>
                <c:pt idx="1">
                  <c:v>399</c:v>
                </c:pt>
                <c:pt idx="2">
                  <c:v>599.20000000000005</c:v>
                </c:pt>
                <c:pt idx="3">
                  <c:v>799.4</c:v>
                </c:pt>
                <c:pt idx="4">
                  <c:v>999.4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1599.6</c:v>
                </c:pt>
                <c:pt idx="8">
                  <c:v>1799.6</c:v>
                </c:pt>
                <c:pt idx="9">
                  <c:v>1999.6</c:v>
                </c:pt>
                <c:pt idx="10">
                  <c:v>2199.8000000000002</c:v>
                </c:pt>
                <c:pt idx="11">
                  <c:v>2399.6</c:v>
                </c:pt>
                <c:pt idx="12">
                  <c:v>2599.8000000000002</c:v>
                </c:pt>
                <c:pt idx="13">
                  <c:v>2799.8</c:v>
                </c:pt>
                <c:pt idx="14">
                  <c:v>2999.8</c:v>
                </c:pt>
                <c:pt idx="15">
                  <c:v>3099.8</c:v>
                </c:pt>
                <c:pt idx="16">
                  <c:v>3199.8</c:v>
                </c:pt>
                <c:pt idx="17">
                  <c:v>3299.8</c:v>
                </c:pt>
                <c:pt idx="18">
                  <c:v>3399.8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3800.2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4300.3999999999996</c:v>
                </c:pt>
                <c:pt idx="28">
                  <c:v>4400.3999999999996</c:v>
                </c:pt>
                <c:pt idx="29">
                  <c:v>4500.6000000000004</c:v>
                </c:pt>
                <c:pt idx="30">
                  <c:v>4600.3999999999996</c:v>
                </c:pt>
                <c:pt idx="31">
                  <c:v>4700.6000000000004</c:v>
                </c:pt>
                <c:pt idx="32">
                  <c:v>4800.6000000000004</c:v>
                </c:pt>
                <c:pt idx="33">
                  <c:v>4900.2</c:v>
                </c:pt>
              </c:numCache>
            </c:numRef>
          </c:yVal>
          <c:smooth val="0"/>
        </c:ser>
        <c:ser>
          <c:idx val="2"/>
          <c:order val="2"/>
          <c:tx>
            <c:v>After powering on for 3h(at 4kV)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QC4_Long_2!$L$10:$L$43</c:f>
              <c:numCache>
                <c:formatCode>General</c:formatCode>
                <c:ptCount val="34"/>
                <c:pt idx="0">
                  <c:v>39.549999999999997</c:v>
                </c:pt>
                <c:pt idx="1">
                  <c:v>79.349999999999994</c:v>
                </c:pt>
                <c:pt idx="2">
                  <c:v>119.2</c:v>
                </c:pt>
                <c:pt idx="3">
                  <c:v>159.05000000000001</c:v>
                </c:pt>
                <c:pt idx="4">
                  <c:v>199</c:v>
                </c:pt>
                <c:pt idx="5">
                  <c:v>238.9</c:v>
                </c:pt>
                <c:pt idx="6">
                  <c:v>278.8</c:v>
                </c:pt>
                <c:pt idx="7">
                  <c:v>318.75</c:v>
                </c:pt>
                <c:pt idx="8">
                  <c:v>358.75</c:v>
                </c:pt>
                <c:pt idx="9">
                  <c:v>398.7</c:v>
                </c:pt>
                <c:pt idx="10">
                  <c:v>438.7</c:v>
                </c:pt>
                <c:pt idx="11">
                  <c:v>478.65</c:v>
                </c:pt>
                <c:pt idx="12">
                  <c:v>518.70000000000005</c:v>
                </c:pt>
                <c:pt idx="13">
                  <c:v>558.70000000000005</c:v>
                </c:pt>
                <c:pt idx="14">
                  <c:v>598.70000000000005</c:v>
                </c:pt>
                <c:pt idx="15">
                  <c:v>618.70000000000005</c:v>
                </c:pt>
                <c:pt idx="16">
                  <c:v>638.65</c:v>
                </c:pt>
                <c:pt idx="17">
                  <c:v>658.65</c:v>
                </c:pt>
                <c:pt idx="18">
                  <c:v>678.7</c:v>
                </c:pt>
                <c:pt idx="19">
                  <c:v>698.7</c:v>
                </c:pt>
                <c:pt idx="20">
                  <c:v>718.75</c:v>
                </c:pt>
                <c:pt idx="21">
                  <c:v>738.7</c:v>
                </c:pt>
                <c:pt idx="22">
                  <c:v>758.75</c:v>
                </c:pt>
                <c:pt idx="23">
                  <c:v>778.8</c:v>
                </c:pt>
                <c:pt idx="24">
                  <c:v>798.8</c:v>
                </c:pt>
                <c:pt idx="25">
                  <c:v>818.85</c:v>
                </c:pt>
                <c:pt idx="26">
                  <c:v>838.85</c:v>
                </c:pt>
                <c:pt idx="27">
                  <c:v>858.95</c:v>
                </c:pt>
                <c:pt idx="28">
                  <c:v>879</c:v>
                </c:pt>
                <c:pt idx="29">
                  <c:v>899.05</c:v>
                </c:pt>
                <c:pt idx="30">
                  <c:v>919.15</c:v>
                </c:pt>
                <c:pt idx="31">
                  <c:v>939.25</c:v>
                </c:pt>
                <c:pt idx="32">
                  <c:v>959.35</c:v>
                </c:pt>
                <c:pt idx="33">
                  <c:v>979.45</c:v>
                </c:pt>
              </c:numCache>
            </c:numRef>
          </c:xVal>
          <c:yVal>
            <c:numRef>
              <c:f>QC4_Long_2!$K$10:$K$43</c:f>
              <c:numCache>
                <c:formatCode>General</c:formatCode>
                <c:ptCount val="34"/>
                <c:pt idx="0">
                  <c:v>199.2</c:v>
                </c:pt>
                <c:pt idx="1">
                  <c:v>399</c:v>
                </c:pt>
                <c:pt idx="2">
                  <c:v>599.20000000000005</c:v>
                </c:pt>
                <c:pt idx="3">
                  <c:v>799.4</c:v>
                </c:pt>
                <c:pt idx="4">
                  <c:v>999.4</c:v>
                </c:pt>
                <c:pt idx="5">
                  <c:v>1199.5999999999999</c:v>
                </c:pt>
                <c:pt idx="6">
                  <c:v>1399.6</c:v>
                </c:pt>
                <c:pt idx="7">
                  <c:v>1599.6</c:v>
                </c:pt>
                <c:pt idx="8">
                  <c:v>1799.6</c:v>
                </c:pt>
                <c:pt idx="9">
                  <c:v>1999.6</c:v>
                </c:pt>
                <c:pt idx="10">
                  <c:v>2199.8000000000002</c:v>
                </c:pt>
                <c:pt idx="11">
                  <c:v>2399.6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2999.8</c:v>
                </c:pt>
                <c:pt idx="15">
                  <c:v>3099.8</c:v>
                </c:pt>
                <c:pt idx="16">
                  <c:v>3199.8</c:v>
                </c:pt>
                <c:pt idx="17">
                  <c:v>3299.8</c:v>
                </c:pt>
                <c:pt idx="18">
                  <c:v>3399.8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3800.2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4300.3999999999996</c:v>
                </c:pt>
                <c:pt idx="28">
                  <c:v>4400.2</c:v>
                </c:pt>
                <c:pt idx="29">
                  <c:v>4500.6000000000004</c:v>
                </c:pt>
                <c:pt idx="30">
                  <c:v>4600.3999999999996</c:v>
                </c:pt>
                <c:pt idx="31">
                  <c:v>4700.6000000000004</c:v>
                </c:pt>
                <c:pt idx="32">
                  <c:v>4800.6000000000004</c:v>
                </c:pt>
                <c:pt idx="33">
                  <c:v>4900.6000000000004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562160"/>
        <c:axId val="220562552"/>
      </c:scatterChart>
      <c:valAx>
        <c:axId val="22056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Divider Current (uA)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562552"/>
        <c:crosses val="autoZero"/>
        <c:crossBetween val="midCat"/>
      </c:valAx>
      <c:valAx>
        <c:axId val="22056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Applied Voltage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56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8776529526014"/>
          <c:y val="9.0829554112052402E-2"/>
          <c:w val="0.82023336643974032"/>
          <c:h val="5.26241996082540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GE11-X-L-CERN-0002</a:t>
            </a:r>
          </a:p>
        </c:rich>
      </c:tx>
      <c:layout>
        <c:manualLayout>
          <c:xMode val="edge"/>
          <c:yMode val="edge"/>
          <c:x val="0.32962326334235031"/>
          <c:y val="2.7858261770595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46942804635359"/>
          <c:y val="0.13765463597395472"/>
          <c:w val="0.84886665125137784"/>
          <c:h val="0.63231125136515076"/>
        </c:manualLayout>
      </c:layout>
      <c:scatterChart>
        <c:scatterStyle val="lineMarker"/>
        <c:varyColors val="0"/>
        <c:ser>
          <c:idx val="0"/>
          <c:order val="0"/>
          <c:tx>
            <c:v>Initial test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QC4_Long_2!$B$10:$B$43</c:f>
              <c:numCache>
                <c:formatCode>General</c:formatCode>
                <c:ptCount val="34"/>
                <c:pt idx="0">
                  <c:v>39.5</c:v>
                </c:pt>
                <c:pt idx="1">
                  <c:v>79.3</c:v>
                </c:pt>
                <c:pt idx="2">
                  <c:v>119.1</c:v>
                </c:pt>
                <c:pt idx="3">
                  <c:v>158.94999999999999</c:v>
                </c:pt>
                <c:pt idx="4">
                  <c:v>198.85</c:v>
                </c:pt>
                <c:pt idx="5">
                  <c:v>238.7</c:v>
                </c:pt>
                <c:pt idx="6">
                  <c:v>278.55</c:v>
                </c:pt>
                <c:pt idx="7">
                  <c:v>318.5</c:v>
                </c:pt>
                <c:pt idx="8">
                  <c:v>358.35</c:v>
                </c:pt>
                <c:pt idx="9">
                  <c:v>398.3</c:v>
                </c:pt>
                <c:pt idx="10">
                  <c:v>438.25</c:v>
                </c:pt>
                <c:pt idx="11">
                  <c:v>478.2</c:v>
                </c:pt>
                <c:pt idx="12">
                  <c:v>518.15</c:v>
                </c:pt>
                <c:pt idx="13">
                  <c:v>558.04999999999995</c:v>
                </c:pt>
                <c:pt idx="14">
                  <c:v>598.1</c:v>
                </c:pt>
                <c:pt idx="15">
                  <c:v>618.04999999999995</c:v>
                </c:pt>
                <c:pt idx="16">
                  <c:v>638.04999999999995</c:v>
                </c:pt>
                <c:pt idx="17">
                  <c:v>658</c:v>
                </c:pt>
                <c:pt idx="18">
                  <c:v>678</c:v>
                </c:pt>
                <c:pt idx="19">
                  <c:v>698.05</c:v>
                </c:pt>
                <c:pt idx="20">
                  <c:v>718.05</c:v>
                </c:pt>
                <c:pt idx="21">
                  <c:v>738.1</c:v>
                </c:pt>
                <c:pt idx="22">
                  <c:v>758.1</c:v>
                </c:pt>
                <c:pt idx="23">
                  <c:v>778.15</c:v>
                </c:pt>
                <c:pt idx="24">
                  <c:v>798.2</c:v>
                </c:pt>
                <c:pt idx="25">
                  <c:v>818.25</c:v>
                </c:pt>
                <c:pt idx="26">
                  <c:v>838.35</c:v>
                </c:pt>
                <c:pt idx="27">
                  <c:v>858.45</c:v>
                </c:pt>
                <c:pt idx="28">
                  <c:v>878.6</c:v>
                </c:pt>
                <c:pt idx="29">
                  <c:v>898.75</c:v>
                </c:pt>
                <c:pt idx="30">
                  <c:v>918.95</c:v>
                </c:pt>
                <c:pt idx="31">
                  <c:v>939.15</c:v>
                </c:pt>
                <c:pt idx="32">
                  <c:v>959.45</c:v>
                </c:pt>
                <c:pt idx="33">
                  <c:v>979.75</c:v>
                </c:pt>
              </c:numCache>
            </c:numRef>
          </c:xVal>
          <c:yVal>
            <c:numRef>
              <c:f>QC4_Long_2!$C$10:$C$43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8.3333333333333329E-2</c:v>
                </c:pt>
                <c:pt idx="6">
                  <c:v>0.46666666666666667</c:v>
                </c:pt>
                <c:pt idx="7">
                  <c:v>0.68333333333333335</c:v>
                </c:pt>
                <c:pt idx="8">
                  <c:v>1.0666666666666667</c:v>
                </c:pt>
                <c:pt idx="9">
                  <c:v>1.9666666666666666</c:v>
                </c:pt>
                <c:pt idx="10">
                  <c:v>3.2666666666666666</c:v>
                </c:pt>
                <c:pt idx="11">
                  <c:v>4.2333333333333334</c:v>
                </c:pt>
                <c:pt idx="12">
                  <c:v>5.7666666666666666</c:v>
                </c:pt>
                <c:pt idx="13">
                  <c:v>6.25</c:v>
                </c:pt>
                <c:pt idx="14">
                  <c:v>7.6333333333333337</c:v>
                </c:pt>
                <c:pt idx="15">
                  <c:v>8.3166666666666664</c:v>
                </c:pt>
                <c:pt idx="16">
                  <c:v>8.8000000000000007</c:v>
                </c:pt>
                <c:pt idx="17">
                  <c:v>9.5500000000000007</c:v>
                </c:pt>
                <c:pt idx="18">
                  <c:v>10.216666666666667</c:v>
                </c:pt>
                <c:pt idx="19">
                  <c:v>10.916666666666666</c:v>
                </c:pt>
                <c:pt idx="20">
                  <c:v>11.35</c:v>
                </c:pt>
                <c:pt idx="21">
                  <c:v>12.933333333333334</c:v>
                </c:pt>
                <c:pt idx="22">
                  <c:v>14.566666666666666</c:v>
                </c:pt>
                <c:pt idx="23">
                  <c:v>14.516666666666667</c:v>
                </c:pt>
                <c:pt idx="24">
                  <c:v>15.9</c:v>
                </c:pt>
                <c:pt idx="25">
                  <c:v>16.850000000000001</c:v>
                </c:pt>
                <c:pt idx="26">
                  <c:v>18</c:v>
                </c:pt>
                <c:pt idx="27">
                  <c:v>18.883333333333333</c:v>
                </c:pt>
                <c:pt idx="28">
                  <c:v>20</c:v>
                </c:pt>
                <c:pt idx="29">
                  <c:v>21.566666666666666</c:v>
                </c:pt>
                <c:pt idx="30">
                  <c:v>23.266666666666666</c:v>
                </c:pt>
                <c:pt idx="31">
                  <c:v>20.9</c:v>
                </c:pt>
                <c:pt idx="32">
                  <c:v>27.883333333333333</c:v>
                </c:pt>
                <c:pt idx="33">
                  <c:v>49.716666666666669</c:v>
                </c:pt>
              </c:numCache>
            </c:numRef>
          </c:yVal>
          <c:smooth val="0"/>
        </c:ser>
        <c:ser>
          <c:idx val="1"/>
          <c:order val="1"/>
          <c:tx>
            <c:v>After adding shielding foil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QC4_Long_2!$G$10:$G$43</c:f>
              <c:numCache>
                <c:formatCode>General</c:formatCode>
                <c:ptCount val="34"/>
                <c:pt idx="0">
                  <c:v>39.450000000000003</c:v>
                </c:pt>
                <c:pt idx="1">
                  <c:v>79.3</c:v>
                </c:pt>
                <c:pt idx="2">
                  <c:v>119.15</c:v>
                </c:pt>
                <c:pt idx="3">
                  <c:v>159</c:v>
                </c:pt>
                <c:pt idx="4">
                  <c:v>198.95</c:v>
                </c:pt>
                <c:pt idx="5">
                  <c:v>238.85</c:v>
                </c:pt>
                <c:pt idx="6">
                  <c:v>278.75</c:v>
                </c:pt>
                <c:pt idx="7">
                  <c:v>318.75</c:v>
                </c:pt>
                <c:pt idx="8">
                  <c:v>358.7</c:v>
                </c:pt>
                <c:pt idx="9">
                  <c:v>398.65</c:v>
                </c:pt>
                <c:pt idx="10">
                  <c:v>438.65</c:v>
                </c:pt>
                <c:pt idx="11">
                  <c:v>478.65</c:v>
                </c:pt>
                <c:pt idx="12">
                  <c:v>518.65</c:v>
                </c:pt>
                <c:pt idx="13">
                  <c:v>558.65</c:v>
                </c:pt>
                <c:pt idx="14">
                  <c:v>598.65</c:v>
                </c:pt>
                <c:pt idx="15">
                  <c:v>618.65</c:v>
                </c:pt>
                <c:pt idx="16">
                  <c:v>638.6</c:v>
                </c:pt>
                <c:pt idx="17">
                  <c:v>658.65</c:v>
                </c:pt>
                <c:pt idx="18">
                  <c:v>678.7</c:v>
                </c:pt>
                <c:pt idx="19">
                  <c:v>698.65</c:v>
                </c:pt>
                <c:pt idx="20">
                  <c:v>718.65</c:v>
                </c:pt>
                <c:pt idx="21">
                  <c:v>738.65</c:v>
                </c:pt>
                <c:pt idx="22">
                  <c:v>758.75</c:v>
                </c:pt>
                <c:pt idx="23">
                  <c:v>778.75</c:v>
                </c:pt>
                <c:pt idx="24">
                  <c:v>798.8</c:v>
                </c:pt>
                <c:pt idx="25">
                  <c:v>818.85</c:v>
                </c:pt>
                <c:pt idx="26">
                  <c:v>838.95</c:v>
                </c:pt>
                <c:pt idx="27">
                  <c:v>858.95</c:v>
                </c:pt>
                <c:pt idx="28">
                  <c:v>879</c:v>
                </c:pt>
                <c:pt idx="29">
                  <c:v>899.2</c:v>
                </c:pt>
                <c:pt idx="30">
                  <c:v>919.15</c:v>
                </c:pt>
                <c:pt idx="31">
                  <c:v>939.25</c:v>
                </c:pt>
                <c:pt idx="32">
                  <c:v>959.5</c:v>
                </c:pt>
                <c:pt idx="33">
                  <c:v>979.55</c:v>
                </c:pt>
              </c:numCache>
            </c:numRef>
          </c:xVal>
          <c:yVal>
            <c:numRef>
              <c:f>QC4_Long_2!$H$10:$H$43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8.3333333333333329E-2</c:v>
                </c:pt>
                <c:pt idx="7">
                  <c:v>0.18333333333333332</c:v>
                </c:pt>
                <c:pt idx="8">
                  <c:v>0.31666666666666665</c:v>
                </c:pt>
                <c:pt idx="9">
                  <c:v>0.58333333333333337</c:v>
                </c:pt>
                <c:pt idx="10">
                  <c:v>0.6333333333333333</c:v>
                </c:pt>
                <c:pt idx="11">
                  <c:v>0.8</c:v>
                </c:pt>
                <c:pt idx="12">
                  <c:v>1.0666666666666667</c:v>
                </c:pt>
                <c:pt idx="13">
                  <c:v>1.6</c:v>
                </c:pt>
                <c:pt idx="14">
                  <c:v>2.4666666666666668</c:v>
                </c:pt>
                <c:pt idx="15">
                  <c:v>2.4500000000000002</c:v>
                </c:pt>
                <c:pt idx="16">
                  <c:v>2.6166666666666667</c:v>
                </c:pt>
                <c:pt idx="17">
                  <c:v>2.9166666666666665</c:v>
                </c:pt>
                <c:pt idx="18">
                  <c:v>2.5666666666666669</c:v>
                </c:pt>
                <c:pt idx="19">
                  <c:v>3</c:v>
                </c:pt>
                <c:pt idx="20">
                  <c:v>2.9333333333333331</c:v>
                </c:pt>
                <c:pt idx="21">
                  <c:v>3.1166666666666667</c:v>
                </c:pt>
                <c:pt idx="22">
                  <c:v>3.6166666666666667</c:v>
                </c:pt>
                <c:pt idx="23">
                  <c:v>3.45</c:v>
                </c:pt>
                <c:pt idx="24">
                  <c:v>3.7166666666666668</c:v>
                </c:pt>
                <c:pt idx="25">
                  <c:v>3.9333333333333331</c:v>
                </c:pt>
                <c:pt idx="26">
                  <c:v>4.3666666666666663</c:v>
                </c:pt>
                <c:pt idx="27">
                  <c:v>4.7833333333333332</c:v>
                </c:pt>
                <c:pt idx="28">
                  <c:v>4.583333333333333</c:v>
                </c:pt>
                <c:pt idx="29">
                  <c:v>4.9833333333333334</c:v>
                </c:pt>
                <c:pt idx="30">
                  <c:v>5.35</c:v>
                </c:pt>
                <c:pt idx="31">
                  <c:v>5.666666666666667</c:v>
                </c:pt>
                <c:pt idx="32">
                  <c:v>8.5166666666666675</c:v>
                </c:pt>
                <c:pt idx="33">
                  <c:v>11.083333333333334</c:v>
                </c:pt>
              </c:numCache>
            </c:numRef>
          </c:yVal>
          <c:smooth val="0"/>
        </c:ser>
        <c:ser>
          <c:idx val="2"/>
          <c:order val="2"/>
          <c:tx>
            <c:v>After powering on for 3h(at 4kV)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QC4_Long_2!$L$10:$L$43</c:f>
              <c:numCache>
                <c:formatCode>General</c:formatCode>
                <c:ptCount val="34"/>
                <c:pt idx="0">
                  <c:v>39.549999999999997</c:v>
                </c:pt>
                <c:pt idx="1">
                  <c:v>79.349999999999994</c:v>
                </c:pt>
                <c:pt idx="2">
                  <c:v>119.2</c:v>
                </c:pt>
                <c:pt idx="3">
                  <c:v>159.05000000000001</c:v>
                </c:pt>
                <c:pt idx="4">
                  <c:v>199</c:v>
                </c:pt>
                <c:pt idx="5">
                  <c:v>238.9</c:v>
                </c:pt>
                <c:pt idx="6">
                  <c:v>278.8</c:v>
                </c:pt>
                <c:pt idx="7">
                  <c:v>318.75</c:v>
                </c:pt>
                <c:pt idx="8">
                  <c:v>358.75</c:v>
                </c:pt>
                <c:pt idx="9">
                  <c:v>398.7</c:v>
                </c:pt>
                <c:pt idx="10">
                  <c:v>438.7</c:v>
                </c:pt>
                <c:pt idx="11">
                  <c:v>478.65</c:v>
                </c:pt>
                <c:pt idx="12">
                  <c:v>518.70000000000005</c:v>
                </c:pt>
                <c:pt idx="13">
                  <c:v>558.70000000000005</c:v>
                </c:pt>
                <c:pt idx="14">
                  <c:v>598.70000000000005</c:v>
                </c:pt>
                <c:pt idx="15">
                  <c:v>618.70000000000005</c:v>
                </c:pt>
                <c:pt idx="16">
                  <c:v>638.65</c:v>
                </c:pt>
                <c:pt idx="17">
                  <c:v>658.65</c:v>
                </c:pt>
                <c:pt idx="18">
                  <c:v>678.7</c:v>
                </c:pt>
                <c:pt idx="19">
                  <c:v>698.7</c:v>
                </c:pt>
                <c:pt idx="20">
                  <c:v>718.75</c:v>
                </c:pt>
                <c:pt idx="21">
                  <c:v>738.7</c:v>
                </c:pt>
                <c:pt idx="22">
                  <c:v>758.75</c:v>
                </c:pt>
                <c:pt idx="23">
                  <c:v>778.8</c:v>
                </c:pt>
                <c:pt idx="24">
                  <c:v>798.8</c:v>
                </c:pt>
                <c:pt idx="25">
                  <c:v>818.85</c:v>
                </c:pt>
                <c:pt idx="26">
                  <c:v>838.85</c:v>
                </c:pt>
                <c:pt idx="27">
                  <c:v>858.95</c:v>
                </c:pt>
                <c:pt idx="28">
                  <c:v>879</c:v>
                </c:pt>
                <c:pt idx="29">
                  <c:v>899.05</c:v>
                </c:pt>
                <c:pt idx="30">
                  <c:v>919.15</c:v>
                </c:pt>
                <c:pt idx="31">
                  <c:v>939.25</c:v>
                </c:pt>
                <c:pt idx="32">
                  <c:v>959.35</c:v>
                </c:pt>
                <c:pt idx="33">
                  <c:v>979.45</c:v>
                </c:pt>
              </c:numCache>
            </c:numRef>
          </c:xVal>
          <c:yVal>
            <c:numRef>
              <c:f>QC4_Long_2!$M$10:$M$42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1.6666666666666666E-2</c:v>
                </c:pt>
                <c:pt idx="12">
                  <c:v>0.21666666666666667</c:v>
                </c:pt>
                <c:pt idx="13">
                  <c:v>0.36666666666666664</c:v>
                </c:pt>
                <c:pt idx="14">
                  <c:v>0.56666666666666665</c:v>
                </c:pt>
                <c:pt idx="15">
                  <c:v>0.6166666666666667</c:v>
                </c:pt>
                <c:pt idx="16">
                  <c:v>0.93333333333333335</c:v>
                </c:pt>
                <c:pt idx="17">
                  <c:v>1.1833333333333333</c:v>
                </c:pt>
                <c:pt idx="18">
                  <c:v>1.3333333333333333</c:v>
                </c:pt>
                <c:pt idx="19">
                  <c:v>1.8166666666666667</c:v>
                </c:pt>
                <c:pt idx="20">
                  <c:v>1.9</c:v>
                </c:pt>
                <c:pt idx="21">
                  <c:v>2.2000000000000002</c:v>
                </c:pt>
                <c:pt idx="22">
                  <c:v>2.4333333333333331</c:v>
                </c:pt>
                <c:pt idx="23">
                  <c:v>2.8333333333333335</c:v>
                </c:pt>
                <c:pt idx="24">
                  <c:v>2.9333333333333331</c:v>
                </c:pt>
                <c:pt idx="25">
                  <c:v>3.25</c:v>
                </c:pt>
                <c:pt idx="26">
                  <c:v>3.5</c:v>
                </c:pt>
                <c:pt idx="27">
                  <c:v>3.2166666666666668</c:v>
                </c:pt>
                <c:pt idx="28">
                  <c:v>4.1333333333333337</c:v>
                </c:pt>
                <c:pt idx="29">
                  <c:v>4.1500000000000004</c:v>
                </c:pt>
                <c:pt idx="30">
                  <c:v>4.7833333333333332</c:v>
                </c:pt>
                <c:pt idx="31">
                  <c:v>5.2333333333333334</c:v>
                </c:pt>
                <c:pt idx="32">
                  <c:v>7.2833333333333332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563336"/>
        <c:axId val="220563728"/>
      </c:scatterChart>
      <c:valAx>
        <c:axId val="22056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Divider Current (uA)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563728"/>
        <c:crosses val="autoZero"/>
        <c:crossBetween val="midCat"/>
      </c:valAx>
      <c:valAx>
        <c:axId val="22056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Spurious Signal Rate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56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501237401488399"/>
          <c:y val="7.2101225359334595E-2"/>
          <c:w val="0.79038345995228687"/>
          <c:h val="5.87639322155845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GE11-X-L-CERN-0003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25866229171249"/>
          <c:y val="0.32908995056398505"/>
          <c:w val="0.82083490979066254"/>
          <c:h val="0.51753292849150301"/>
        </c:manualLayout>
      </c:layout>
      <c:scatterChart>
        <c:scatterStyle val="lineMarker"/>
        <c:varyColors val="0"/>
        <c:ser>
          <c:idx val="0"/>
          <c:order val="0"/>
          <c:tx>
            <c:strRef>
              <c:f>QC4_Long_3!$B$4</c:f>
              <c:strCache>
                <c:ptCount val="1"/>
                <c:pt idx="0">
                  <c:v>Initial Test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QC4_Long_3!$B$10:$B$37</c:f>
              <c:numCache>
                <c:formatCode>General</c:formatCode>
                <c:ptCount val="28"/>
                <c:pt idx="0">
                  <c:v>39.700000000000003</c:v>
                </c:pt>
                <c:pt idx="1">
                  <c:v>79.7</c:v>
                </c:pt>
                <c:pt idx="2">
                  <c:v>119.7</c:v>
                </c:pt>
                <c:pt idx="3">
                  <c:v>159.69999999999999</c:v>
                </c:pt>
                <c:pt idx="4">
                  <c:v>199.8</c:v>
                </c:pt>
                <c:pt idx="5">
                  <c:v>239.8</c:v>
                </c:pt>
                <c:pt idx="6">
                  <c:v>279.89999999999998</c:v>
                </c:pt>
                <c:pt idx="7">
                  <c:v>320</c:v>
                </c:pt>
                <c:pt idx="8">
                  <c:v>360.15</c:v>
                </c:pt>
                <c:pt idx="9">
                  <c:v>400.3</c:v>
                </c:pt>
                <c:pt idx="10">
                  <c:v>440.45</c:v>
                </c:pt>
                <c:pt idx="11">
                  <c:v>480.6</c:v>
                </c:pt>
                <c:pt idx="12">
                  <c:v>520.85</c:v>
                </c:pt>
                <c:pt idx="13">
                  <c:v>561.1</c:v>
                </c:pt>
                <c:pt idx="14">
                  <c:v>601.29999999999995</c:v>
                </c:pt>
                <c:pt idx="15">
                  <c:v>621.4</c:v>
                </c:pt>
                <c:pt idx="16">
                  <c:v>641.5</c:v>
                </c:pt>
                <c:pt idx="17">
                  <c:v>661.6</c:v>
                </c:pt>
                <c:pt idx="18">
                  <c:v>681.75</c:v>
                </c:pt>
                <c:pt idx="19">
                  <c:v>701.95</c:v>
                </c:pt>
                <c:pt idx="20">
                  <c:v>722.05</c:v>
                </c:pt>
                <c:pt idx="21">
                  <c:v>742.2</c:v>
                </c:pt>
                <c:pt idx="22">
                  <c:v>762.35</c:v>
                </c:pt>
                <c:pt idx="23">
                  <c:v>782.55</c:v>
                </c:pt>
                <c:pt idx="24">
                  <c:v>802.75</c:v>
                </c:pt>
                <c:pt idx="25">
                  <c:v>822.85</c:v>
                </c:pt>
                <c:pt idx="26">
                  <c:v>843.05</c:v>
                </c:pt>
                <c:pt idx="27">
                  <c:v>863.3</c:v>
                </c:pt>
              </c:numCache>
            </c:numRef>
          </c:xVal>
          <c:yVal>
            <c:numRef>
              <c:f>QC4_Long_3!$A$10:$A$37</c:f>
              <c:numCache>
                <c:formatCode>General</c:formatCode>
                <c:ptCount val="28"/>
                <c:pt idx="0">
                  <c:v>199.4</c:v>
                </c:pt>
                <c:pt idx="1">
                  <c:v>399.6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1200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3100.2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3800.2</c:v>
                </c:pt>
                <c:pt idx="23">
                  <c:v>3900.2</c:v>
                </c:pt>
                <c:pt idx="24">
                  <c:v>3999.8</c:v>
                </c:pt>
                <c:pt idx="25">
                  <c:v>4100.2</c:v>
                </c:pt>
                <c:pt idx="26">
                  <c:v>4200.2</c:v>
                </c:pt>
                <c:pt idx="27">
                  <c:v>4299.8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QC4_Long_3!$G$4</c:f>
              <c:strCache>
                <c:ptCount val="1"/>
                <c:pt idx="0">
                  <c:v>After powering on the detector at 4kV overnight.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QC4_Long_3!$G$10:$G$43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79.8</c:v>
                </c:pt>
                <c:pt idx="2">
                  <c:v>119.8</c:v>
                </c:pt>
                <c:pt idx="3">
                  <c:v>159.85</c:v>
                </c:pt>
                <c:pt idx="4">
                  <c:v>199.95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320.3</c:v>
                </c:pt>
                <c:pt idx="8">
                  <c:v>360.5</c:v>
                </c:pt>
                <c:pt idx="9">
                  <c:v>400.7</c:v>
                </c:pt>
                <c:pt idx="10">
                  <c:v>440.9</c:v>
                </c:pt>
                <c:pt idx="11">
                  <c:v>481.15</c:v>
                </c:pt>
                <c:pt idx="12">
                  <c:v>521.35</c:v>
                </c:pt>
                <c:pt idx="13">
                  <c:v>561.70000000000005</c:v>
                </c:pt>
                <c:pt idx="14">
                  <c:v>601.95000000000005</c:v>
                </c:pt>
                <c:pt idx="15">
                  <c:v>622.04999999999995</c:v>
                </c:pt>
                <c:pt idx="16">
                  <c:v>642.15</c:v>
                </c:pt>
                <c:pt idx="17">
                  <c:v>662.25</c:v>
                </c:pt>
                <c:pt idx="18">
                  <c:v>682.4</c:v>
                </c:pt>
                <c:pt idx="19">
                  <c:v>702.6</c:v>
                </c:pt>
                <c:pt idx="20">
                  <c:v>722.7</c:v>
                </c:pt>
                <c:pt idx="21">
                  <c:v>742.85</c:v>
                </c:pt>
                <c:pt idx="22">
                  <c:v>763.05</c:v>
                </c:pt>
                <c:pt idx="23">
                  <c:v>783.2</c:v>
                </c:pt>
                <c:pt idx="24">
                  <c:v>803.35</c:v>
                </c:pt>
                <c:pt idx="25">
                  <c:v>823.55</c:v>
                </c:pt>
                <c:pt idx="26">
                  <c:v>843.75</c:v>
                </c:pt>
                <c:pt idx="27">
                  <c:v>863.95</c:v>
                </c:pt>
                <c:pt idx="28">
                  <c:v>884.15</c:v>
                </c:pt>
                <c:pt idx="29">
                  <c:v>904.4</c:v>
                </c:pt>
                <c:pt idx="30">
                  <c:v>924.55</c:v>
                </c:pt>
                <c:pt idx="31">
                  <c:v>944.8</c:v>
                </c:pt>
                <c:pt idx="32">
                  <c:v>965.1</c:v>
                </c:pt>
                <c:pt idx="33">
                  <c:v>985.3</c:v>
                </c:pt>
              </c:numCache>
            </c:numRef>
          </c:xVal>
          <c:yVal>
            <c:numRef>
              <c:f>QC4_Long_3!$F$10:$F$43</c:f>
              <c:numCache>
                <c:formatCode>General</c:formatCode>
                <c:ptCount val="34"/>
                <c:pt idx="0">
                  <c:v>199.6</c:v>
                </c:pt>
                <c:pt idx="1">
                  <c:v>399.4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1799.6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</c:v>
                </c:pt>
                <c:pt idx="21">
                  <c:v>3700.2</c:v>
                </c:pt>
                <c:pt idx="22">
                  <c:v>3800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ser>
          <c:idx val="2"/>
          <c:order val="2"/>
          <c:tx>
            <c:v>After fixing RO in clean room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QC4_Long_3!$O$10:$O$42</c:f>
              <c:numCache>
                <c:formatCode>General</c:formatCode>
                <c:ptCount val="33"/>
                <c:pt idx="0">
                  <c:v>39.799999999999997</c:v>
                </c:pt>
                <c:pt idx="1">
                  <c:v>79.75</c:v>
                </c:pt>
                <c:pt idx="2">
                  <c:v>119.75</c:v>
                </c:pt>
                <c:pt idx="3">
                  <c:v>159.75</c:v>
                </c:pt>
                <c:pt idx="4">
                  <c:v>199.9</c:v>
                </c:pt>
                <c:pt idx="5">
                  <c:v>240</c:v>
                </c:pt>
                <c:pt idx="6">
                  <c:v>280.05</c:v>
                </c:pt>
                <c:pt idx="7">
                  <c:v>320.2</c:v>
                </c:pt>
                <c:pt idx="8">
                  <c:v>360.4</c:v>
                </c:pt>
                <c:pt idx="9">
                  <c:v>400.6</c:v>
                </c:pt>
                <c:pt idx="10">
                  <c:v>440.8</c:v>
                </c:pt>
                <c:pt idx="11">
                  <c:v>481</c:v>
                </c:pt>
                <c:pt idx="12">
                  <c:v>521.25</c:v>
                </c:pt>
                <c:pt idx="13">
                  <c:v>561.6</c:v>
                </c:pt>
                <c:pt idx="14">
                  <c:v>601.79999999999995</c:v>
                </c:pt>
                <c:pt idx="15">
                  <c:v>621.95000000000005</c:v>
                </c:pt>
                <c:pt idx="16">
                  <c:v>642.04999999999995</c:v>
                </c:pt>
                <c:pt idx="17">
                  <c:v>662.2</c:v>
                </c:pt>
                <c:pt idx="18">
                  <c:v>682.35</c:v>
                </c:pt>
                <c:pt idx="19">
                  <c:v>702.5</c:v>
                </c:pt>
                <c:pt idx="20">
                  <c:v>722.65</c:v>
                </c:pt>
                <c:pt idx="21">
                  <c:v>742.85</c:v>
                </c:pt>
                <c:pt idx="22">
                  <c:v>763</c:v>
                </c:pt>
                <c:pt idx="23">
                  <c:v>783.2</c:v>
                </c:pt>
                <c:pt idx="24">
                  <c:v>803.4</c:v>
                </c:pt>
                <c:pt idx="25">
                  <c:v>823.55</c:v>
                </c:pt>
                <c:pt idx="26">
                  <c:v>843.8</c:v>
                </c:pt>
                <c:pt idx="27">
                  <c:v>864.05</c:v>
                </c:pt>
                <c:pt idx="28">
                  <c:v>884.3</c:v>
                </c:pt>
                <c:pt idx="29">
                  <c:v>904.6</c:v>
                </c:pt>
                <c:pt idx="30">
                  <c:v>924.85</c:v>
                </c:pt>
                <c:pt idx="31">
                  <c:v>945.2</c:v>
                </c:pt>
                <c:pt idx="32">
                  <c:v>965.55</c:v>
                </c:pt>
              </c:numCache>
            </c:numRef>
          </c:xVal>
          <c:yVal>
            <c:numRef>
              <c:f>QC4_Long_3!$N$10:$N$42</c:f>
              <c:numCache>
                <c:formatCode>General</c:formatCode>
                <c:ptCount val="33"/>
                <c:pt idx="0">
                  <c:v>199.8</c:v>
                </c:pt>
                <c:pt idx="1">
                  <c:v>399.4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3100.2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3800.2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</c:v>
                </c:pt>
                <c:pt idx="31">
                  <c:v>4700</c:v>
                </c:pt>
                <c:pt idx="32">
                  <c:v>4800.2</c:v>
                </c:pt>
              </c:numCache>
            </c:numRef>
          </c:yVal>
          <c:smooth val="0"/>
        </c:ser>
        <c:ser>
          <c:idx val="3"/>
          <c:order val="3"/>
          <c:tx>
            <c:v>After powering on detector at 4kV for one hour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QC4_Long_3!$S$10:$S$43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199.95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320.25</c:v>
                </c:pt>
                <c:pt idx="8">
                  <c:v>360.5</c:v>
                </c:pt>
                <c:pt idx="9">
                  <c:v>400.7</c:v>
                </c:pt>
                <c:pt idx="10">
                  <c:v>440.9</c:v>
                </c:pt>
                <c:pt idx="11">
                  <c:v>481.15</c:v>
                </c:pt>
                <c:pt idx="12">
                  <c:v>521.4</c:v>
                </c:pt>
                <c:pt idx="13">
                  <c:v>561.75</c:v>
                </c:pt>
                <c:pt idx="14">
                  <c:v>602</c:v>
                </c:pt>
                <c:pt idx="15">
                  <c:v>622.15</c:v>
                </c:pt>
                <c:pt idx="16">
                  <c:v>642.25</c:v>
                </c:pt>
                <c:pt idx="17">
                  <c:v>662.4</c:v>
                </c:pt>
                <c:pt idx="18">
                  <c:v>682.6</c:v>
                </c:pt>
                <c:pt idx="19">
                  <c:v>702.75</c:v>
                </c:pt>
                <c:pt idx="20">
                  <c:v>722.9</c:v>
                </c:pt>
                <c:pt idx="21">
                  <c:v>743.1</c:v>
                </c:pt>
                <c:pt idx="22">
                  <c:v>763.3</c:v>
                </c:pt>
                <c:pt idx="23">
                  <c:v>783.5</c:v>
                </c:pt>
                <c:pt idx="24">
                  <c:v>803.65</c:v>
                </c:pt>
                <c:pt idx="25">
                  <c:v>823.9</c:v>
                </c:pt>
                <c:pt idx="26">
                  <c:v>844.1</c:v>
                </c:pt>
                <c:pt idx="27">
                  <c:v>864.3</c:v>
                </c:pt>
                <c:pt idx="28">
                  <c:v>884.55</c:v>
                </c:pt>
                <c:pt idx="29">
                  <c:v>904.8</c:v>
                </c:pt>
                <c:pt idx="30">
                  <c:v>925.05</c:v>
                </c:pt>
                <c:pt idx="31">
                  <c:v>945.35</c:v>
                </c:pt>
                <c:pt idx="32">
                  <c:v>965.65</c:v>
                </c:pt>
                <c:pt idx="33">
                  <c:v>992.4</c:v>
                </c:pt>
              </c:numCache>
            </c:numRef>
          </c:xVal>
          <c:yVal>
            <c:numRef>
              <c:f>QC4_Long_3!$R$10:$R$43</c:f>
              <c:numCache>
                <c:formatCode>General</c:formatCode>
                <c:ptCount val="34"/>
                <c:pt idx="0">
                  <c:v>199.6</c:v>
                </c:pt>
                <c:pt idx="1">
                  <c:v>399.6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2800.2</c:v>
                </c:pt>
                <c:pt idx="14">
                  <c:v>3000.2</c:v>
                </c:pt>
                <c:pt idx="15">
                  <c:v>3100.2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4600.2</c:v>
                </c:pt>
                <c:pt idx="31">
                  <c:v>4700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ser>
          <c:idx val="4"/>
          <c:order val="4"/>
          <c:tx>
            <c:v>After replacing the faulty screws near the short base of DB in the clean room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5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QC4_Long_3!$K$10:$K$43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79.8</c:v>
                </c:pt>
                <c:pt idx="2">
                  <c:v>119.8</c:v>
                </c:pt>
                <c:pt idx="3">
                  <c:v>159.85</c:v>
                </c:pt>
                <c:pt idx="4">
                  <c:v>200</c:v>
                </c:pt>
                <c:pt idx="5">
                  <c:v>240.1</c:v>
                </c:pt>
                <c:pt idx="6">
                  <c:v>280.2</c:v>
                </c:pt>
                <c:pt idx="7">
                  <c:v>320.35000000000002</c:v>
                </c:pt>
                <c:pt idx="8">
                  <c:v>360.55</c:v>
                </c:pt>
                <c:pt idx="9">
                  <c:v>400.75</c:v>
                </c:pt>
                <c:pt idx="10">
                  <c:v>440.95</c:v>
                </c:pt>
                <c:pt idx="11">
                  <c:v>481.15</c:v>
                </c:pt>
                <c:pt idx="12">
                  <c:v>521.4</c:v>
                </c:pt>
                <c:pt idx="13">
                  <c:v>561.70000000000005</c:v>
                </c:pt>
                <c:pt idx="14">
                  <c:v>601.95000000000005</c:v>
                </c:pt>
                <c:pt idx="15">
                  <c:v>622.04999999999995</c:v>
                </c:pt>
                <c:pt idx="16">
                  <c:v>642.15</c:v>
                </c:pt>
                <c:pt idx="17">
                  <c:v>662.25</c:v>
                </c:pt>
                <c:pt idx="18">
                  <c:v>682.4</c:v>
                </c:pt>
                <c:pt idx="19">
                  <c:v>702.6</c:v>
                </c:pt>
                <c:pt idx="20">
                  <c:v>722.7</c:v>
                </c:pt>
                <c:pt idx="21">
                  <c:v>742.85</c:v>
                </c:pt>
                <c:pt idx="22">
                  <c:v>763.05</c:v>
                </c:pt>
                <c:pt idx="23">
                  <c:v>783.25</c:v>
                </c:pt>
                <c:pt idx="24">
                  <c:v>803.35</c:v>
                </c:pt>
                <c:pt idx="25">
                  <c:v>823.55</c:v>
                </c:pt>
                <c:pt idx="26">
                  <c:v>843.75</c:v>
                </c:pt>
                <c:pt idx="27">
                  <c:v>863.95</c:v>
                </c:pt>
                <c:pt idx="28">
                  <c:v>884.15</c:v>
                </c:pt>
                <c:pt idx="29">
                  <c:v>904.4</c:v>
                </c:pt>
                <c:pt idx="30">
                  <c:v>924.6</c:v>
                </c:pt>
                <c:pt idx="31">
                  <c:v>944.85</c:v>
                </c:pt>
                <c:pt idx="32">
                  <c:v>965.15</c:v>
                </c:pt>
                <c:pt idx="33">
                  <c:v>985.5</c:v>
                </c:pt>
              </c:numCache>
            </c:numRef>
          </c:xVal>
          <c:yVal>
            <c:numRef>
              <c:f>QC4_Long_3!$J$10:$J$43</c:f>
              <c:numCache>
                <c:formatCode>General</c:formatCode>
                <c:ptCount val="34"/>
                <c:pt idx="0">
                  <c:v>199.4</c:v>
                </c:pt>
                <c:pt idx="1">
                  <c:v>399.4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2800.2</c:v>
                </c:pt>
                <c:pt idx="14">
                  <c:v>3000.2</c:v>
                </c:pt>
                <c:pt idx="15">
                  <c:v>3100.2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3800.2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</c:v>
                </c:pt>
                <c:pt idx="28">
                  <c:v>4400.2</c:v>
                </c:pt>
                <c:pt idx="29">
                  <c:v>4500.2</c:v>
                </c:pt>
                <c:pt idx="30">
                  <c:v>4600.2</c:v>
                </c:pt>
                <c:pt idx="31">
                  <c:v>4700</c:v>
                </c:pt>
                <c:pt idx="32">
                  <c:v>4799.8</c:v>
                </c:pt>
                <c:pt idx="33">
                  <c:v>4900.2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564512"/>
        <c:axId val="220564904"/>
      </c:scatterChart>
      <c:valAx>
        <c:axId val="22056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Divider Current (uA)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564904"/>
        <c:crosses val="autoZero"/>
        <c:crossBetween val="midCat"/>
      </c:valAx>
      <c:valAx>
        <c:axId val="22056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Applied Voltage (V)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564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3103387396423621E-2"/>
          <c:y val="8.147427512629106E-2"/>
          <c:w val="0.95717342855231968"/>
          <c:h val="0.25844332414905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GE11-X-L-CERN-0003</a:t>
            </a:r>
          </a:p>
        </c:rich>
      </c:tx>
      <c:layout>
        <c:manualLayout>
          <c:xMode val="edge"/>
          <c:yMode val="edge"/>
          <c:x val="0.32962326334235031"/>
          <c:y val="2.7858261770595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958353647155189E-2"/>
          <c:y val="0.26683652654509626"/>
          <c:w val="0.84886665125137784"/>
          <c:h val="0.63231125136515076"/>
        </c:manualLayout>
      </c:layout>
      <c:scatterChart>
        <c:scatterStyle val="lineMarker"/>
        <c:varyColors val="0"/>
        <c:ser>
          <c:idx val="0"/>
          <c:order val="0"/>
          <c:tx>
            <c:strRef>
              <c:f>QC4_Long_3!$B$4</c:f>
              <c:strCache>
                <c:ptCount val="1"/>
                <c:pt idx="0">
                  <c:v>Initial Test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1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QC4_Long_3!$B$10:$B$37</c:f>
              <c:numCache>
                <c:formatCode>General</c:formatCode>
                <c:ptCount val="28"/>
                <c:pt idx="0">
                  <c:v>39.700000000000003</c:v>
                </c:pt>
                <c:pt idx="1">
                  <c:v>79.7</c:v>
                </c:pt>
                <c:pt idx="2">
                  <c:v>119.7</c:v>
                </c:pt>
                <c:pt idx="3">
                  <c:v>159.69999999999999</c:v>
                </c:pt>
                <c:pt idx="4">
                  <c:v>199.8</c:v>
                </c:pt>
                <c:pt idx="5">
                  <c:v>239.8</c:v>
                </c:pt>
                <c:pt idx="6">
                  <c:v>279.89999999999998</c:v>
                </c:pt>
                <c:pt idx="7">
                  <c:v>320</c:v>
                </c:pt>
                <c:pt idx="8">
                  <c:v>360.15</c:v>
                </c:pt>
                <c:pt idx="9">
                  <c:v>400.3</c:v>
                </c:pt>
                <c:pt idx="10">
                  <c:v>440.45</c:v>
                </c:pt>
                <c:pt idx="11">
                  <c:v>480.6</c:v>
                </c:pt>
                <c:pt idx="12">
                  <c:v>520.85</c:v>
                </c:pt>
                <c:pt idx="13">
                  <c:v>561.1</c:v>
                </c:pt>
                <c:pt idx="14">
                  <c:v>601.29999999999995</c:v>
                </c:pt>
                <c:pt idx="15">
                  <c:v>621.4</c:v>
                </c:pt>
                <c:pt idx="16">
                  <c:v>641.5</c:v>
                </c:pt>
                <c:pt idx="17">
                  <c:v>661.6</c:v>
                </c:pt>
                <c:pt idx="18">
                  <c:v>681.75</c:v>
                </c:pt>
                <c:pt idx="19">
                  <c:v>701.95</c:v>
                </c:pt>
                <c:pt idx="20">
                  <c:v>722.05</c:v>
                </c:pt>
                <c:pt idx="21">
                  <c:v>742.2</c:v>
                </c:pt>
                <c:pt idx="22">
                  <c:v>762.35</c:v>
                </c:pt>
                <c:pt idx="23">
                  <c:v>782.55</c:v>
                </c:pt>
                <c:pt idx="24">
                  <c:v>802.75</c:v>
                </c:pt>
                <c:pt idx="25">
                  <c:v>822.85</c:v>
                </c:pt>
                <c:pt idx="26">
                  <c:v>843.05</c:v>
                </c:pt>
                <c:pt idx="27">
                  <c:v>863.3</c:v>
                </c:pt>
              </c:numCache>
            </c:numRef>
          </c:xVal>
          <c:yVal>
            <c:numRef>
              <c:f>QC4_Long_3!$C$10:$C$37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1.6666666666666666E-2</c:v>
                </c:pt>
                <c:pt idx="4">
                  <c:v>0</c:v>
                </c:pt>
                <c:pt idx="5">
                  <c:v>1.6666666666666666E-2</c:v>
                </c:pt>
                <c:pt idx="6">
                  <c:v>0.4</c:v>
                </c:pt>
                <c:pt idx="7">
                  <c:v>1.85</c:v>
                </c:pt>
                <c:pt idx="8">
                  <c:v>3.3</c:v>
                </c:pt>
                <c:pt idx="9">
                  <c:v>4.3</c:v>
                </c:pt>
                <c:pt idx="10">
                  <c:v>5.9333333333333336</c:v>
                </c:pt>
                <c:pt idx="11">
                  <c:v>7.4666666666666668</c:v>
                </c:pt>
                <c:pt idx="12">
                  <c:v>9.2166666666666668</c:v>
                </c:pt>
                <c:pt idx="13">
                  <c:v>12.15</c:v>
                </c:pt>
                <c:pt idx="14">
                  <c:v>14</c:v>
                </c:pt>
                <c:pt idx="15">
                  <c:v>13.666666666666666</c:v>
                </c:pt>
                <c:pt idx="16">
                  <c:v>13.566666666666666</c:v>
                </c:pt>
                <c:pt idx="17">
                  <c:v>13.35</c:v>
                </c:pt>
                <c:pt idx="18">
                  <c:v>13.233333333333333</c:v>
                </c:pt>
                <c:pt idx="19">
                  <c:v>13.133333333333333</c:v>
                </c:pt>
                <c:pt idx="20">
                  <c:v>13.266666666666667</c:v>
                </c:pt>
                <c:pt idx="21">
                  <c:v>13.783333333333333</c:v>
                </c:pt>
                <c:pt idx="22">
                  <c:v>14.516666666666667</c:v>
                </c:pt>
                <c:pt idx="23">
                  <c:v>15.65</c:v>
                </c:pt>
                <c:pt idx="24">
                  <c:v>18.850000000000001</c:v>
                </c:pt>
                <c:pt idx="25">
                  <c:v>17.466666666666665</c:v>
                </c:pt>
                <c:pt idx="26">
                  <c:v>17.899999999999999</c:v>
                </c:pt>
                <c:pt idx="27">
                  <c:v>20.783333333333335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QC4_Long_3!$G$4</c:f>
              <c:strCache>
                <c:ptCount val="1"/>
                <c:pt idx="0">
                  <c:v>After powering on the detector at 4kV overnight.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2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QC4_Long_3!$G$10:$G$43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79.8</c:v>
                </c:pt>
                <c:pt idx="2">
                  <c:v>119.8</c:v>
                </c:pt>
                <c:pt idx="3">
                  <c:v>159.85</c:v>
                </c:pt>
                <c:pt idx="4">
                  <c:v>199.95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320.3</c:v>
                </c:pt>
                <c:pt idx="8">
                  <c:v>360.5</c:v>
                </c:pt>
                <c:pt idx="9">
                  <c:v>400.7</c:v>
                </c:pt>
                <c:pt idx="10">
                  <c:v>440.9</c:v>
                </c:pt>
                <c:pt idx="11">
                  <c:v>481.15</c:v>
                </c:pt>
                <c:pt idx="12">
                  <c:v>521.35</c:v>
                </c:pt>
                <c:pt idx="13">
                  <c:v>561.70000000000005</c:v>
                </c:pt>
                <c:pt idx="14">
                  <c:v>601.95000000000005</c:v>
                </c:pt>
                <c:pt idx="15">
                  <c:v>622.04999999999995</c:v>
                </c:pt>
                <c:pt idx="16">
                  <c:v>642.15</c:v>
                </c:pt>
                <c:pt idx="17">
                  <c:v>662.25</c:v>
                </c:pt>
                <c:pt idx="18">
                  <c:v>682.4</c:v>
                </c:pt>
                <c:pt idx="19">
                  <c:v>702.6</c:v>
                </c:pt>
                <c:pt idx="20">
                  <c:v>722.7</c:v>
                </c:pt>
                <c:pt idx="21">
                  <c:v>742.85</c:v>
                </c:pt>
                <c:pt idx="22">
                  <c:v>763.05</c:v>
                </c:pt>
                <c:pt idx="23">
                  <c:v>783.2</c:v>
                </c:pt>
                <c:pt idx="24">
                  <c:v>803.35</c:v>
                </c:pt>
                <c:pt idx="25">
                  <c:v>823.55</c:v>
                </c:pt>
                <c:pt idx="26">
                  <c:v>843.75</c:v>
                </c:pt>
                <c:pt idx="27">
                  <c:v>863.95</c:v>
                </c:pt>
                <c:pt idx="28">
                  <c:v>884.15</c:v>
                </c:pt>
                <c:pt idx="29">
                  <c:v>904.4</c:v>
                </c:pt>
                <c:pt idx="30">
                  <c:v>924.55</c:v>
                </c:pt>
                <c:pt idx="31">
                  <c:v>944.8</c:v>
                </c:pt>
                <c:pt idx="32">
                  <c:v>965.1</c:v>
                </c:pt>
                <c:pt idx="33">
                  <c:v>985.3</c:v>
                </c:pt>
              </c:numCache>
            </c:numRef>
          </c:xVal>
          <c:yVal>
            <c:numRef>
              <c:f>QC4_Long_3!$H$10:$H$43</c:f>
              <c:numCache>
                <c:formatCode>General</c:formatCode>
                <c:ptCount val="34"/>
                <c:pt idx="0">
                  <c:v>1.6666666666666666E-2</c:v>
                </c:pt>
                <c:pt idx="1">
                  <c:v>1.6666666666666666E-2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1.6666666666666666E-2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8.3333333333333329E-2</c:v>
                </c:pt>
                <c:pt idx="14">
                  <c:v>0.23333333333333334</c:v>
                </c:pt>
                <c:pt idx="15">
                  <c:v>0.4</c:v>
                </c:pt>
                <c:pt idx="16">
                  <c:v>0.55000000000000004</c:v>
                </c:pt>
                <c:pt idx="17">
                  <c:v>0.6</c:v>
                </c:pt>
                <c:pt idx="18">
                  <c:v>1.1666666666666667</c:v>
                </c:pt>
                <c:pt idx="19">
                  <c:v>1</c:v>
                </c:pt>
                <c:pt idx="20">
                  <c:v>1.2</c:v>
                </c:pt>
                <c:pt idx="21">
                  <c:v>1.4</c:v>
                </c:pt>
                <c:pt idx="22">
                  <c:v>1.65</c:v>
                </c:pt>
                <c:pt idx="23">
                  <c:v>1.6666666666666667</c:v>
                </c:pt>
                <c:pt idx="24">
                  <c:v>1.9666666666666666</c:v>
                </c:pt>
                <c:pt idx="25">
                  <c:v>2.1666666666666665</c:v>
                </c:pt>
                <c:pt idx="26">
                  <c:v>2.3666666666666667</c:v>
                </c:pt>
                <c:pt idx="27">
                  <c:v>2.3666666666666667</c:v>
                </c:pt>
                <c:pt idx="28">
                  <c:v>3.0333333333333332</c:v>
                </c:pt>
                <c:pt idx="29">
                  <c:v>3.2833333333333332</c:v>
                </c:pt>
                <c:pt idx="30">
                  <c:v>3.7333333333333334</c:v>
                </c:pt>
                <c:pt idx="31">
                  <c:v>6.8666666666666663</c:v>
                </c:pt>
                <c:pt idx="32">
                  <c:v>12.65</c:v>
                </c:pt>
                <c:pt idx="33">
                  <c:v>19.850000000000001</c:v>
                </c:pt>
              </c:numCache>
            </c:numRef>
          </c:yVal>
          <c:smooth val="0"/>
        </c:ser>
        <c:ser>
          <c:idx val="2"/>
          <c:order val="2"/>
          <c:tx>
            <c:v>After fixing RO in clean room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3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QC4_Long_3!$O$10:$O$42</c:f>
              <c:numCache>
                <c:formatCode>General</c:formatCode>
                <c:ptCount val="33"/>
                <c:pt idx="0">
                  <c:v>39.799999999999997</c:v>
                </c:pt>
                <c:pt idx="1">
                  <c:v>79.75</c:v>
                </c:pt>
                <c:pt idx="2">
                  <c:v>119.75</c:v>
                </c:pt>
                <c:pt idx="3">
                  <c:v>159.75</c:v>
                </c:pt>
                <c:pt idx="4">
                  <c:v>199.9</c:v>
                </c:pt>
                <c:pt idx="5">
                  <c:v>240</c:v>
                </c:pt>
                <c:pt idx="6">
                  <c:v>280.05</c:v>
                </c:pt>
                <c:pt idx="7">
                  <c:v>320.2</c:v>
                </c:pt>
                <c:pt idx="8">
                  <c:v>360.4</c:v>
                </c:pt>
                <c:pt idx="9">
                  <c:v>400.6</c:v>
                </c:pt>
                <c:pt idx="10">
                  <c:v>440.8</c:v>
                </c:pt>
                <c:pt idx="11">
                  <c:v>481</c:v>
                </c:pt>
                <c:pt idx="12">
                  <c:v>521.25</c:v>
                </c:pt>
                <c:pt idx="13">
                  <c:v>561.6</c:v>
                </c:pt>
                <c:pt idx="14">
                  <c:v>601.79999999999995</c:v>
                </c:pt>
                <c:pt idx="15">
                  <c:v>621.95000000000005</c:v>
                </c:pt>
                <c:pt idx="16">
                  <c:v>642.04999999999995</c:v>
                </c:pt>
                <c:pt idx="17">
                  <c:v>662.2</c:v>
                </c:pt>
                <c:pt idx="18">
                  <c:v>682.35</c:v>
                </c:pt>
                <c:pt idx="19">
                  <c:v>702.5</c:v>
                </c:pt>
                <c:pt idx="20">
                  <c:v>722.65</c:v>
                </c:pt>
                <c:pt idx="21">
                  <c:v>742.85</c:v>
                </c:pt>
                <c:pt idx="22">
                  <c:v>763</c:v>
                </c:pt>
                <c:pt idx="23">
                  <c:v>783.2</c:v>
                </c:pt>
                <c:pt idx="24">
                  <c:v>803.4</c:v>
                </c:pt>
                <c:pt idx="25">
                  <c:v>823.55</c:v>
                </c:pt>
                <c:pt idx="26">
                  <c:v>843.8</c:v>
                </c:pt>
                <c:pt idx="27">
                  <c:v>864.05</c:v>
                </c:pt>
                <c:pt idx="28">
                  <c:v>884.3</c:v>
                </c:pt>
                <c:pt idx="29">
                  <c:v>904.6</c:v>
                </c:pt>
                <c:pt idx="30">
                  <c:v>924.85</c:v>
                </c:pt>
                <c:pt idx="31">
                  <c:v>945.2</c:v>
                </c:pt>
                <c:pt idx="32">
                  <c:v>965.55</c:v>
                </c:pt>
              </c:numCache>
            </c:numRef>
          </c:xVal>
          <c:yVal>
            <c:numRef>
              <c:f>QC4_Long_3!$P$10:$P$42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1.6666666666666666E-2</c:v>
                </c:pt>
                <c:pt idx="9">
                  <c:v>0.21666666666666667</c:v>
                </c:pt>
                <c:pt idx="10">
                  <c:v>0.58333333333333337</c:v>
                </c:pt>
                <c:pt idx="11">
                  <c:v>0.95</c:v>
                </c:pt>
                <c:pt idx="12">
                  <c:v>1.7166666666666666</c:v>
                </c:pt>
                <c:pt idx="13">
                  <c:v>2.4</c:v>
                </c:pt>
                <c:pt idx="14">
                  <c:v>3.4333333333333331</c:v>
                </c:pt>
                <c:pt idx="15">
                  <c:v>3.6833333333333331</c:v>
                </c:pt>
                <c:pt idx="16">
                  <c:v>3.4666666666666668</c:v>
                </c:pt>
                <c:pt idx="17">
                  <c:v>3.65</c:v>
                </c:pt>
                <c:pt idx="18">
                  <c:v>4.083333333333333</c:v>
                </c:pt>
                <c:pt idx="19">
                  <c:v>4.7333333333333334</c:v>
                </c:pt>
                <c:pt idx="20">
                  <c:v>4.8499999999999996</c:v>
                </c:pt>
                <c:pt idx="21">
                  <c:v>5.416666666666667</c:v>
                </c:pt>
                <c:pt idx="22">
                  <c:v>5.5333333333333332</c:v>
                </c:pt>
                <c:pt idx="23">
                  <c:v>5.7833333333333332</c:v>
                </c:pt>
                <c:pt idx="24">
                  <c:v>6.1333333333333337</c:v>
                </c:pt>
                <c:pt idx="25">
                  <c:v>6.1833333333333336</c:v>
                </c:pt>
                <c:pt idx="26">
                  <c:v>6.333333333333333</c:v>
                </c:pt>
                <c:pt idx="27">
                  <c:v>6.4</c:v>
                </c:pt>
                <c:pt idx="28">
                  <c:v>6.7833333333333332</c:v>
                </c:pt>
                <c:pt idx="29">
                  <c:v>9.9166666666666661</c:v>
                </c:pt>
                <c:pt idx="30">
                  <c:v>14.583333333333334</c:v>
                </c:pt>
                <c:pt idx="31">
                  <c:v>28.833333333333332</c:v>
                </c:pt>
                <c:pt idx="32">
                  <c:v>84.516666666666666</c:v>
                </c:pt>
              </c:numCache>
            </c:numRef>
          </c:yVal>
          <c:smooth val="0"/>
        </c:ser>
        <c:ser>
          <c:idx val="3"/>
          <c:order val="3"/>
          <c:tx>
            <c:v>Aftter powering on the detector at 4kV for one hour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4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QC4_Long_3!$S$10:$S$43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79.75</c:v>
                </c:pt>
                <c:pt idx="2">
                  <c:v>119.75</c:v>
                </c:pt>
                <c:pt idx="3">
                  <c:v>159.80000000000001</c:v>
                </c:pt>
                <c:pt idx="4">
                  <c:v>199.95</c:v>
                </c:pt>
                <c:pt idx="5">
                  <c:v>240.05</c:v>
                </c:pt>
                <c:pt idx="6">
                  <c:v>280.14999999999998</c:v>
                </c:pt>
                <c:pt idx="7">
                  <c:v>320.25</c:v>
                </c:pt>
                <c:pt idx="8">
                  <c:v>360.5</c:v>
                </c:pt>
                <c:pt idx="9">
                  <c:v>400.7</c:v>
                </c:pt>
                <c:pt idx="10">
                  <c:v>440.9</c:v>
                </c:pt>
                <c:pt idx="11">
                  <c:v>481.15</c:v>
                </c:pt>
                <c:pt idx="12">
                  <c:v>521.4</c:v>
                </c:pt>
                <c:pt idx="13">
                  <c:v>561.75</c:v>
                </c:pt>
                <c:pt idx="14">
                  <c:v>602</c:v>
                </c:pt>
                <c:pt idx="15">
                  <c:v>622.15</c:v>
                </c:pt>
                <c:pt idx="16">
                  <c:v>642.25</c:v>
                </c:pt>
                <c:pt idx="17">
                  <c:v>662.4</c:v>
                </c:pt>
                <c:pt idx="18">
                  <c:v>682.6</c:v>
                </c:pt>
                <c:pt idx="19">
                  <c:v>702.75</c:v>
                </c:pt>
                <c:pt idx="20">
                  <c:v>722.9</c:v>
                </c:pt>
                <c:pt idx="21">
                  <c:v>743.1</c:v>
                </c:pt>
                <c:pt idx="22">
                  <c:v>763.3</c:v>
                </c:pt>
                <c:pt idx="23">
                  <c:v>783.5</c:v>
                </c:pt>
                <c:pt idx="24">
                  <c:v>803.65</c:v>
                </c:pt>
                <c:pt idx="25">
                  <c:v>823.9</c:v>
                </c:pt>
                <c:pt idx="26">
                  <c:v>844.1</c:v>
                </c:pt>
                <c:pt idx="27">
                  <c:v>864.3</c:v>
                </c:pt>
                <c:pt idx="28">
                  <c:v>884.55</c:v>
                </c:pt>
                <c:pt idx="29">
                  <c:v>904.8</c:v>
                </c:pt>
                <c:pt idx="30">
                  <c:v>925.05</c:v>
                </c:pt>
                <c:pt idx="31">
                  <c:v>945.35</c:v>
                </c:pt>
                <c:pt idx="32">
                  <c:v>965.65</c:v>
                </c:pt>
                <c:pt idx="33">
                  <c:v>992.4</c:v>
                </c:pt>
              </c:numCache>
            </c:numRef>
          </c:xVal>
          <c:yVal>
            <c:numRef>
              <c:f>QC4_Long_3!$T$10:$T$43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1.6666666666666666E-2</c:v>
                </c:pt>
                <c:pt idx="10">
                  <c:v>0.1</c:v>
                </c:pt>
                <c:pt idx="11">
                  <c:v>0.13333333333333333</c:v>
                </c:pt>
                <c:pt idx="12">
                  <c:v>0.41666666666666669</c:v>
                </c:pt>
                <c:pt idx="13">
                  <c:v>0.8</c:v>
                </c:pt>
                <c:pt idx="14">
                  <c:v>1.4</c:v>
                </c:pt>
                <c:pt idx="15">
                  <c:v>1.6666666666666667</c:v>
                </c:pt>
                <c:pt idx="16">
                  <c:v>1.9666666666666666</c:v>
                </c:pt>
                <c:pt idx="17">
                  <c:v>2.2000000000000002</c:v>
                </c:pt>
                <c:pt idx="18">
                  <c:v>2.5</c:v>
                </c:pt>
                <c:pt idx="19">
                  <c:v>2.65</c:v>
                </c:pt>
                <c:pt idx="20">
                  <c:v>2.9166666666666665</c:v>
                </c:pt>
                <c:pt idx="21">
                  <c:v>2.9666666666666668</c:v>
                </c:pt>
                <c:pt idx="22">
                  <c:v>3.05</c:v>
                </c:pt>
                <c:pt idx="23">
                  <c:v>3.5666666666666669</c:v>
                </c:pt>
                <c:pt idx="24">
                  <c:v>3.85</c:v>
                </c:pt>
                <c:pt idx="25">
                  <c:v>4.2166666666666668</c:v>
                </c:pt>
                <c:pt idx="26">
                  <c:v>4.5666666666666664</c:v>
                </c:pt>
                <c:pt idx="27">
                  <c:v>4.8166666666666664</c:v>
                </c:pt>
                <c:pt idx="28">
                  <c:v>4.666666666666667</c:v>
                </c:pt>
                <c:pt idx="29">
                  <c:v>5.0999999999999996</c:v>
                </c:pt>
                <c:pt idx="30">
                  <c:v>6.3833333333333337</c:v>
                </c:pt>
                <c:pt idx="31">
                  <c:v>9.3666666666666671</c:v>
                </c:pt>
                <c:pt idx="32">
                  <c:v>14.85</c:v>
                </c:pt>
                <c:pt idx="33">
                  <c:v>14.45</c:v>
                </c:pt>
              </c:numCache>
            </c:numRef>
          </c:yVal>
          <c:smooth val="0"/>
        </c:ser>
        <c:ser>
          <c:idx val="4"/>
          <c:order val="4"/>
          <c:tx>
            <c:v>After replacing the faulty screws near the short base of DB in the clean room</c:v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tint val="100000"/>
                      <a:shade val="100000"/>
                      <a:satMod val="130000"/>
                    </a:schemeClr>
                  </a:gs>
                  <a:gs pos="100000">
                    <a:schemeClr val="accent5">
                      <a:tint val="50000"/>
                      <a:shade val="100000"/>
                      <a:satMod val="350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QC4_Long_3!$K$10:$K$43</c:f>
              <c:numCache>
                <c:formatCode>General</c:formatCode>
                <c:ptCount val="34"/>
                <c:pt idx="0">
                  <c:v>39.799999999999997</c:v>
                </c:pt>
                <c:pt idx="1">
                  <c:v>79.8</c:v>
                </c:pt>
                <c:pt idx="2">
                  <c:v>119.8</c:v>
                </c:pt>
                <c:pt idx="3">
                  <c:v>159.85</c:v>
                </c:pt>
                <c:pt idx="4">
                  <c:v>200</c:v>
                </c:pt>
                <c:pt idx="5">
                  <c:v>240.1</c:v>
                </c:pt>
                <c:pt idx="6">
                  <c:v>280.2</c:v>
                </c:pt>
                <c:pt idx="7">
                  <c:v>320.35000000000002</c:v>
                </c:pt>
                <c:pt idx="8">
                  <c:v>360.55</c:v>
                </c:pt>
                <c:pt idx="9">
                  <c:v>400.75</c:v>
                </c:pt>
                <c:pt idx="10">
                  <c:v>440.95</c:v>
                </c:pt>
                <c:pt idx="11">
                  <c:v>481.15</c:v>
                </c:pt>
                <c:pt idx="12">
                  <c:v>521.4</c:v>
                </c:pt>
                <c:pt idx="13">
                  <c:v>561.70000000000005</c:v>
                </c:pt>
                <c:pt idx="14">
                  <c:v>601.95000000000005</c:v>
                </c:pt>
                <c:pt idx="15">
                  <c:v>622.04999999999995</c:v>
                </c:pt>
                <c:pt idx="16">
                  <c:v>642.15</c:v>
                </c:pt>
                <c:pt idx="17">
                  <c:v>662.25</c:v>
                </c:pt>
                <c:pt idx="18">
                  <c:v>682.4</c:v>
                </c:pt>
                <c:pt idx="19">
                  <c:v>702.6</c:v>
                </c:pt>
                <c:pt idx="20">
                  <c:v>722.7</c:v>
                </c:pt>
                <c:pt idx="21">
                  <c:v>742.85</c:v>
                </c:pt>
                <c:pt idx="22">
                  <c:v>763.05</c:v>
                </c:pt>
                <c:pt idx="23">
                  <c:v>783.25</c:v>
                </c:pt>
                <c:pt idx="24">
                  <c:v>803.35</c:v>
                </c:pt>
                <c:pt idx="25">
                  <c:v>823.55</c:v>
                </c:pt>
                <c:pt idx="26">
                  <c:v>843.75</c:v>
                </c:pt>
                <c:pt idx="27">
                  <c:v>863.95</c:v>
                </c:pt>
                <c:pt idx="28">
                  <c:v>884.15</c:v>
                </c:pt>
                <c:pt idx="29">
                  <c:v>904.4</c:v>
                </c:pt>
                <c:pt idx="30">
                  <c:v>924.6</c:v>
                </c:pt>
                <c:pt idx="31">
                  <c:v>944.85</c:v>
                </c:pt>
                <c:pt idx="32">
                  <c:v>965.15</c:v>
                </c:pt>
                <c:pt idx="33">
                  <c:v>985.5</c:v>
                </c:pt>
              </c:numCache>
            </c:numRef>
          </c:xVal>
          <c:yVal>
            <c:numRef>
              <c:f>QC4_Long_3!$L$10:$L$43</c:f>
              <c:numCache>
                <c:formatCode>General</c:formatCode>
                <c:ptCount val="34"/>
                <c:pt idx="0">
                  <c:v>1.6666666666666666E-2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</c:v>
                </c:pt>
                <c:pt idx="13">
                  <c:v>0.1</c:v>
                </c:pt>
                <c:pt idx="14">
                  <c:v>0.26666666666666666</c:v>
                </c:pt>
                <c:pt idx="15">
                  <c:v>0.26666666666666666</c:v>
                </c:pt>
                <c:pt idx="16">
                  <c:v>0.4</c:v>
                </c:pt>
                <c:pt idx="17">
                  <c:v>0.68333333333333335</c:v>
                </c:pt>
                <c:pt idx="18">
                  <c:v>0.8</c:v>
                </c:pt>
                <c:pt idx="19">
                  <c:v>1.1666666666666667</c:v>
                </c:pt>
                <c:pt idx="20">
                  <c:v>1</c:v>
                </c:pt>
                <c:pt idx="21">
                  <c:v>1.4833333333333334</c:v>
                </c:pt>
                <c:pt idx="22">
                  <c:v>1.3833333333333333</c:v>
                </c:pt>
                <c:pt idx="23">
                  <c:v>1.9166666666666667</c:v>
                </c:pt>
                <c:pt idx="24">
                  <c:v>1.75</c:v>
                </c:pt>
                <c:pt idx="25">
                  <c:v>2.1666666666666665</c:v>
                </c:pt>
                <c:pt idx="26">
                  <c:v>2.15</c:v>
                </c:pt>
                <c:pt idx="27">
                  <c:v>2.9166666666666665</c:v>
                </c:pt>
                <c:pt idx="28">
                  <c:v>2.9333333333333331</c:v>
                </c:pt>
                <c:pt idx="29">
                  <c:v>2.9333333333333331</c:v>
                </c:pt>
                <c:pt idx="30">
                  <c:v>3.6333333333333333</c:v>
                </c:pt>
                <c:pt idx="31">
                  <c:v>6.05</c:v>
                </c:pt>
                <c:pt idx="32">
                  <c:v>12.166666666666666</c:v>
                </c:pt>
                <c:pt idx="33">
                  <c:v>16.883333333333333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284904"/>
        <c:axId val="221285296"/>
      </c:scatterChart>
      <c:valAx>
        <c:axId val="221284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Divider Current (uA)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285296"/>
        <c:crosses val="autoZero"/>
        <c:crossBetween val="midCat"/>
      </c:valAx>
      <c:valAx>
        <c:axId val="22128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Spurious Signal Rate (Hz)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284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6376180469402738E-2"/>
          <c:y val="8.0592246543344764E-2"/>
          <c:w val="0.95612713201846555"/>
          <c:h val="0.226078438759748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GE11-X-L-CERN-0004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9432888597258677"/>
          <c:w val="0.82221828521434825"/>
          <c:h val="0.67417432195975491"/>
        </c:manualLayout>
      </c:layout>
      <c:scatterChart>
        <c:scatterStyle val="lineMarker"/>
        <c:varyColors val="0"/>
        <c:ser>
          <c:idx val="0"/>
          <c:order val="0"/>
          <c:tx>
            <c:v>After fixing faulty screw test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[1]QC4_Long_4!$G$10:$G$43</c:f>
              <c:numCache>
                <c:formatCode>General</c:formatCode>
                <c:ptCount val="34"/>
                <c:pt idx="0">
                  <c:v>39.950000000000003</c:v>
                </c:pt>
                <c:pt idx="1">
                  <c:v>80.150000000000006</c:v>
                </c:pt>
                <c:pt idx="2">
                  <c:v>120.4</c:v>
                </c:pt>
                <c:pt idx="3">
                  <c:v>160.6</c:v>
                </c:pt>
                <c:pt idx="4">
                  <c:v>200.9</c:v>
                </c:pt>
                <c:pt idx="5">
                  <c:v>241.2</c:v>
                </c:pt>
                <c:pt idx="6">
                  <c:v>281.45</c:v>
                </c:pt>
                <c:pt idx="7">
                  <c:v>321.7</c:v>
                </c:pt>
                <c:pt idx="8">
                  <c:v>362</c:v>
                </c:pt>
                <c:pt idx="9">
                  <c:v>402.3</c:v>
                </c:pt>
                <c:pt idx="10">
                  <c:v>442.65</c:v>
                </c:pt>
                <c:pt idx="11">
                  <c:v>482.95</c:v>
                </c:pt>
                <c:pt idx="12">
                  <c:v>523.29999999999995</c:v>
                </c:pt>
                <c:pt idx="13">
                  <c:v>563.6</c:v>
                </c:pt>
                <c:pt idx="14">
                  <c:v>603.9</c:v>
                </c:pt>
                <c:pt idx="15">
                  <c:v>624.04999999999995</c:v>
                </c:pt>
                <c:pt idx="16">
                  <c:v>644.20000000000005</c:v>
                </c:pt>
                <c:pt idx="17">
                  <c:v>664.4</c:v>
                </c:pt>
                <c:pt idx="18">
                  <c:v>684.55</c:v>
                </c:pt>
                <c:pt idx="19">
                  <c:v>704.75</c:v>
                </c:pt>
                <c:pt idx="20">
                  <c:v>724.9</c:v>
                </c:pt>
                <c:pt idx="21">
                  <c:v>754.05</c:v>
                </c:pt>
                <c:pt idx="22">
                  <c:v>765.2</c:v>
                </c:pt>
                <c:pt idx="23">
                  <c:v>785.4</c:v>
                </c:pt>
                <c:pt idx="24">
                  <c:v>805.55</c:v>
                </c:pt>
                <c:pt idx="25">
                  <c:v>825.75</c:v>
                </c:pt>
                <c:pt idx="26">
                  <c:v>845.95</c:v>
                </c:pt>
                <c:pt idx="27">
                  <c:v>866.1</c:v>
                </c:pt>
                <c:pt idx="28">
                  <c:v>886.3</c:v>
                </c:pt>
                <c:pt idx="29">
                  <c:v>906.6</c:v>
                </c:pt>
                <c:pt idx="30">
                  <c:v>927.05</c:v>
                </c:pt>
                <c:pt idx="31">
                  <c:v>947.15</c:v>
                </c:pt>
                <c:pt idx="32">
                  <c:v>967.4</c:v>
                </c:pt>
                <c:pt idx="33">
                  <c:v>988.3</c:v>
                </c:pt>
              </c:numCache>
            </c:numRef>
          </c:xVal>
          <c:yVal>
            <c:numRef>
              <c:f>[1]QC4_Long_4!$H$10:$H$43</c:f>
              <c:numCache>
                <c:formatCode>General</c:formatCode>
                <c:ptCount val="34"/>
                <c:pt idx="0">
                  <c:v>1.6666666666666666E-2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1.6666666666666666E-2</c:v>
                </c:pt>
                <c:pt idx="8">
                  <c:v>0.46666666666666667</c:v>
                </c:pt>
                <c:pt idx="9">
                  <c:v>0.75</c:v>
                </c:pt>
                <c:pt idx="10">
                  <c:v>1.0833333333333333</c:v>
                </c:pt>
                <c:pt idx="11">
                  <c:v>1.7833333333333334</c:v>
                </c:pt>
                <c:pt idx="12">
                  <c:v>2.3166666666666669</c:v>
                </c:pt>
                <c:pt idx="13">
                  <c:v>3.4833333333333334</c:v>
                </c:pt>
                <c:pt idx="14">
                  <c:v>4.5166666666666666</c:v>
                </c:pt>
                <c:pt idx="15">
                  <c:v>5.0166666666666666</c:v>
                </c:pt>
                <c:pt idx="16">
                  <c:v>5.25</c:v>
                </c:pt>
                <c:pt idx="17">
                  <c:v>5.35</c:v>
                </c:pt>
                <c:pt idx="18">
                  <c:v>5.7</c:v>
                </c:pt>
                <c:pt idx="19">
                  <c:v>6.0333333333333332</c:v>
                </c:pt>
                <c:pt idx="20">
                  <c:v>6.8</c:v>
                </c:pt>
                <c:pt idx="21">
                  <c:v>6.8666666666666663</c:v>
                </c:pt>
                <c:pt idx="22">
                  <c:v>6.916666666666667</c:v>
                </c:pt>
                <c:pt idx="23">
                  <c:v>7.7166666666666668</c:v>
                </c:pt>
                <c:pt idx="24">
                  <c:v>7.9833333333333334</c:v>
                </c:pt>
                <c:pt idx="25">
                  <c:v>7.75</c:v>
                </c:pt>
                <c:pt idx="26">
                  <c:v>8.6833333333333336</c:v>
                </c:pt>
                <c:pt idx="27">
                  <c:v>8.9833333333333325</c:v>
                </c:pt>
                <c:pt idx="28">
                  <c:v>8.2666666666666675</c:v>
                </c:pt>
                <c:pt idx="29">
                  <c:v>8.8666666666666671</c:v>
                </c:pt>
                <c:pt idx="30">
                  <c:v>10.866666666666667</c:v>
                </c:pt>
                <c:pt idx="31">
                  <c:v>10.733333333333333</c:v>
                </c:pt>
                <c:pt idx="32">
                  <c:v>11.7</c:v>
                </c:pt>
                <c:pt idx="33">
                  <c:v>21.566666666666666</c:v>
                </c:pt>
              </c:numCache>
            </c:numRef>
          </c:yVal>
          <c:smooth val="0"/>
        </c:ser>
        <c:ser>
          <c:idx val="1"/>
          <c:order val="1"/>
          <c:tx>
            <c:v>After fixing faulty screw test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[1]QC4_Long_4!$B$10:$B$43</c:f>
              <c:numCache>
                <c:formatCode>General</c:formatCode>
                <c:ptCount val="34"/>
                <c:pt idx="0">
                  <c:v>39.700000000000003</c:v>
                </c:pt>
                <c:pt idx="1">
                  <c:v>79.7</c:v>
                </c:pt>
                <c:pt idx="2">
                  <c:v>119.7</c:v>
                </c:pt>
                <c:pt idx="3">
                  <c:v>159.75</c:v>
                </c:pt>
                <c:pt idx="4">
                  <c:v>199.85</c:v>
                </c:pt>
                <c:pt idx="5">
                  <c:v>239.85</c:v>
                </c:pt>
                <c:pt idx="6">
                  <c:v>279.95</c:v>
                </c:pt>
                <c:pt idx="7">
                  <c:v>320.05</c:v>
                </c:pt>
                <c:pt idx="8">
                  <c:v>360.2</c:v>
                </c:pt>
                <c:pt idx="9">
                  <c:v>400.35</c:v>
                </c:pt>
                <c:pt idx="10">
                  <c:v>440.5</c:v>
                </c:pt>
                <c:pt idx="11">
                  <c:v>480.7</c:v>
                </c:pt>
                <c:pt idx="12">
                  <c:v>520.95000000000005</c:v>
                </c:pt>
                <c:pt idx="13">
                  <c:v>561.15</c:v>
                </c:pt>
                <c:pt idx="14">
                  <c:v>601.4</c:v>
                </c:pt>
                <c:pt idx="15">
                  <c:v>621.5</c:v>
                </c:pt>
                <c:pt idx="16">
                  <c:v>641.6</c:v>
                </c:pt>
                <c:pt idx="17">
                  <c:v>661.75</c:v>
                </c:pt>
                <c:pt idx="18">
                  <c:v>681.85</c:v>
                </c:pt>
                <c:pt idx="19">
                  <c:v>702</c:v>
                </c:pt>
                <c:pt idx="20">
                  <c:v>722.15</c:v>
                </c:pt>
                <c:pt idx="21">
                  <c:v>742.3</c:v>
                </c:pt>
                <c:pt idx="22">
                  <c:v>762.45</c:v>
                </c:pt>
                <c:pt idx="23">
                  <c:v>782.6</c:v>
                </c:pt>
                <c:pt idx="24">
                  <c:v>802.8</c:v>
                </c:pt>
                <c:pt idx="25">
                  <c:v>822.95</c:v>
                </c:pt>
                <c:pt idx="26">
                  <c:v>843.1</c:v>
                </c:pt>
                <c:pt idx="27">
                  <c:v>863.25</c:v>
                </c:pt>
                <c:pt idx="28">
                  <c:v>888.3</c:v>
                </c:pt>
                <c:pt idx="29">
                  <c:v>908.6</c:v>
                </c:pt>
                <c:pt idx="30">
                  <c:v>928.9</c:v>
                </c:pt>
                <c:pt idx="31">
                  <c:v>949.25</c:v>
                </c:pt>
                <c:pt idx="32">
                  <c:v>969.65</c:v>
                </c:pt>
                <c:pt idx="33">
                  <c:v>990.05</c:v>
                </c:pt>
              </c:numCache>
            </c:numRef>
          </c:xVal>
          <c:yVal>
            <c:numRef>
              <c:f>[1]QC4_Long_4!$C$10:$C$43</c:f>
              <c:numCache>
                <c:formatCode>General</c:formatCode>
                <c:ptCount val="34"/>
                <c:pt idx="0">
                  <c:v>0</c:v>
                </c:pt>
                <c:pt idx="1">
                  <c:v>1.6666666666666666E-2</c:v>
                </c:pt>
                <c:pt idx="2">
                  <c:v>1.6666666666666666E-2</c:v>
                </c:pt>
                <c:pt idx="3">
                  <c:v>0.05</c:v>
                </c:pt>
                <c:pt idx="4">
                  <c:v>0</c:v>
                </c:pt>
                <c:pt idx="5">
                  <c:v>0</c:v>
                </c:pt>
                <c:pt idx="6">
                  <c:v>0.25</c:v>
                </c:pt>
                <c:pt idx="7">
                  <c:v>0.46666666666666667</c:v>
                </c:pt>
                <c:pt idx="8">
                  <c:v>0.76666666666666672</c:v>
                </c:pt>
                <c:pt idx="9">
                  <c:v>1.1333333333333333</c:v>
                </c:pt>
                <c:pt idx="10">
                  <c:v>1.6</c:v>
                </c:pt>
                <c:pt idx="11">
                  <c:v>2.3166666666666669</c:v>
                </c:pt>
                <c:pt idx="12">
                  <c:v>2.8333333333333335</c:v>
                </c:pt>
                <c:pt idx="13">
                  <c:v>3.7166666666666668</c:v>
                </c:pt>
                <c:pt idx="14">
                  <c:v>3.1833333333333331</c:v>
                </c:pt>
                <c:pt idx="15">
                  <c:v>3.9333333333333331</c:v>
                </c:pt>
                <c:pt idx="16">
                  <c:v>5.083333333333333</c:v>
                </c:pt>
                <c:pt idx="17">
                  <c:v>5.3166666666666664</c:v>
                </c:pt>
                <c:pt idx="18">
                  <c:v>5.75</c:v>
                </c:pt>
                <c:pt idx="19">
                  <c:v>6.2833333333333332</c:v>
                </c:pt>
                <c:pt idx="20">
                  <c:v>6.6833333333333336</c:v>
                </c:pt>
                <c:pt idx="21">
                  <c:v>7.15</c:v>
                </c:pt>
                <c:pt idx="22">
                  <c:v>8.9499999999999993</c:v>
                </c:pt>
                <c:pt idx="23">
                  <c:v>8.4499999999999993</c:v>
                </c:pt>
                <c:pt idx="24">
                  <c:v>9.7333333333333325</c:v>
                </c:pt>
                <c:pt idx="25">
                  <c:v>9.4</c:v>
                </c:pt>
                <c:pt idx="26">
                  <c:v>9.3333333333333339</c:v>
                </c:pt>
                <c:pt idx="27">
                  <c:v>9.8166666666666664</c:v>
                </c:pt>
                <c:pt idx="28">
                  <c:v>9.8833333333333329</c:v>
                </c:pt>
                <c:pt idx="29">
                  <c:v>10.65</c:v>
                </c:pt>
                <c:pt idx="30">
                  <c:v>10.983333333333333</c:v>
                </c:pt>
                <c:pt idx="31">
                  <c:v>11.183333333333334</c:v>
                </c:pt>
                <c:pt idx="32">
                  <c:v>12.133333333333333</c:v>
                </c:pt>
                <c:pt idx="33">
                  <c:v>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44592"/>
        <c:axId val="169044984"/>
      </c:scatterChart>
      <c:valAx>
        <c:axId val="16904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u="none" strike="noStrike" baseline="0">
                    <a:effectLst/>
                  </a:rPr>
                  <a:t>Divider Current (uA</a:t>
                </a:r>
                <a:endParaRPr lang="en-GB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44984"/>
        <c:crosses val="autoZero"/>
        <c:crossBetween val="midCat"/>
      </c:valAx>
      <c:valAx>
        <c:axId val="16904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Spurious Signal Rate (Hz) </a:t>
                </a:r>
                <a:endParaRPr lang="en-GB" sz="600" b="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4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77905718774401"/>
          <c:y val="1.937304091313884E-2"/>
          <c:w val="0.63529790026246724"/>
          <c:h val="0.25694663167104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GE11-X-L-CERN-0004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45603674540684"/>
          <c:y val="0.14638043637360568"/>
          <c:w val="0.71590015156556142"/>
          <c:h val="0.68045600600356404"/>
        </c:manualLayout>
      </c:layout>
      <c:scatterChart>
        <c:scatterStyle val="lineMarker"/>
        <c:varyColors val="0"/>
        <c:ser>
          <c:idx val="0"/>
          <c:order val="0"/>
          <c:tx>
            <c:v>'After fixing faulty screw test 2'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[1]QC4_Long_4!$B$10:$B$43</c:f>
              <c:numCache>
                <c:formatCode>General</c:formatCode>
                <c:ptCount val="34"/>
                <c:pt idx="0">
                  <c:v>39.700000000000003</c:v>
                </c:pt>
                <c:pt idx="1">
                  <c:v>79.7</c:v>
                </c:pt>
                <c:pt idx="2">
                  <c:v>119.7</c:v>
                </c:pt>
                <c:pt idx="3">
                  <c:v>159.75</c:v>
                </c:pt>
                <c:pt idx="4">
                  <c:v>199.85</c:v>
                </c:pt>
                <c:pt idx="5">
                  <c:v>239.85</c:v>
                </c:pt>
                <c:pt idx="6">
                  <c:v>279.95</c:v>
                </c:pt>
                <c:pt idx="7">
                  <c:v>320.05</c:v>
                </c:pt>
                <c:pt idx="8">
                  <c:v>360.2</c:v>
                </c:pt>
                <c:pt idx="9">
                  <c:v>400.35</c:v>
                </c:pt>
                <c:pt idx="10">
                  <c:v>440.5</c:v>
                </c:pt>
                <c:pt idx="11">
                  <c:v>480.7</c:v>
                </c:pt>
                <c:pt idx="12">
                  <c:v>520.95000000000005</c:v>
                </c:pt>
                <c:pt idx="13">
                  <c:v>561.15</c:v>
                </c:pt>
                <c:pt idx="14">
                  <c:v>601.4</c:v>
                </c:pt>
                <c:pt idx="15">
                  <c:v>621.5</c:v>
                </c:pt>
                <c:pt idx="16">
                  <c:v>641.6</c:v>
                </c:pt>
                <c:pt idx="17">
                  <c:v>661.75</c:v>
                </c:pt>
                <c:pt idx="18">
                  <c:v>681.85</c:v>
                </c:pt>
                <c:pt idx="19">
                  <c:v>702</c:v>
                </c:pt>
                <c:pt idx="20">
                  <c:v>722.15</c:v>
                </c:pt>
                <c:pt idx="21">
                  <c:v>742.3</c:v>
                </c:pt>
                <c:pt idx="22">
                  <c:v>762.45</c:v>
                </c:pt>
                <c:pt idx="23">
                  <c:v>782.6</c:v>
                </c:pt>
                <c:pt idx="24">
                  <c:v>802.8</c:v>
                </c:pt>
                <c:pt idx="25">
                  <c:v>822.95</c:v>
                </c:pt>
                <c:pt idx="26">
                  <c:v>843.1</c:v>
                </c:pt>
                <c:pt idx="27">
                  <c:v>863.25</c:v>
                </c:pt>
                <c:pt idx="28">
                  <c:v>888.3</c:v>
                </c:pt>
                <c:pt idx="29">
                  <c:v>908.6</c:v>
                </c:pt>
                <c:pt idx="30">
                  <c:v>928.9</c:v>
                </c:pt>
                <c:pt idx="31">
                  <c:v>949.25</c:v>
                </c:pt>
                <c:pt idx="32">
                  <c:v>969.65</c:v>
                </c:pt>
                <c:pt idx="33">
                  <c:v>990.05</c:v>
                </c:pt>
              </c:numCache>
            </c:numRef>
          </c:xVal>
          <c:yVal>
            <c:numRef>
              <c:f>[1]QC4_Long_4!$A$10:$A$43</c:f>
              <c:numCache>
                <c:formatCode>General</c:formatCode>
                <c:ptCount val="34"/>
                <c:pt idx="0">
                  <c:v>199.4</c:v>
                </c:pt>
                <c:pt idx="1">
                  <c:v>399.6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1119.8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2800.2</c:v>
                </c:pt>
                <c:pt idx="14">
                  <c:v>3000.2</c:v>
                </c:pt>
                <c:pt idx="15">
                  <c:v>3100.2</c:v>
                </c:pt>
                <c:pt idx="16">
                  <c:v>3200</c:v>
                </c:pt>
                <c:pt idx="17">
                  <c:v>3299.8</c:v>
                </c:pt>
                <c:pt idx="18">
                  <c:v>3400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</c:v>
                </c:pt>
                <c:pt idx="23">
                  <c:v>3900.2</c:v>
                </c:pt>
                <c:pt idx="24">
                  <c:v>4000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</c:v>
                </c:pt>
                <c:pt idx="31">
                  <c:v>4700</c:v>
                </c:pt>
                <c:pt idx="32">
                  <c:v>4800.2</c:v>
                </c:pt>
                <c:pt idx="33">
                  <c:v>4900</c:v>
                </c:pt>
              </c:numCache>
            </c:numRef>
          </c:yVal>
          <c:smooth val="0"/>
        </c:ser>
        <c:ser>
          <c:idx val="1"/>
          <c:order val="1"/>
          <c:tx>
            <c:v>'After fixing faulty screw test 1'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[1]QC4_Long_4!$B$10:$B$43</c:f>
              <c:numCache>
                <c:formatCode>General</c:formatCode>
                <c:ptCount val="34"/>
                <c:pt idx="0">
                  <c:v>39.700000000000003</c:v>
                </c:pt>
                <c:pt idx="1">
                  <c:v>79.7</c:v>
                </c:pt>
                <c:pt idx="2">
                  <c:v>119.7</c:v>
                </c:pt>
                <c:pt idx="3">
                  <c:v>159.75</c:v>
                </c:pt>
                <c:pt idx="4">
                  <c:v>199.85</c:v>
                </c:pt>
                <c:pt idx="5">
                  <c:v>239.85</c:v>
                </c:pt>
                <c:pt idx="6">
                  <c:v>279.95</c:v>
                </c:pt>
                <c:pt idx="7">
                  <c:v>320.05</c:v>
                </c:pt>
                <c:pt idx="8">
                  <c:v>360.2</c:v>
                </c:pt>
                <c:pt idx="9">
                  <c:v>400.35</c:v>
                </c:pt>
                <c:pt idx="10">
                  <c:v>440.5</c:v>
                </c:pt>
                <c:pt idx="11">
                  <c:v>480.7</c:v>
                </c:pt>
                <c:pt idx="12">
                  <c:v>520.95000000000005</c:v>
                </c:pt>
                <c:pt idx="13">
                  <c:v>561.15</c:v>
                </c:pt>
                <c:pt idx="14">
                  <c:v>601.4</c:v>
                </c:pt>
                <c:pt idx="15">
                  <c:v>621.5</c:v>
                </c:pt>
                <c:pt idx="16">
                  <c:v>641.6</c:v>
                </c:pt>
                <c:pt idx="17">
                  <c:v>661.75</c:v>
                </c:pt>
                <c:pt idx="18">
                  <c:v>681.85</c:v>
                </c:pt>
                <c:pt idx="19">
                  <c:v>702</c:v>
                </c:pt>
                <c:pt idx="20">
                  <c:v>722.15</c:v>
                </c:pt>
                <c:pt idx="21">
                  <c:v>742.3</c:v>
                </c:pt>
                <c:pt idx="22">
                  <c:v>762.45</c:v>
                </c:pt>
                <c:pt idx="23">
                  <c:v>782.6</c:v>
                </c:pt>
                <c:pt idx="24">
                  <c:v>802.8</c:v>
                </c:pt>
                <c:pt idx="25">
                  <c:v>822.95</c:v>
                </c:pt>
                <c:pt idx="26">
                  <c:v>843.1</c:v>
                </c:pt>
                <c:pt idx="27">
                  <c:v>863.25</c:v>
                </c:pt>
                <c:pt idx="28">
                  <c:v>888.3</c:v>
                </c:pt>
                <c:pt idx="29">
                  <c:v>908.6</c:v>
                </c:pt>
                <c:pt idx="30">
                  <c:v>928.9</c:v>
                </c:pt>
                <c:pt idx="31">
                  <c:v>949.25</c:v>
                </c:pt>
                <c:pt idx="32">
                  <c:v>969.65</c:v>
                </c:pt>
                <c:pt idx="33">
                  <c:v>990.05</c:v>
                </c:pt>
              </c:numCache>
            </c:numRef>
          </c:xVal>
          <c:yVal>
            <c:numRef>
              <c:f>[1]QC4_Long_4!$A$10:$A$43</c:f>
              <c:numCache>
                <c:formatCode>General</c:formatCode>
                <c:ptCount val="34"/>
                <c:pt idx="0">
                  <c:v>199.4</c:v>
                </c:pt>
                <c:pt idx="1">
                  <c:v>399.6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1119.8</c:v>
                </c:pt>
                <c:pt idx="6">
                  <c:v>1399.8</c:v>
                </c:pt>
                <c:pt idx="7">
                  <c:v>1599.8</c:v>
                </c:pt>
                <c:pt idx="8">
                  <c:v>1799.8</c:v>
                </c:pt>
                <c:pt idx="9">
                  <c:v>1999.8</c:v>
                </c:pt>
                <c:pt idx="10">
                  <c:v>2199.8000000000002</c:v>
                </c:pt>
                <c:pt idx="11">
                  <c:v>2399.8000000000002</c:v>
                </c:pt>
                <c:pt idx="12">
                  <c:v>2600</c:v>
                </c:pt>
                <c:pt idx="13">
                  <c:v>2800.2</c:v>
                </c:pt>
                <c:pt idx="14">
                  <c:v>3000.2</c:v>
                </c:pt>
                <c:pt idx="15">
                  <c:v>3100.2</c:v>
                </c:pt>
                <c:pt idx="16">
                  <c:v>3200</c:v>
                </c:pt>
                <c:pt idx="17">
                  <c:v>3299.8</c:v>
                </c:pt>
                <c:pt idx="18">
                  <c:v>3400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</c:v>
                </c:pt>
                <c:pt idx="23">
                  <c:v>3900.2</c:v>
                </c:pt>
                <c:pt idx="24">
                  <c:v>4000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</c:v>
                </c:pt>
                <c:pt idx="31">
                  <c:v>4700</c:v>
                </c:pt>
                <c:pt idx="32">
                  <c:v>4800.2</c:v>
                </c:pt>
                <c:pt idx="33">
                  <c:v>4900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79384"/>
        <c:axId val="170579776"/>
      </c:scatterChart>
      <c:valAx>
        <c:axId val="170579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u="none" strike="noStrike" baseline="0">
                    <a:effectLst/>
                  </a:rPr>
                  <a:t>Divider Current (uA</a:t>
                </a:r>
                <a:endParaRPr lang="en-GB" sz="1100"/>
              </a:p>
            </c:rich>
          </c:tx>
          <c:layout>
            <c:manualLayout>
              <c:xMode val="edge"/>
              <c:yMode val="edge"/>
              <c:x val="0.43630401833573618"/>
              <c:y val="0.893957752009126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79776"/>
        <c:crosses val="autoZero"/>
        <c:crossBetween val="midCat"/>
      </c:valAx>
      <c:valAx>
        <c:axId val="1705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Applied Voltage (V) </a:t>
                </a:r>
                <a:endParaRPr lang="en-GB" sz="600" b="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79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202062770322722"/>
          <c:y val="8.8552279100673537E-2"/>
          <c:w val="0.66261117888432963"/>
          <c:h val="6.17804842348359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32081</xdr:colOff>
      <xdr:row>10</xdr:row>
      <xdr:rowOff>58891</xdr:rowOff>
    </xdr:from>
    <xdr:to>
      <xdr:col>11</xdr:col>
      <xdr:colOff>155368</xdr:colOff>
      <xdr:row>39</xdr:row>
      <xdr:rowOff>119743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590752</xdr:colOff>
      <xdr:row>9</xdr:row>
      <xdr:rowOff>129814</xdr:rowOff>
    </xdr:from>
    <xdr:to>
      <xdr:col>22</xdr:col>
      <xdr:colOff>505689</xdr:colOff>
      <xdr:row>39</xdr:row>
      <xdr:rowOff>33646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190994</xdr:colOff>
      <xdr:row>2</xdr:row>
      <xdr:rowOff>58386</xdr:rowOff>
    </xdr:from>
    <xdr:ext cx="5334000" cy="843693"/>
    <xdr:sp macro="" textlink="">
      <xdr:nvSpPr>
        <xdr:cNvPr id="4" name="TextBox 3"/>
        <xdr:cNvSpPr txBox="1"/>
      </xdr:nvSpPr>
      <xdr:spPr>
        <a:xfrm>
          <a:off x="4915394" y="450272"/>
          <a:ext cx="5334000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2400">
              <a:solidFill>
                <a:schemeClr val="accent2"/>
              </a:solidFill>
            </a:rPr>
            <a:t>Summary of long detectors</a:t>
          </a:r>
          <a:br>
            <a:rPr lang="en-GB" sz="2400">
              <a:solidFill>
                <a:schemeClr val="accent2"/>
              </a:solidFill>
            </a:rPr>
          </a:br>
          <a:r>
            <a:rPr lang="en-GB" sz="2400">
              <a:solidFill>
                <a:schemeClr val="accent2"/>
              </a:solidFill>
            </a:rPr>
            <a:t>Most recent measurement</a:t>
          </a:r>
          <a:r>
            <a:rPr lang="en-GB" sz="2400" baseline="0">
              <a:solidFill>
                <a:schemeClr val="accent2"/>
              </a:solidFill>
            </a:rPr>
            <a:t> is used</a:t>
          </a:r>
          <a:endParaRPr lang="en-GB" sz="2400">
            <a:solidFill>
              <a:schemeClr val="accent2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221673</xdr:colOff>
      <xdr:row>11</xdr:row>
      <xdr:rowOff>90055</xdr:rowOff>
    </xdr:from>
    <xdr:to>
      <xdr:col>11</xdr:col>
      <xdr:colOff>477982</xdr:colOff>
      <xdr:row>37</xdr:row>
      <xdr:rowOff>96982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304800</xdr:colOff>
      <xdr:row>3</xdr:row>
      <xdr:rowOff>200891</xdr:rowOff>
    </xdr:from>
    <xdr:ext cx="5334000" cy="843693"/>
    <xdr:sp macro="" textlink="">
      <xdr:nvSpPr>
        <xdr:cNvPr id="4" name="TextBox 3"/>
        <xdr:cNvSpPr txBox="1"/>
      </xdr:nvSpPr>
      <xdr:spPr>
        <a:xfrm>
          <a:off x="6289964" y="796636"/>
          <a:ext cx="5334000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2400">
              <a:solidFill>
                <a:schemeClr val="accent2"/>
              </a:solidFill>
            </a:rPr>
            <a:t>Summary</a:t>
          </a:r>
          <a:r>
            <a:rPr lang="en-GB" sz="2400" baseline="0">
              <a:solidFill>
                <a:schemeClr val="accent2"/>
              </a:solidFill>
            </a:rPr>
            <a:t> of short detectors</a:t>
          </a:r>
          <a:r>
            <a:rPr lang="en-GB" sz="2400">
              <a:solidFill>
                <a:schemeClr val="accent2"/>
              </a:solidFill>
            </a:rPr>
            <a:t/>
          </a:r>
          <a:br>
            <a:rPr lang="en-GB" sz="2400">
              <a:solidFill>
                <a:schemeClr val="accent2"/>
              </a:solidFill>
            </a:rPr>
          </a:br>
          <a:r>
            <a:rPr lang="en-GB" sz="2400">
              <a:solidFill>
                <a:schemeClr val="accent2"/>
              </a:solidFill>
            </a:rPr>
            <a:t>Most recent measurement</a:t>
          </a:r>
          <a:r>
            <a:rPr lang="en-GB" sz="2400" baseline="0">
              <a:solidFill>
                <a:schemeClr val="accent2"/>
              </a:solidFill>
            </a:rPr>
            <a:t> is used</a:t>
          </a:r>
          <a:endParaRPr lang="en-GB" sz="2400">
            <a:solidFill>
              <a:schemeClr val="accent2"/>
            </a:solidFill>
          </a:endParaRPr>
        </a:p>
      </xdr:txBody>
    </xdr:sp>
    <xdr:clientData/>
  </xdr:oneCellAnchor>
  <xdr:twoCellAnchor>
    <xdr:from>
      <xdr:col>13</xdr:col>
      <xdr:colOff>190500</xdr:colOff>
      <xdr:row>11</xdr:row>
      <xdr:rowOff>25400</xdr:rowOff>
    </xdr:from>
    <xdr:to>
      <xdr:col>22</xdr:col>
      <xdr:colOff>557646</xdr:colOff>
      <xdr:row>37</xdr:row>
      <xdr:rowOff>129308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484910</xdr:colOff>
      <xdr:row>4</xdr:row>
      <xdr:rowOff>-1</xdr:rowOff>
    </xdr:from>
    <xdr:ext cx="5334000" cy="843693"/>
    <xdr:sp macro="" textlink="">
      <xdr:nvSpPr>
        <xdr:cNvPr id="22" name="TextBox 21"/>
        <xdr:cNvSpPr txBox="1"/>
      </xdr:nvSpPr>
      <xdr:spPr>
        <a:xfrm>
          <a:off x="7135092" y="803563"/>
          <a:ext cx="5334000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GB" sz="2400">
              <a:solidFill>
                <a:schemeClr val="accent2"/>
              </a:solidFill>
            </a:rPr>
            <a:t>Summary</a:t>
          </a:r>
          <a:r>
            <a:rPr lang="en-GB" sz="2400" baseline="0">
              <a:solidFill>
                <a:schemeClr val="accent2"/>
              </a:solidFill>
            </a:rPr>
            <a:t> of short +long detectors</a:t>
          </a:r>
          <a:r>
            <a:rPr lang="en-GB" sz="2400">
              <a:solidFill>
                <a:schemeClr val="accent2"/>
              </a:solidFill>
            </a:rPr>
            <a:t/>
          </a:r>
          <a:br>
            <a:rPr lang="en-GB" sz="2400">
              <a:solidFill>
                <a:schemeClr val="accent2"/>
              </a:solidFill>
            </a:rPr>
          </a:br>
          <a:r>
            <a:rPr lang="en-GB" sz="2400">
              <a:solidFill>
                <a:schemeClr val="accent2"/>
              </a:solidFill>
            </a:rPr>
            <a:t>Most recent measurement</a:t>
          </a:r>
          <a:r>
            <a:rPr lang="en-GB" sz="2400" baseline="0">
              <a:solidFill>
                <a:schemeClr val="accent2"/>
              </a:solidFill>
            </a:rPr>
            <a:t> is used</a:t>
          </a:r>
          <a:endParaRPr lang="en-GB" sz="2400">
            <a:solidFill>
              <a:schemeClr val="accent2"/>
            </a:solidFill>
          </a:endParaRPr>
        </a:p>
      </xdr:txBody>
    </xdr:sp>
    <xdr:clientData/>
  </xdr:oneCellAnchor>
  <xdr:twoCellAnchor>
    <xdr:from>
      <xdr:col>2</xdr:col>
      <xdr:colOff>14111</xdr:colOff>
      <xdr:row>11</xdr:row>
      <xdr:rowOff>56445</xdr:rowOff>
    </xdr:from>
    <xdr:to>
      <xdr:col>11</xdr:col>
      <xdr:colOff>232320</xdr:colOff>
      <xdr:row>38</xdr:row>
      <xdr:rowOff>12572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635000</xdr:colOff>
      <xdr:row>10</xdr:row>
      <xdr:rowOff>112888</xdr:rowOff>
    </xdr:from>
    <xdr:to>
      <xdr:col>23</xdr:col>
      <xdr:colOff>286712</xdr:colOff>
      <xdr:row>37</xdr:row>
      <xdr:rowOff>165996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348722</xdr:colOff>
      <xdr:row>21</xdr:row>
      <xdr:rowOff>69160</xdr:rowOff>
    </xdr:from>
    <xdr:to>
      <xdr:col>35</xdr:col>
      <xdr:colOff>318786</xdr:colOff>
      <xdr:row>42</xdr:row>
      <xdr:rowOff>5479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609335</xdr:colOff>
      <xdr:row>0</xdr:row>
      <xdr:rowOff>62670</xdr:rowOff>
    </xdr:from>
    <xdr:to>
      <xdr:col>34</xdr:col>
      <xdr:colOff>524973</xdr:colOff>
      <xdr:row>19</xdr:row>
      <xdr:rowOff>59163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113020</xdr:colOff>
      <xdr:row>3</xdr:row>
      <xdr:rowOff>96690</xdr:rowOff>
    </xdr:from>
    <xdr:to>
      <xdr:col>35</xdr:col>
      <xdr:colOff>594870</xdr:colOff>
      <xdr:row>23</xdr:row>
      <xdr:rowOff>123904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50773</xdr:colOff>
      <xdr:row>24</xdr:row>
      <xdr:rowOff>190480</xdr:rowOff>
    </xdr:from>
    <xdr:to>
      <xdr:col>36</xdr:col>
      <xdr:colOff>56214</xdr:colOff>
      <xdr:row>43</xdr:row>
      <xdr:rowOff>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621206</xdr:colOff>
      <xdr:row>0</xdr:row>
      <xdr:rowOff>9285</xdr:rowOff>
    </xdr:from>
    <xdr:to>
      <xdr:col>32</xdr:col>
      <xdr:colOff>430704</xdr:colOff>
      <xdr:row>20</xdr:row>
      <xdr:rowOff>36498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558959</xdr:colOff>
      <xdr:row>21</xdr:row>
      <xdr:rowOff>103074</xdr:rowOff>
    </xdr:from>
    <xdr:to>
      <xdr:col>32</xdr:col>
      <xdr:colOff>564401</xdr:colOff>
      <xdr:row>39</xdr:row>
      <xdr:rowOff>119401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62247</xdr:colOff>
      <xdr:row>7</xdr:row>
      <xdr:rowOff>0</xdr:rowOff>
    </xdr:from>
    <xdr:to>
      <xdr:col>16</xdr:col>
      <xdr:colOff>481345</xdr:colOff>
      <xdr:row>27</xdr:row>
      <xdr:rowOff>27213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28</xdr:row>
      <xdr:rowOff>93789</xdr:rowOff>
    </xdr:from>
    <xdr:to>
      <xdr:col>16</xdr:col>
      <xdr:colOff>615042</xdr:colOff>
      <xdr:row>46</xdr:row>
      <xdr:rowOff>110116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20</xdr:row>
      <xdr:rowOff>95250</xdr:rowOff>
    </xdr:from>
    <xdr:to>
      <xdr:col>18</xdr:col>
      <xdr:colOff>597271</xdr:colOff>
      <xdr:row>40</xdr:row>
      <xdr:rowOff>167287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161925</xdr:colOff>
      <xdr:row>0</xdr:row>
      <xdr:rowOff>95250</xdr:rowOff>
    </xdr:from>
    <xdr:to>
      <xdr:col>19</xdr:col>
      <xdr:colOff>59790</xdr:colOff>
      <xdr:row>18</xdr:row>
      <xdr:rowOff>132308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180975</xdr:colOff>
      <xdr:row>21</xdr:row>
      <xdr:rowOff>19050</xdr:rowOff>
    </xdr:from>
    <xdr:to>
      <xdr:col>22</xdr:col>
      <xdr:colOff>568696</xdr:colOff>
      <xdr:row>41</xdr:row>
      <xdr:rowOff>91087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228600</xdr:colOff>
      <xdr:row>2</xdr:row>
      <xdr:rowOff>9525</xdr:rowOff>
    </xdr:from>
    <xdr:to>
      <xdr:col>23</xdr:col>
      <xdr:colOff>126465</xdr:colOff>
      <xdr:row>20</xdr:row>
      <xdr:rowOff>46583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209550</xdr:colOff>
      <xdr:row>3</xdr:row>
      <xdr:rowOff>104775</xdr:rowOff>
    </xdr:from>
    <xdr:to>
      <xdr:col>29</xdr:col>
      <xdr:colOff>597271</xdr:colOff>
      <xdr:row>23</xdr:row>
      <xdr:rowOff>176812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419100</xdr:colOff>
      <xdr:row>22</xdr:row>
      <xdr:rowOff>0</xdr:rowOff>
    </xdr:from>
    <xdr:to>
      <xdr:col>30</xdr:col>
      <xdr:colOff>171450</xdr:colOff>
      <xdr:row>41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285750</xdr:colOff>
      <xdr:row>7</xdr:row>
      <xdr:rowOff>0</xdr:rowOff>
    </xdr:from>
    <xdr:to>
      <xdr:col>24</xdr:col>
      <xdr:colOff>114300</xdr:colOff>
      <xdr:row>22</xdr:row>
      <xdr:rowOff>119063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26</xdr:row>
      <xdr:rowOff>19050</xdr:rowOff>
    </xdr:from>
    <xdr:to>
      <xdr:col>23</xdr:col>
      <xdr:colOff>609600</xdr:colOff>
      <xdr:row>43</xdr:row>
      <xdr:rowOff>61913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QC4_Local_files/LS2_Chamber_Log_QC4_lo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C4_Summary"/>
      <sheetName val="QC4_Long_Detectors"/>
      <sheetName val="QC4_Short_Detectors"/>
      <sheetName val="QC4_all_detectors"/>
      <sheetName val="QC4_Short_1"/>
      <sheetName val="Sheet1"/>
      <sheetName val="Sheet2"/>
      <sheetName val="QC4_Short_2"/>
      <sheetName val="QC4_Short_3"/>
      <sheetName val="QC4_Short_4"/>
      <sheetName val="QC4_Long_1"/>
      <sheetName val="QC4_Long_2"/>
      <sheetName val="QC4_Long_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0">
          <cell r="A10">
            <v>199.4</v>
          </cell>
          <cell r="B10">
            <v>39.700000000000003</v>
          </cell>
          <cell r="C10">
            <v>0</v>
          </cell>
          <cell r="G10">
            <v>39.950000000000003</v>
          </cell>
          <cell r="H10">
            <v>1.6666666666666666E-2</v>
          </cell>
        </row>
        <row r="11">
          <cell r="A11">
            <v>399.6</v>
          </cell>
          <cell r="B11">
            <v>79.7</v>
          </cell>
          <cell r="C11">
            <v>1.6666666666666666E-2</v>
          </cell>
          <cell r="G11">
            <v>80.150000000000006</v>
          </cell>
          <cell r="H11">
            <v>0</v>
          </cell>
        </row>
        <row r="12">
          <cell r="A12">
            <v>599.6</v>
          </cell>
          <cell r="B12">
            <v>119.7</v>
          </cell>
          <cell r="C12">
            <v>1.6666666666666666E-2</v>
          </cell>
          <cell r="G12">
            <v>120.4</v>
          </cell>
          <cell r="H12">
            <v>0</v>
          </cell>
        </row>
        <row r="13">
          <cell r="A13">
            <v>799.8</v>
          </cell>
          <cell r="B13">
            <v>159.75</v>
          </cell>
          <cell r="C13">
            <v>0.05</v>
          </cell>
          <cell r="G13">
            <v>160.6</v>
          </cell>
          <cell r="H13">
            <v>0</v>
          </cell>
        </row>
        <row r="14">
          <cell r="A14">
            <v>999.8</v>
          </cell>
          <cell r="B14">
            <v>199.85</v>
          </cell>
          <cell r="C14">
            <v>0</v>
          </cell>
          <cell r="G14">
            <v>200.9</v>
          </cell>
          <cell r="H14">
            <v>0</v>
          </cell>
        </row>
        <row r="15">
          <cell r="A15">
            <v>1119.8</v>
          </cell>
          <cell r="B15">
            <v>239.85</v>
          </cell>
          <cell r="C15">
            <v>0</v>
          </cell>
          <cell r="G15">
            <v>241.2</v>
          </cell>
          <cell r="H15">
            <v>0</v>
          </cell>
        </row>
        <row r="16">
          <cell r="A16">
            <v>1399.8</v>
          </cell>
          <cell r="B16">
            <v>279.95</v>
          </cell>
          <cell r="C16">
            <v>0.25</v>
          </cell>
          <cell r="G16">
            <v>281.45</v>
          </cell>
          <cell r="H16">
            <v>0</v>
          </cell>
        </row>
        <row r="17">
          <cell r="A17">
            <v>1599.8</v>
          </cell>
          <cell r="B17">
            <v>320.05</v>
          </cell>
          <cell r="C17">
            <v>0.46666666666666667</v>
          </cell>
          <cell r="G17">
            <v>321.7</v>
          </cell>
          <cell r="H17">
            <v>1.6666666666666666E-2</v>
          </cell>
        </row>
        <row r="18">
          <cell r="A18">
            <v>1799.8</v>
          </cell>
          <cell r="B18">
            <v>360.2</v>
          </cell>
          <cell r="C18">
            <v>0.76666666666666672</v>
          </cell>
          <cell r="G18">
            <v>362</v>
          </cell>
          <cell r="H18">
            <v>0.46666666666666667</v>
          </cell>
        </row>
        <row r="19">
          <cell r="A19">
            <v>1999.8</v>
          </cell>
          <cell r="B19">
            <v>400.35</v>
          </cell>
          <cell r="C19">
            <v>1.1333333333333333</v>
          </cell>
          <cell r="G19">
            <v>402.3</v>
          </cell>
          <cell r="H19">
            <v>0.75</v>
          </cell>
        </row>
        <row r="20">
          <cell r="A20">
            <v>2199.8000000000002</v>
          </cell>
          <cell r="B20">
            <v>440.5</v>
          </cell>
          <cell r="C20">
            <v>1.6</v>
          </cell>
          <cell r="G20">
            <v>442.65</v>
          </cell>
          <cell r="H20">
            <v>1.0833333333333333</v>
          </cell>
        </row>
        <row r="21">
          <cell r="A21">
            <v>2399.8000000000002</v>
          </cell>
          <cell r="B21">
            <v>480.7</v>
          </cell>
          <cell r="C21">
            <v>2.3166666666666669</v>
          </cell>
          <cell r="G21">
            <v>482.95</v>
          </cell>
          <cell r="H21">
            <v>1.7833333333333334</v>
          </cell>
        </row>
        <row r="22">
          <cell r="A22">
            <v>2600</v>
          </cell>
          <cell r="B22">
            <v>520.95000000000005</v>
          </cell>
          <cell r="C22">
            <v>2.8333333333333335</v>
          </cell>
          <cell r="G22">
            <v>523.29999999999995</v>
          </cell>
          <cell r="H22">
            <v>2.3166666666666669</v>
          </cell>
        </row>
        <row r="23">
          <cell r="A23">
            <v>2800.2</v>
          </cell>
          <cell r="B23">
            <v>561.15</v>
          </cell>
          <cell r="C23">
            <v>3.7166666666666668</v>
          </cell>
          <cell r="G23">
            <v>563.6</v>
          </cell>
          <cell r="H23">
            <v>3.4833333333333334</v>
          </cell>
        </row>
        <row r="24">
          <cell r="A24">
            <v>3000.2</v>
          </cell>
          <cell r="B24">
            <v>601.4</v>
          </cell>
          <cell r="C24">
            <v>3.1833333333333331</v>
          </cell>
          <cell r="G24">
            <v>603.9</v>
          </cell>
          <cell r="H24">
            <v>4.5166666666666666</v>
          </cell>
        </row>
        <row r="25">
          <cell r="A25">
            <v>3100.2</v>
          </cell>
          <cell r="B25">
            <v>621.5</v>
          </cell>
          <cell r="C25">
            <v>3.9333333333333331</v>
          </cell>
          <cell r="G25">
            <v>624.04999999999995</v>
          </cell>
          <cell r="H25">
            <v>5.0166666666666666</v>
          </cell>
        </row>
        <row r="26">
          <cell r="A26">
            <v>3200</v>
          </cell>
          <cell r="B26">
            <v>641.6</v>
          </cell>
          <cell r="C26">
            <v>5.083333333333333</v>
          </cell>
          <cell r="G26">
            <v>644.20000000000005</v>
          </cell>
          <cell r="H26">
            <v>5.25</v>
          </cell>
        </row>
        <row r="27">
          <cell r="A27">
            <v>3299.8</v>
          </cell>
          <cell r="B27">
            <v>661.75</v>
          </cell>
          <cell r="C27">
            <v>5.3166666666666664</v>
          </cell>
          <cell r="G27">
            <v>664.4</v>
          </cell>
          <cell r="H27">
            <v>5.35</v>
          </cell>
        </row>
        <row r="28">
          <cell r="A28">
            <v>3400</v>
          </cell>
          <cell r="B28">
            <v>681.85</v>
          </cell>
          <cell r="C28">
            <v>5.75</v>
          </cell>
          <cell r="G28">
            <v>684.55</v>
          </cell>
          <cell r="H28">
            <v>5.7</v>
          </cell>
        </row>
        <row r="29">
          <cell r="A29">
            <v>3500.2</v>
          </cell>
          <cell r="B29">
            <v>702</v>
          </cell>
          <cell r="C29">
            <v>6.2833333333333332</v>
          </cell>
          <cell r="G29">
            <v>704.75</v>
          </cell>
          <cell r="H29">
            <v>6.0333333333333332</v>
          </cell>
        </row>
        <row r="30">
          <cell r="A30">
            <v>3600.2</v>
          </cell>
          <cell r="B30">
            <v>722.15</v>
          </cell>
          <cell r="C30">
            <v>6.6833333333333336</v>
          </cell>
          <cell r="G30">
            <v>724.9</v>
          </cell>
          <cell r="H30">
            <v>6.8</v>
          </cell>
        </row>
        <row r="31">
          <cell r="A31">
            <v>3700.2</v>
          </cell>
          <cell r="B31">
            <v>742.3</v>
          </cell>
          <cell r="C31">
            <v>7.15</v>
          </cell>
          <cell r="G31">
            <v>754.05</v>
          </cell>
          <cell r="H31">
            <v>6.8666666666666663</v>
          </cell>
        </row>
        <row r="32">
          <cell r="A32">
            <v>3800</v>
          </cell>
          <cell r="B32">
            <v>762.45</v>
          </cell>
          <cell r="C32">
            <v>8.9499999999999993</v>
          </cell>
          <cell r="G32">
            <v>765.2</v>
          </cell>
          <cell r="H32">
            <v>6.916666666666667</v>
          </cell>
        </row>
        <row r="33">
          <cell r="A33">
            <v>3900.2</v>
          </cell>
          <cell r="B33">
            <v>782.6</v>
          </cell>
          <cell r="C33">
            <v>8.4499999999999993</v>
          </cell>
          <cell r="G33">
            <v>785.4</v>
          </cell>
          <cell r="H33">
            <v>7.7166666666666668</v>
          </cell>
        </row>
        <row r="34">
          <cell r="A34">
            <v>4000</v>
          </cell>
          <cell r="B34">
            <v>802.8</v>
          </cell>
          <cell r="C34">
            <v>9.7333333333333325</v>
          </cell>
          <cell r="G34">
            <v>805.55</v>
          </cell>
          <cell r="H34">
            <v>7.9833333333333334</v>
          </cell>
        </row>
        <row r="35">
          <cell r="A35">
            <v>4100.2</v>
          </cell>
          <cell r="B35">
            <v>822.95</v>
          </cell>
          <cell r="C35">
            <v>9.4</v>
          </cell>
          <cell r="G35">
            <v>825.75</v>
          </cell>
          <cell r="H35">
            <v>7.75</v>
          </cell>
        </row>
        <row r="36">
          <cell r="A36">
            <v>4200.2</v>
          </cell>
          <cell r="B36">
            <v>843.1</v>
          </cell>
          <cell r="C36">
            <v>9.3333333333333339</v>
          </cell>
          <cell r="G36">
            <v>845.95</v>
          </cell>
          <cell r="H36">
            <v>8.6833333333333336</v>
          </cell>
        </row>
        <row r="37">
          <cell r="A37">
            <v>4300.2</v>
          </cell>
          <cell r="B37">
            <v>863.25</v>
          </cell>
          <cell r="C37">
            <v>9.8166666666666664</v>
          </cell>
          <cell r="G37">
            <v>866.1</v>
          </cell>
          <cell r="H37">
            <v>8.9833333333333325</v>
          </cell>
        </row>
        <row r="38">
          <cell r="A38">
            <v>4400.2</v>
          </cell>
          <cell r="B38">
            <v>888.3</v>
          </cell>
          <cell r="C38">
            <v>9.8833333333333329</v>
          </cell>
          <cell r="G38">
            <v>886.3</v>
          </cell>
          <cell r="H38">
            <v>8.2666666666666675</v>
          </cell>
        </row>
        <row r="39">
          <cell r="A39">
            <v>4500.2</v>
          </cell>
          <cell r="B39">
            <v>908.6</v>
          </cell>
          <cell r="C39">
            <v>10.65</v>
          </cell>
          <cell r="G39">
            <v>906.6</v>
          </cell>
          <cell r="H39">
            <v>8.8666666666666671</v>
          </cell>
        </row>
        <row r="40">
          <cell r="A40">
            <v>4600</v>
          </cell>
          <cell r="B40">
            <v>928.9</v>
          </cell>
          <cell r="C40">
            <v>10.983333333333333</v>
          </cell>
          <cell r="G40">
            <v>927.05</v>
          </cell>
          <cell r="H40">
            <v>10.866666666666667</v>
          </cell>
        </row>
        <row r="41">
          <cell r="A41">
            <v>4700</v>
          </cell>
          <cell r="B41">
            <v>949.25</v>
          </cell>
          <cell r="C41">
            <v>11.183333333333334</v>
          </cell>
          <cell r="G41">
            <v>947.15</v>
          </cell>
          <cell r="H41">
            <v>10.733333333333333</v>
          </cell>
        </row>
        <row r="42">
          <cell r="A42">
            <v>4800.2</v>
          </cell>
          <cell r="B42">
            <v>969.65</v>
          </cell>
          <cell r="C42">
            <v>12.133333333333333</v>
          </cell>
          <cell r="G42">
            <v>967.4</v>
          </cell>
          <cell r="H42">
            <v>11.7</v>
          </cell>
        </row>
        <row r="43">
          <cell r="A43">
            <v>4900</v>
          </cell>
          <cell r="B43">
            <v>990.05</v>
          </cell>
          <cell r="C43">
            <v>21</v>
          </cell>
          <cell r="G43">
            <v>988.3</v>
          </cell>
          <cell r="H43">
            <v>21.566666666666666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msonline.cern.ch/cms-elog/985715" TargetMode="External"/><Relationship Id="rId2" Type="http://schemas.openxmlformats.org/officeDocument/2006/relationships/hyperlink" Target="http://cmsonline.cern.ch/cms-elog/981404" TargetMode="External"/><Relationship Id="rId1" Type="http://schemas.openxmlformats.org/officeDocument/2006/relationships/hyperlink" Target="http://cmsonline.cern.ch/cms-elog/981077" TargetMode="Externa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msonline.cern.ch/cms-elog/981470" TargetMode="External"/><Relationship Id="rId2" Type="http://schemas.openxmlformats.org/officeDocument/2006/relationships/hyperlink" Target="http://cmsonline.cern.ch/cms-elog/981470" TargetMode="External"/><Relationship Id="rId1" Type="http://schemas.openxmlformats.org/officeDocument/2006/relationships/hyperlink" Target="http://cmsonline.cern.ch/cms-elog/980952" TargetMode="External"/><Relationship Id="rId4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cmsonline.cern.ch/cms-elog/988188" TargetMode="External"/><Relationship Id="rId2" Type="http://schemas.openxmlformats.org/officeDocument/2006/relationships/hyperlink" Target="http://cmsonline.cern.ch/cms-elog/989356" TargetMode="External"/><Relationship Id="rId1" Type="http://schemas.openxmlformats.org/officeDocument/2006/relationships/hyperlink" Target="http://cmsonline.cern.ch/cms-elog/989426" TargetMode="External"/><Relationship Id="rId4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http://cmsonline.cern.ch/cms-elog/989426" TargetMode="External"/><Relationship Id="rId1" Type="http://schemas.openxmlformats.org/officeDocument/2006/relationships/hyperlink" Target="http://cmsonline.cern.ch/cms-elog/989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X1005"/>
  <sheetViews>
    <sheetView workbookViewId="0">
      <selection activeCell="D35" sqref="D35"/>
    </sheetView>
  </sheetViews>
  <sheetFormatPr defaultColWidth="13.5" defaultRowHeight="15" customHeight="1"/>
  <cols>
    <col min="1" max="2" width="10.5" customWidth="1"/>
    <col min="3" max="3" width="21.875" bestFit="1" customWidth="1"/>
    <col min="4" max="4" width="20.125" customWidth="1"/>
    <col min="5" max="5" width="50.625" style="22" bestFit="1" customWidth="1"/>
    <col min="6" max="6" width="74" style="32" bestFit="1" customWidth="1"/>
    <col min="7" max="7" width="14.625" customWidth="1"/>
    <col min="8" max="9" width="15.625" customWidth="1"/>
    <col min="10" max="10" width="10.5" customWidth="1"/>
    <col min="11" max="12" width="7.5" customWidth="1"/>
    <col min="13" max="14" width="13.125" hidden="1" customWidth="1"/>
    <col min="15" max="15" width="11" hidden="1" customWidth="1"/>
    <col min="16" max="18" width="8.625" hidden="1" customWidth="1"/>
    <col min="19" max="19" width="12.125" hidden="1" customWidth="1"/>
    <col min="20" max="20" width="11.625" customWidth="1"/>
    <col min="21" max="21" width="21.625" customWidth="1"/>
    <col min="22" max="22" width="42.625" customWidth="1"/>
    <col min="23" max="23" width="41.125" customWidth="1"/>
    <col min="24" max="27" width="10.5" customWidth="1"/>
  </cols>
  <sheetData>
    <row r="1" spans="2:23" ht="15.75">
      <c r="C1" s="1"/>
      <c r="D1" s="1"/>
      <c r="E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2:23" ht="15.75">
      <c r="C2" s="1"/>
      <c r="D2" s="1"/>
      <c r="E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ht="15.75">
      <c r="B3" s="3" t="s">
        <v>0</v>
      </c>
      <c r="C3" s="1"/>
      <c r="D3" s="3"/>
      <c r="E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ht="15.75">
      <c r="B4" s="4" t="s">
        <v>11</v>
      </c>
      <c r="C4" s="1"/>
      <c r="D4" s="4"/>
      <c r="E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2:23" ht="15.75">
      <c r="B5" s="4" t="s">
        <v>6</v>
      </c>
      <c r="C5" s="1"/>
      <c r="D5" s="4"/>
      <c r="E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2:23" ht="15.75">
      <c r="B6" s="4" t="s">
        <v>12</v>
      </c>
      <c r="C6" s="1"/>
      <c r="D6" s="4"/>
      <c r="E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2:23" ht="15.75">
      <c r="B7" s="4" t="s">
        <v>7</v>
      </c>
      <c r="C7" s="1"/>
      <c r="D7" s="4"/>
      <c r="E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3" ht="15.75">
      <c r="C8" s="1"/>
      <c r="D8" s="1"/>
      <c r="E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2:23" ht="15.75">
      <c r="C9" s="1"/>
      <c r="D9" s="1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2:23" ht="15.75">
      <c r="C10" s="1"/>
      <c r="D10" s="1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23" ht="15.75">
      <c r="C11" s="1" t="s">
        <v>1</v>
      </c>
      <c r="D11" s="96" t="s">
        <v>3</v>
      </c>
      <c r="E11" s="36" t="s">
        <v>9</v>
      </c>
      <c r="F11" s="35" t="s">
        <v>50</v>
      </c>
      <c r="G11" s="97" t="s">
        <v>13</v>
      </c>
      <c r="H11" s="97" t="s">
        <v>14</v>
      </c>
      <c r="I11" s="97" t="s">
        <v>15</v>
      </c>
      <c r="J11" s="97" t="s">
        <v>16</v>
      </c>
      <c r="K11" s="97" t="s">
        <v>17</v>
      </c>
      <c r="L11" s="97" t="s">
        <v>18</v>
      </c>
      <c r="M11" s="5" t="s">
        <v>19</v>
      </c>
      <c r="N11" s="96" t="s">
        <v>20</v>
      </c>
      <c r="O11" s="96"/>
      <c r="P11" s="96"/>
      <c r="Q11" s="96"/>
      <c r="R11" s="96"/>
      <c r="S11" s="96" t="s">
        <v>21</v>
      </c>
      <c r="T11" s="96"/>
      <c r="U11" s="5" t="s">
        <v>22</v>
      </c>
      <c r="V11" s="5" t="s">
        <v>23</v>
      </c>
      <c r="W11" s="2" t="s">
        <v>8</v>
      </c>
    </row>
    <row r="12" spans="2:23" ht="15.75">
      <c r="C12" s="1"/>
      <c r="D12" s="98"/>
      <c r="G12" s="98"/>
      <c r="H12" s="98"/>
      <c r="I12" s="98"/>
      <c r="J12" s="98"/>
      <c r="K12" s="98"/>
      <c r="L12" s="98"/>
      <c r="M12" s="5" t="s">
        <v>24</v>
      </c>
      <c r="N12" s="5" t="s">
        <v>24</v>
      </c>
      <c r="O12" s="5" t="s">
        <v>25</v>
      </c>
      <c r="P12" s="5" t="s">
        <v>26</v>
      </c>
      <c r="Q12" s="5" t="s">
        <v>27</v>
      </c>
      <c r="R12" s="5" t="s">
        <v>28</v>
      </c>
      <c r="S12" s="5" t="s">
        <v>24</v>
      </c>
      <c r="T12" s="5" t="s">
        <v>29</v>
      </c>
      <c r="U12" s="5"/>
      <c r="V12" s="5"/>
      <c r="W12" s="97" t="s">
        <v>10</v>
      </c>
    </row>
    <row r="13" spans="2:23" ht="15.75">
      <c r="C13" s="1" t="s">
        <v>2</v>
      </c>
      <c r="D13" s="1" t="s">
        <v>4</v>
      </c>
      <c r="E13" s="4"/>
      <c r="G13" s="5" t="s">
        <v>5</v>
      </c>
      <c r="H13" s="5" t="s">
        <v>30</v>
      </c>
      <c r="I13" s="5" t="s">
        <v>5</v>
      </c>
      <c r="J13" s="5" t="s">
        <v>31</v>
      </c>
      <c r="K13" s="5" t="s">
        <v>31</v>
      </c>
      <c r="L13" s="5"/>
      <c r="M13" s="5"/>
      <c r="N13" s="5"/>
      <c r="O13" s="5"/>
      <c r="P13" s="5"/>
      <c r="Q13" s="5" t="s">
        <v>32</v>
      </c>
      <c r="R13" s="5" t="s">
        <v>32</v>
      </c>
      <c r="S13" s="5"/>
      <c r="T13" s="5" t="s">
        <v>33</v>
      </c>
      <c r="U13" s="5" t="s">
        <v>34</v>
      </c>
      <c r="V13" s="5"/>
      <c r="W13" s="98"/>
    </row>
    <row r="14" spans="2:23" ht="16.5" customHeight="1">
      <c r="B14" s="99" t="s">
        <v>75</v>
      </c>
      <c r="C14" s="51" t="s">
        <v>51</v>
      </c>
      <c r="D14" s="52">
        <v>42879</v>
      </c>
      <c r="E14" s="40"/>
      <c r="F14" s="40" t="s">
        <v>82</v>
      </c>
      <c r="G14" s="56">
        <f>QC4_Short_1!W43</f>
        <v>4900</v>
      </c>
      <c r="H14" s="56">
        <f>QC4_Short_1!X43</f>
        <v>984.3</v>
      </c>
      <c r="I14" s="56">
        <f>4.7*H14</f>
        <v>4626.21</v>
      </c>
      <c r="J14" s="56">
        <v>5</v>
      </c>
      <c r="K14" s="55">
        <v>4.9771000000000001</v>
      </c>
      <c r="L14" s="57">
        <f t="shared" ref="L14:L30" si="0">(J14-K14)/K14</f>
        <v>4.6010729139458559E-3</v>
      </c>
      <c r="M14" s="56"/>
      <c r="N14" s="56"/>
      <c r="O14" s="56"/>
      <c r="P14" s="56"/>
      <c r="Q14" s="56"/>
      <c r="R14" s="56"/>
      <c r="S14" s="56"/>
      <c r="T14" s="56">
        <v>140</v>
      </c>
      <c r="U14" s="58">
        <v>19.033333333333335</v>
      </c>
      <c r="V14" s="40" t="s">
        <v>79</v>
      </c>
      <c r="W14" s="34"/>
    </row>
    <row r="15" spans="2:23" ht="16.5">
      <c r="B15" s="99"/>
      <c r="C15" s="51" t="s">
        <v>52</v>
      </c>
      <c r="D15" s="52">
        <v>42873</v>
      </c>
      <c r="E15" s="40"/>
      <c r="F15" s="40" t="s">
        <v>78</v>
      </c>
      <c r="G15" s="56">
        <f>QC4_Short_2!M43</f>
        <v>4900.2</v>
      </c>
      <c r="H15" s="56">
        <f>QC4_Short_2!N43</f>
        <v>984.7</v>
      </c>
      <c r="I15" s="56">
        <f>4.7*H15</f>
        <v>4628.09</v>
      </c>
      <c r="J15" s="56">
        <v>5</v>
      </c>
      <c r="K15" s="56">
        <v>4.9756999999999998</v>
      </c>
      <c r="L15" s="57">
        <f t="shared" si="0"/>
        <v>4.8837349518661118E-3</v>
      </c>
      <c r="M15" s="56" t="s">
        <v>36</v>
      </c>
      <c r="N15" s="56" t="s">
        <v>35</v>
      </c>
      <c r="O15" s="56">
        <v>4</v>
      </c>
      <c r="P15" s="56">
        <v>4.5</v>
      </c>
      <c r="Q15" s="56">
        <v>500</v>
      </c>
      <c r="R15" s="56">
        <v>500</v>
      </c>
      <c r="S15" s="56"/>
      <c r="T15" s="56">
        <v>140</v>
      </c>
      <c r="U15" s="58">
        <v>22.4</v>
      </c>
      <c r="V15" s="40" t="s">
        <v>76</v>
      </c>
      <c r="W15" s="34"/>
    </row>
    <row r="16" spans="2:23" ht="15.75">
      <c r="B16" s="99"/>
      <c r="C16" s="51" t="s">
        <v>99</v>
      </c>
      <c r="D16" s="52">
        <v>42899</v>
      </c>
      <c r="E16" s="61"/>
      <c r="F16" s="40" t="s">
        <v>101</v>
      </c>
      <c r="G16" s="55">
        <f>QC4_Short_3!M43</f>
        <v>4900.2</v>
      </c>
      <c r="H16" s="55">
        <f>QC4_Short_3!N43</f>
        <v>984.45</v>
      </c>
      <c r="I16" s="56">
        <f>4.7*H16</f>
        <v>4626.915</v>
      </c>
      <c r="J16" s="56">
        <v>5</v>
      </c>
      <c r="K16" s="56">
        <v>4.9766000000000004</v>
      </c>
      <c r="L16" s="57">
        <f t="shared" si="0"/>
        <v>4.7020053852026766E-3</v>
      </c>
      <c r="M16" s="56"/>
      <c r="N16" s="56"/>
      <c r="O16" s="56"/>
      <c r="P16" s="56"/>
      <c r="Q16" s="56"/>
      <c r="R16" s="56"/>
      <c r="S16" s="56"/>
      <c r="T16" s="56">
        <v>140</v>
      </c>
      <c r="U16" s="56">
        <f>QC4_Short_3!Q43</f>
        <v>10.366666666666667</v>
      </c>
      <c r="V16" s="40" t="s">
        <v>106</v>
      </c>
      <c r="W16" s="51"/>
    </row>
    <row r="17" spans="2:24" ht="30">
      <c r="B17" s="99"/>
      <c r="C17" s="51" t="s">
        <v>119</v>
      </c>
      <c r="D17" s="52">
        <v>42922</v>
      </c>
      <c r="E17" s="88" t="s">
        <v>120</v>
      </c>
      <c r="F17" s="40" t="s">
        <v>121</v>
      </c>
      <c r="G17" s="56"/>
      <c r="H17" s="56"/>
      <c r="I17" s="56"/>
      <c r="J17" s="61"/>
      <c r="K17" s="56"/>
      <c r="L17" s="57" t="e">
        <f t="shared" si="0"/>
        <v>#DIV/0!</v>
      </c>
      <c r="M17" s="56"/>
      <c r="N17" s="56"/>
      <c r="O17" s="56"/>
      <c r="P17" s="56"/>
      <c r="Q17" s="56"/>
      <c r="R17" s="56"/>
      <c r="S17" s="56"/>
      <c r="T17" s="56"/>
      <c r="U17" s="58"/>
      <c r="V17" s="56"/>
      <c r="W17" s="61"/>
    </row>
    <row r="18" spans="2:24" s="22" customFormat="1" ht="15" customHeight="1">
      <c r="B18" s="99"/>
      <c r="C18" s="51"/>
      <c r="D18" s="52"/>
      <c r="E18" s="53"/>
      <c r="F18" s="54"/>
      <c r="G18" s="55"/>
      <c r="H18" s="55"/>
      <c r="I18" s="56"/>
      <c r="J18" s="56"/>
      <c r="K18" s="56"/>
      <c r="L18" s="57" t="e">
        <f t="shared" si="0"/>
        <v>#DIV/0!</v>
      </c>
      <c r="M18" s="56"/>
      <c r="N18" s="56"/>
      <c r="O18" s="56"/>
      <c r="P18" s="56"/>
      <c r="Q18" s="56"/>
      <c r="R18" s="56"/>
      <c r="S18" s="56"/>
      <c r="T18" s="56"/>
      <c r="U18" s="58"/>
      <c r="V18" s="58"/>
      <c r="W18" s="51"/>
      <c r="X18" s="6"/>
    </row>
    <row r="19" spans="2:24" ht="15.75" customHeight="1">
      <c r="B19" s="99"/>
      <c r="C19" s="51"/>
      <c r="D19" s="52"/>
      <c r="E19" s="52"/>
      <c r="F19" s="59"/>
      <c r="G19" s="56"/>
      <c r="H19" s="56"/>
      <c r="I19" s="56"/>
      <c r="J19" s="56"/>
      <c r="K19" s="56"/>
      <c r="L19" s="57" t="e">
        <f t="shared" si="0"/>
        <v>#DIV/0!</v>
      </c>
      <c r="M19" s="56"/>
      <c r="N19" s="56"/>
      <c r="O19" s="56"/>
      <c r="P19" s="56"/>
      <c r="Q19" s="56"/>
      <c r="R19" s="56"/>
      <c r="S19" s="56"/>
      <c r="T19" s="56"/>
      <c r="U19" s="58"/>
      <c r="V19" s="58"/>
      <c r="W19" s="51"/>
    </row>
    <row r="20" spans="2:24" ht="15.75" customHeight="1">
      <c r="B20" s="99"/>
      <c r="C20" s="51"/>
      <c r="D20" s="52"/>
      <c r="E20" s="52"/>
      <c r="F20" s="59"/>
      <c r="G20" s="56"/>
      <c r="H20" s="56"/>
      <c r="I20" s="56"/>
      <c r="J20" s="56"/>
      <c r="K20" s="56"/>
      <c r="L20" s="57" t="e">
        <f t="shared" si="0"/>
        <v>#DIV/0!</v>
      </c>
      <c r="M20" s="56"/>
      <c r="N20" s="56"/>
      <c r="O20" s="56"/>
      <c r="P20" s="56"/>
      <c r="Q20" s="56"/>
      <c r="R20" s="56"/>
      <c r="S20" s="56"/>
      <c r="T20" s="56"/>
      <c r="U20" s="58"/>
      <c r="V20" s="58"/>
      <c r="W20" s="51"/>
    </row>
    <row r="21" spans="2:24" ht="15.75" customHeight="1">
      <c r="B21" s="99"/>
      <c r="C21" s="51"/>
      <c r="D21" s="52"/>
      <c r="E21" s="52"/>
      <c r="F21" s="59"/>
      <c r="G21" s="56"/>
      <c r="H21" s="56"/>
      <c r="I21" s="56"/>
      <c r="J21" s="56"/>
      <c r="K21" s="56"/>
      <c r="L21" s="57" t="e">
        <f t="shared" si="0"/>
        <v>#DIV/0!</v>
      </c>
      <c r="M21" s="56"/>
      <c r="N21" s="56"/>
      <c r="O21" s="56"/>
      <c r="P21" s="56"/>
      <c r="Q21" s="56"/>
      <c r="R21" s="56"/>
      <c r="S21" s="56"/>
      <c r="T21" s="56"/>
      <c r="U21" s="58"/>
      <c r="V21" s="58"/>
      <c r="W21" s="51"/>
    </row>
    <row r="22" spans="2:24" ht="15.75" customHeight="1">
      <c r="B22" s="99"/>
      <c r="C22" s="51"/>
      <c r="D22" s="52"/>
      <c r="E22" s="52"/>
      <c r="F22" s="60"/>
      <c r="G22" s="56"/>
      <c r="H22" s="56"/>
      <c r="I22" s="56"/>
      <c r="J22" s="56"/>
      <c r="K22" s="56"/>
      <c r="L22" s="57" t="e">
        <f t="shared" si="0"/>
        <v>#DIV/0!</v>
      </c>
      <c r="M22" s="56"/>
      <c r="N22" s="56"/>
      <c r="O22" s="56"/>
      <c r="P22" s="56"/>
      <c r="Q22" s="56"/>
      <c r="R22" s="56"/>
      <c r="S22" s="56"/>
      <c r="T22" s="56"/>
      <c r="U22" s="58"/>
      <c r="V22" s="58"/>
      <c r="W22" s="51"/>
    </row>
    <row r="23" spans="2:24" ht="15" customHeight="1">
      <c r="B23" s="99"/>
      <c r="C23" s="61"/>
      <c r="D23" s="52"/>
      <c r="E23" s="52"/>
      <c r="F23" s="62"/>
      <c r="G23" s="55"/>
      <c r="H23" s="55"/>
      <c r="I23" s="56"/>
      <c r="J23" s="55"/>
      <c r="K23" s="55"/>
      <c r="L23" s="57" t="e">
        <f t="shared" si="0"/>
        <v>#DIV/0!</v>
      </c>
      <c r="M23" s="55"/>
      <c r="N23" s="55"/>
      <c r="O23" s="55"/>
      <c r="P23" s="55"/>
      <c r="Q23" s="55"/>
      <c r="R23" s="55"/>
      <c r="S23" s="61"/>
      <c r="T23" s="55"/>
      <c r="U23" s="55"/>
      <c r="V23" s="55"/>
      <c r="W23" s="61"/>
    </row>
    <row r="24" spans="2:24" ht="15.75">
      <c r="B24" s="99" t="s">
        <v>84</v>
      </c>
      <c r="C24" s="72" t="s">
        <v>86</v>
      </c>
      <c r="D24" s="72"/>
      <c r="E24" s="72"/>
      <c r="F24" s="73"/>
      <c r="G24" s="72"/>
      <c r="H24" s="72"/>
      <c r="I24" s="72"/>
      <c r="J24" s="72"/>
      <c r="K24" s="72"/>
      <c r="L24" s="57" t="e">
        <f t="shared" si="0"/>
        <v>#DIV/0!</v>
      </c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</row>
    <row r="25" spans="2:24" ht="15.75">
      <c r="B25" s="99"/>
      <c r="C25" s="72" t="s">
        <v>85</v>
      </c>
      <c r="D25" s="74">
        <v>42893</v>
      </c>
      <c r="E25" s="72" t="s">
        <v>92</v>
      </c>
      <c r="F25" s="73" t="s">
        <v>82</v>
      </c>
      <c r="G25" s="76">
        <f>QC4_Long_2!A43</f>
        <v>4900.6000000000004</v>
      </c>
      <c r="H25" s="76">
        <v>979.45</v>
      </c>
      <c r="I25" s="76">
        <v>4603.415</v>
      </c>
      <c r="J25" s="76">
        <v>5</v>
      </c>
      <c r="K25" s="76">
        <v>5.0016999999999996</v>
      </c>
      <c r="L25" s="57">
        <f t="shared" si="0"/>
        <v>-3.3988443929055937E-4</v>
      </c>
      <c r="M25" s="76"/>
      <c r="N25" s="76"/>
      <c r="O25" s="76"/>
      <c r="P25" s="76"/>
      <c r="Q25" s="76"/>
      <c r="R25" s="76"/>
      <c r="S25" s="76"/>
      <c r="T25" s="76">
        <v>140</v>
      </c>
      <c r="U25" s="76">
        <v>9.7666666666666675</v>
      </c>
      <c r="V25" s="72" t="s">
        <v>91</v>
      </c>
      <c r="W25" s="72"/>
    </row>
    <row r="26" spans="2:24" ht="15.75">
      <c r="B26" s="99"/>
      <c r="C26" s="72"/>
      <c r="D26" s="72"/>
      <c r="E26" s="72"/>
      <c r="F26" s="73" t="s">
        <v>94</v>
      </c>
      <c r="G26" s="72"/>
      <c r="H26" s="72"/>
      <c r="I26" s="72"/>
      <c r="J26" s="72"/>
      <c r="K26" s="72"/>
      <c r="L26" s="57" t="e">
        <f t="shared" si="0"/>
        <v>#DIV/0!</v>
      </c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</row>
    <row r="27" spans="2:24" ht="15.75">
      <c r="B27" s="99"/>
      <c r="C27" s="72"/>
      <c r="D27" s="72"/>
      <c r="E27" s="72"/>
      <c r="F27" s="73" t="s">
        <v>93</v>
      </c>
      <c r="G27" s="72"/>
      <c r="H27" s="72"/>
      <c r="I27" s="72"/>
      <c r="J27" s="72"/>
      <c r="K27" s="72"/>
      <c r="L27" s="57" t="e">
        <f t="shared" si="0"/>
        <v>#DIV/0!</v>
      </c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</row>
    <row r="28" spans="2:24" ht="15" customHeight="1">
      <c r="B28" s="99"/>
      <c r="C28" s="72" t="s">
        <v>127</v>
      </c>
      <c r="D28" s="74" t="s">
        <v>124</v>
      </c>
      <c r="E28" s="72" t="s">
        <v>128</v>
      </c>
      <c r="F28" s="73" t="s">
        <v>129</v>
      </c>
      <c r="G28" s="72">
        <f>QC4_Long_3!F43</f>
        <v>4900.2</v>
      </c>
      <c r="H28" s="72">
        <f>QC4_Long_3!G43</f>
        <v>985.3</v>
      </c>
      <c r="I28" s="72">
        <v>4630.91</v>
      </c>
      <c r="J28" s="72">
        <v>5</v>
      </c>
      <c r="K28" s="72">
        <v>4.9706999999999999</v>
      </c>
      <c r="L28" s="57">
        <f t="shared" si="0"/>
        <v>5.8945420162150406E-3</v>
      </c>
      <c r="M28" s="72"/>
      <c r="N28" s="72"/>
      <c r="O28" s="72"/>
      <c r="P28" s="72"/>
      <c r="Q28" s="72"/>
      <c r="R28" s="72"/>
      <c r="S28" s="72"/>
      <c r="T28" s="72">
        <v>140</v>
      </c>
      <c r="U28" s="72">
        <f>QC4_Long_3!H43</f>
        <v>19.850000000000001</v>
      </c>
      <c r="V28" s="72" t="s">
        <v>126</v>
      </c>
      <c r="W28" s="72"/>
      <c r="X28" s="6"/>
    </row>
    <row r="29" spans="2:24" s="91" customFormat="1" ht="15" customHeight="1">
      <c r="B29" s="99"/>
      <c r="C29" s="72"/>
      <c r="D29" s="74">
        <v>42948</v>
      </c>
      <c r="E29" s="72" t="s">
        <v>141</v>
      </c>
      <c r="F29" s="73" t="s">
        <v>142</v>
      </c>
      <c r="G29" s="72">
        <v>4800.2</v>
      </c>
      <c r="H29" s="72">
        <v>965.55</v>
      </c>
      <c r="I29" s="72">
        <v>4538.085</v>
      </c>
      <c r="J29" s="72">
        <v>5</v>
      </c>
      <c r="K29" s="72">
        <v>4.9697498626425896</v>
      </c>
      <c r="L29" s="57">
        <f t="shared" si="0"/>
        <v>6.0868530999516725E-3</v>
      </c>
      <c r="M29" s="72"/>
      <c r="N29" s="72"/>
      <c r="O29" s="72"/>
      <c r="P29" s="72"/>
      <c r="Q29" s="72"/>
      <c r="R29" s="72"/>
      <c r="S29" s="72"/>
      <c r="T29" s="72">
        <v>140</v>
      </c>
      <c r="U29" s="72">
        <v>84.5167</v>
      </c>
      <c r="V29" s="72"/>
      <c r="W29" s="72"/>
      <c r="X29" s="6"/>
    </row>
    <row r="30" spans="2:24" s="91" customFormat="1" ht="15" customHeight="1">
      <c r="B30" s="99"/>
      <c r="C30" s="72"/>
      <c r="D30" s="74">
        <v>42948</v>
      </c>
      <c r="E30" s="72" t="s">
        <v>143</v>
      </c>
      <c r="F30" s="73" t="s">
        <v>144</v>
      </c>
      <c r="G30" s="72">
        <v>4900.2</v>
      </c>
      <c r="H30" s="72">
        <v>992.4</v>
      </c>
      <c r="I30" s="72">
        <v>4664.28</v>
      </c>
      <c r="J30" s="72">
        <v>5</v>
      </c>
      <c r="K30" s="72">
        <v>4.9626567392206802</v>
      </c>
      <c r="L30" s="57">
        <f t="shared" si="0"/>
        <v>7.5248526629274962E-3</v>
      </c>
      <c r="M30" s="72"/>
      <c r="N30" s="72"/>
      <c r="O30" s="72"/>
      <c r="P30" s="72"/>
      <c r="Q30" s="72"/>
      <c r="R30" s="72"/>
      <c r="S30" s="72"/>
      <c r="T30" s="72">
        <v>140</v>
      </c>
      <c r="U30" s="72">
        <v>14.45</v>
      </c>
      <c r="V30" s="72"/>
      <c r="W30" s="72"/>
      <c r="X30" s="6"/>
    </row>
    <row r="31" spans="2:24" ht="15" customHeight="1">
      <c r="B31" s="99"/>
      <c r="C31" s="72"/>
      <c r="D31" s="72"/>
      <c r="E31" s="72"/>
      <c r="F31" s="73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</row>
    <row r="32" spans="2:24" ht="15" customHeight="1">
      <c r="B32" s="99"/>
      <c r="C32" s="72" t="s">
        <v>133</v>
      </c>
      <c r="D32" s="74">
        <v>42943</v>
      </c>
      <c r="E32" s="72" t="s">
        <v>134</v>
      </c>
      <c r="F32" s="73" t="s">
        <v>135</v>
      </c>
      <c r="G32" s="72">
        <v>4900</v>
      </c>
      <c r="H32" s="72">
        <v>990.05</v>
      </c>
      <c r="I32" s="72">
        <v>4653.2349999999997</v>
      </c>
      <c r="J32" s="72">
        <v>5</v>
      </c>
      <c r="K32" s="72">
        <v>4.9648000000000003</v>
      </c>
      <c r="L32" s="72">
        <v>7.089912987431452E-3</v>
      </c>
      <c r="M32" s="72"/>
      <c r="N32" s="72"/>
      <c r="O32" s="72"/>
      <c r="P32" s="72"/>
      <c r="Q32" s="72"/>
      <c r="R32" s="72"/>
      <c r="S32" s="72"/>
      <c r="T32" s="72">
        <v>140</v>
      </c>
      <c r="U32" s="72">
        <v>21</v>
      </c>
      <c r="V32" s="72" t="s">
        <v>136</v>
      </c>
      <c r="W32" s="72"/>
    </row>
    <row r="33" spans="2:23" ht="15" customHeight="1">
      <c r="B33" s="99"/>
      <c r="C33" s="72"/>
      <c r="D33" s="74">
        <v>42944</v>
      </c>
      <c r="E33" s="72" t="s">
        <v>137</v>
      </c>
      <c r="F33" s="73" t="s">
        <v>138</v>
      </c>
      <c r="G33" s="72">
        <v>4900</v>
      </c>
      <c r="H33" s="72">
        <v>988.3</v>
      </c>
      <c r="I33" s="72">
        <v>4645.01</v>
      </c>
      <c r="J33" s="72">
        <v>5</v>
      </c>
      <c r="K33" s="72">
        <v>4.9573999999999998</v>
      </c>
      <c r="L33" s="72">
        <v>8.5932141848550029E-3</v>
      </c>
      <c r="M33" s="72"/>
      <c r="N33" s="72"/>
      <c r="O33" s="72"/>
      <c r="P33" s="72"/>
      <c r="Q33" s="72"/>
      <c r="R33" s="72"/>
      <c r="S33" s="72"/>
      <c r="T33" s="72">
        <v>140</v>
      </c>
      <c r="U33" s="72">
        <v>21.567</v>
      </c>
      <c r="V33" s="72" t="s">
        <v>139</v>
      </c>
      <c r="W33" s="72"/>
    </row>
    <row r="34" spans="2:23" s="22" customFormat="1" ht="15" customHeight="1">
      <c r="B34" s="99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2:23" s="9" customFormat="1" ht="15" customHeight="1">
      <c r="B35" s="99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</row>
    <row r="36" spans="2:23" ht="15.75">
      <c r="C36" s="75"/>
      <c r="D36" s="75"/>
      <c r="E36" s="75"/>
      <c r="F36" s="73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</row>
    <row r="37" spans="2:23" ht="15.75">
      <c r="C37" s="1"/>
      <c r="D37" s="1"/>
      <c r="E37" s="4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2:23" ht="15.75">
      <c r="C38" s="1"/>
      <c r="D38" s="1"/>
      <c r="E38" s="4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2:23" ht="15.75">
      <c r="C39" s="1"/>
      <c r="D39" s="1"/>
      <c r="E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2:23" ht="15.75">
      <c r="C40" s="1"/>
      <c r="D40" s="1"/>
      <c r="E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2:23" ht="15.75">
      <c r="C41" s="1"/>
      <c r="D41" s="1"/>
      <c r="E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2:23" ht="15.75">
      <c r="C42" s="1"/>
      <c r="D42" s="1"/>
      <c r="E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2:23" ht="15.75">
      <c r="C43" s="1"/>
      <c r="D43" s="1"/>
      <c r="E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2:23" ht="15.75">
      <c r="C44" s="1"/>
      <c r="D44" s="1"/>
      <c r="E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2:23" ht="15.75">
      <c r="C45" s="1"/>
      <c r="D45" s="1"/>
      <c r="E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2:23" ht="15.75">
      <c r="C46" s="1"/>
      <c r="D46" s="1"/>
      <c r="E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2:23" ht="15.75">
      <c r="C47" s="1"/>
      <c r="D47" s="1"/>
      <c r="E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2:23" ht="15.75">
      <c r="C48" s="1"/>
      <c r="D48" s="1"/>
      <c r="E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3:23" ht="15.75">
      <c r="C49" s="1"/>
      <c r="D49" s="1"/>
      <c r="E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3:23" ht="15.75">
      <c r="C50" s="1"/>
      <c r="D50" s="1"/>
      <c r="E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3:23" ht="15.75">
      <c r="C51" s="1"/>
      <c r="D51" s="1"/>
      <c r="E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3:23" ht="15.75">
      <c r="C52" s="1"/>
      <c r="D52" s="1"/>
      <c r="E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3:23" ht="15.75">
      <c r="C53" s="1"/>
      <c r="D53" s="1"/>
      <c r="E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3:23" ht="15.75">
      <c r="C54" s="1"/>
      <c r="D54" s="1"/>
      <c r="E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3:23" ht="15.75">
      <c r="C55" s="1"/>
      <c r="D55" s="1"/>
      <c r="E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3:23" ht="15.75">
      <c r="C56" s="1"/>
      <c r="D56" s="1"/>
      <c r="E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3:23" ht="15.75">
      <c r="C57" s="1"/>
      <c r="D57" s="1"/>
      <c r="E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3:23" ht="15.75">
      <c r="C58" s="1"/>
      <c r="D58" s="1"/>
      <c r="E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3:23" ht="15.75">
      <c r="C59" s="1"/>
      <c r="D59" s="1"/>
      <c r="E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3:23" ht="15.75">
      <c r="C60" s="1"/>
      <c r="D60" s="1"/>
      <c r="E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3:23" ht="15.75">
      <c r="C61" s="1"/>
      <c r="D61" s="1"/>
      <c r="E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3:23" ht="15.75">
      <c r="C62" s="1"/>
      <c r="D62" s="1"/>
      <c r="E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3:23" ht="15.75">
      <c r="C63" s="1"/>
      <c r="D63" s="1"/>
      <c r="E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3:23" ht="15.75">
      <c r="C64" s="1"/>
      <c r="D64" s="1"/>
      <c r="E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3:23" ht="15.75">
      <c r="C65" s="1"/>
      <c r="D65" s="1"/>
      <c r="E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3:23" ht="15.75">
      <c r="C66" s="1"/>
      <c r="D66" s="1"/>
      <c r="E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3:23" ht="15.75">
      <c r="C67" s="1"/>
      <c r="D67" s="1"/>
      <c r="E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3:23" ht="15.75">
      <c r="C68" s="1"/>
      <c r="D68" s="1"/>
      <c r="E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3:23" ht="15.75">
      <c r="C69" s="1"/>
      <c r="D69" s="1"/>
      <c r="E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3:23" ht="15.75">
      <c r="C70" s="1"/>
      <c r="D70" s="1"/>
      <c r="E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3:23" ht="15.75">
      <c r="C71" s="1"/>
      <c r="D71" s="1"/>
      <c r="E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3:23" ht="15.75">
      <c r="C72" s="1"/>
      <c r="D72" s="1"/>
      <c r="E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3:23" ht="15.75">
      <c r="C73" s="1"/>
      <c r="D73" s="1"/>
      <c r="E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3:23" ht="15.75">
      <c r="C74" s="1"/>
      <c r="D74" s="1"/>
      <c r="E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3:23" ht="15.75">
      <c r="C75" s="1"/>
      <c r="D75" s="1"/>
      <c r="E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3:23" ht="15.75">
      <c r="C76" s="1"/>
      <c r="D76" s="1"/>
      <c r="E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3:23" ht="15.75">
      <c r="C77" s="1"/>
      <c r="D77" s="1"/>
      <c r="E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3:23" ht="15.75">
      <c r="C78" s="1"/>
      <c r="D78" s="1"/>
      <c r="E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3:23" ht="15.75">
      <c r="C79" s="1"/>
      <c r="D79" s="1"/>
      <c r="E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3:23" ht="15.75">
      <c r="C80" s="1"/>
      <c r="D80" s="1"/>
      <c r="E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3:23" ht="15.75">
      <c r="C81" s="1"/>
      <c r="D81" s="1"/>
      <c r="E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3:23" ht="15.75">
      <c r="C82" s="1"/>
      <c r="D82" s="1"/>
      <c r="E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3:23" ht="15.75">
      <c r="C83" s="1"/>
      <c r="D83" s="1"/>
      <c r="E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3:23" ht="15.75">
      <c r="C84" s="1"/>
      <c r="D84" s="1"/>
      <c r="E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3:23" ht="15.75">
      <c r="C85" s="1"/>
      <c r="D85" s="1"/>
      <c r="E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3:23" ht="15.75">
      <c r="C86" s="1"/>
      <c r="D86" s="1"/>
      <c r="E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3:23" ht="15.75">
      <c r="C87" s="1"/>
      <c r="D87" s="1"/>
      <c r="E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3:23" ht="15.75">
      <c r="C88" s="1"/>
      <c r="D88" s="1"/>
      <c r="E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3:23" ht="15.75">
      <c r="C89" s="1"/>
      <c r="D89" s="1"/>
      <c r="E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3:23" ht="15.75">
      <c r="C90" s="1"/>
      <c r="D90" s="1"/>
      <c r="E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3:23" ht="15.75">
      <c r="C91" s="1"/>
      <c r="D91" s="1"/>
      <c r="E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3:23" ht="15.75">
      <c r="C92" s="1"/>
      <c r="D92" s="1"/>
      <c r="E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3:23" ht="15.75">
      <c r="C93" s="1"/>
      <c r="D93" s="1"/>
      <c r="E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3:23" ht="15.75">
      <c r="C94" s="1"/>
      <c r="D94" s="1"/>
      <c r="E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3:23" ht="15.75">
      <c r="C95" s="1"/>
      <c r="D95" s="1"/>
      <c r="E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3:23" ht="15.75">
      <c r="C96" s="1"/>
      <c r="D96" s="1"/>
      <c r="E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3:23" ht="15.75">
      <c r="C97" s="1"/>
      <c r="D97" s="1"/>
      <c r="E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3:23" ht="15.75">
      <c r="C98" s="1"/>
      <c r="D98" s="1"/>
      <c r="E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3:23" ht="15.75">
      <c r="C99" s="1"/>
      <c r="D99" s="1"/>
      <c r="E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3:23" ht="15.75">
      <c r="C100" s="1"/>
      <c r="D100" s="1"/>
      <c r="E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3:23" ht="15.75">
      <c r="C101" s="1"/>
      <c r="D101" s="1"/>
      <c r="E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3:23" ht="15.75">
      <c r="C102" s="1"/>
      <c r="D102" s="1"/>
      <c r="E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3:23" ht="15.75">
      <c r="C103" s="1"/>
      <c r="D103" s="1"/>
      <c r="E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3:23" ht="15.75">
      <c r="C104" s="1"/>
      <c r="D104" s="1"/>
      <c r="E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3:23" ht="15.75">
      <c r="C105" s="1"/>
      <c r="D105" s="1"/>
      <c r="E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3:23" ht="15.75">
      <c r="C106" s="1"/>
      <c r="D106" s="1"/>
      <c r="E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3:23" ht="15.75">
      <c r="C107" s="1"/>
      <c r="D107" s="1"/>
      <c r="E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3:23" ht="15.75">
      <c r="C108" s="1"/>
      <c r="D108" s="1"/>
      <c r="E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3:23" ht="15.75">
      <c r="C109" s="1"/>
      <c r="D109" s="1"/>
      <c r="E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3:23" ht="15.75">
      <c r="C110" s="1"/>
      <c r="D110" s="1"/>
      <c r="E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3:23" ht="15.75">
      <c r="C111" s="1"/>
      <c r="D111" s="1"/>
      <c r="E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3:23" ht="15.75">
      <c r="C112" s="1"/>
      <c r="D112" s="1"/>
      <c r="E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3:23" ht="15.75">
      <c r="C113" s="1"/>
      <c r="D113" s="1"/>
      <c r="E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3:23" ht="15.75">
      <c r="C114" s="1"/>
      <c r="D114" s="1"/>
      <c r="E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3:23" ht="15.75">
      <c r="C115" s="1"/>
      <c r="D115" s="1"/>
      <c r="E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3:23" ht="15.75">
      <c r="C116" s="1"/>
      <c r="D116" s="1"/>
      <c r="E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3:23" ht="15.75">
      <c r="C117" s="1"/>
      <c r="D117" s="1"/>
      <c r="E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3:23" ht="15.75">
      <c r="C118" s="1"/>
      <c r="D118" s="1"/>
      <c r="E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3:23" ht="15.75">
      <c r="C119" s="1"/>
      <c r="D119" s="1"/>
      <c r="E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3:23" ht="15.75">
      <c r="C120" s="1"/>
      <c r="D120" s="1"/>
      <c r="E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3:23" ht="15.75">
      <c r="C121" s="1"/>
      <c r="D121" s="1"/>
      <c r="E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3:23" ht="15.75">
      <c r="C122" s="1"/>
      <c r="D122" s="1"/>
      <c r="E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3:23" ht="15.75">
      <c r="C123" s="1"/>
      <c r="D123" s="1"/>
      <c r="E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3:23" ht="15.75">
      <c r="C124" s="1"/>
      <c r="D124" s="1"/>
      <c r="E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3:23" ht="15.75">
      <c r="C125" s="1"/>
      <c r="D125" s="1"/>
      <c r="E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3:23" ht="15.75">
      <c r="C126" s="1"/>
      <c r="D126" s="1"/>
      <c r="E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3:23" ht="15.75">
      <c r="C127" s="1"/>
      <c r="D127" s="1"/>
      <c r="E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3:23" ht="15.75">
      <c r="C128" s="1"/>
      <c r="D128" s="1"/>
      <c r="E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3:23" ht="15.75">
      <c r="C129" s="1"/>
      <c r="D129" s="1"/>
      <c r="E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3:23" ht="15.75">
      <c r="C130" s="1"/>
      <c r="D130" s="1"/>
      <c r="E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3:23" ht="15.75">
      <c r="C131" s="1"/>
      <c r="D131" s="1"/>
      <c r="E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3:23" ht="15.75">
      <c r="C132" s="1"/>
      <c r="D132" s="1"/>
      <c r="E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3:23" ht="15.75">
      <c r="C133" s="1"/>
      <c r="D133" s="1"/>
      <c r="E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3:23" ht="15.75">
      <c r="C134" s="1"/>
      <c r="D134" s="1"/>
      <c r="E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3:23" ht="15.75">
      <c r="C135" s="1"/>
      <c r="D135" s="1"/>
      <c r="E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3:23" ht="15.75">
      <c r="C136" s="1"/>
      <c r="D136" s="1"/>
      <c r="E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3:23" ht="15.75">
      <c r="C137" s="1"/>
      <c r="D137" s="1"/>
      <c r="E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3:23" ht="15.75">
      <c r="C138" s="1"/>
      <c r="D138" s="1"/>
      <c r="E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3:23" ht="15.75">
      <c r="C139" s="1"/>
      <c r="D139" s="1"/>
      <c r="E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3:23" ht="15.75">
      <c r="C140" s="1"/>
      <c r="D140" s="1"/>
      <c r="E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3:23" ht="15.75">
      <c r="C141" s="1"/>
      <c r="D141" s="1"/>
      <c r="E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3:23" ht="15.75">
      <c r="C142" s="1"/>
      <c r="D142" s="1"/>
      <c r="E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3:23" ht="15.75">
      <c r="C143" s="1"/>
      <c r="D143" s="1"/>
      <c r="E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3:23" ht="15.75">
      <c r="C144" s="1"/>
      <c r="D144" s="1"/>
      <c r="E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3:23" ht="15.75">
      <c r="C145" s="1"/>
      <c r="D145" s="1"/>
      <c r="E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3:23" ht="15.75">
      <c r="C146" s="1"/>
      <c r="D146" s="1"/>
      <c r="E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3:23" ht="15.75">
      <c r="C147" s="1"/>
      <c r="D147" s="1"/>
      <c r="E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3:23" ht="15.75">
      <c r="C148" s="1"/>
      <c r="D148" s="1"/>
      <c r="E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3:23" ht="15.75">
      <c r="C149" s="1"/>
      <c r="D149" s="1"/>
      <c r="E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3:23" ht="15.75">
      <c r="C150" s="1"/>
      <c r="D150" s="1"/>
      <c r="E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3:23" ht="15.75">
      <c r="C151" s="1"/>
      <c r="D151" s="1"/>
      <c r="E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3:23" ht="15.75">
      <c r="C152" s="1"/>
      <c r="D152" s="1"/>
      <c r="E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3:23" ht="15.75">
      <c r="C153" s="1"/>
      <c r="D153" s="1"/>
      <c r="E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3:23" ht="15.75">
      <c r="C154" s="1"/>
      <c r="D154" s="1"/>
      <c r="E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3:23" ht="15.75">
      <c r="C155" s="1"/>
      <c r="D155" s="1"/>
      <c r="E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3:23" ht="15.75">
      <c r="C156" s="1"/>
      <c r="D156" s="1"/>
      <c r="E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3:23" ht="15.75">
      <c r="C157" s="1"/>
      <c r="D157" s="1"/>
      <c r="E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3:23" ht="15.75">
      <c r="C158" s="1"/>
      <c r="D158" s="1"/>
      <c r="E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3:23" ht="15.75">
      <c r="C159" s="1"/>
      <c r="D159" s="1"/>
      <c r="E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3:23" ht="15.75">
      <c r="C160" s="1"/>
      <c r="D160" s="1"/>
      <c r="E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3:23" ht="15.75">
      <c r="C161" s="1"/>
      <c r="D161" s="1"/>
      <c r="E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3:23" ht="15.75">
      <c r="C162" s="1"/>
      <c r="D162" s="1"/>
      <c r="E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3:23" ht="15.75">
      <c r="C163" s="1"/>
      <c r="D163" s="1"/>
      <c r="E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3:23" ht="15.75">
      <c r="C164" s="1"/>
      <c r="D164" s="1"/>
      <c r="E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3:23" ht="15.75">
      <c r="C165" s="1"/>
      <c r="D165" s="1"/>
      <c r="E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3:23" ht="15.75">
      <c r="C166" s="1"/>
      <c r="D166" s="1"/>
      <c r="E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3:23" ht="15.75">
      <c r="C167" s="1"/>
      <c r="D167" s="1"/>
      <c r="E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3:23" ht="15.75">
      <c r="C168" s="1"/>
      <c r="D168" s="1"/>
      <c r="E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3:23" ht="15.75">
      <c r="C169" s="1"/>
      <c r="D169" s="1"/>
      <c r="E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3:23" ht="15.75">
      <c r="C170" s="1"/>
      <c r="D170" s="1"/>
      <c r="E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3:23" ht="15.75">
      <c r="C171" s="1"/>
      <c r="D171" s="1"/>
      <c r="E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3:23" ht="15.75">
      <c r="C172" s="1"/>
      <c r="D172" s="1"/>
      <c r="E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3:23" ht="15.75">
      <c r="C173" s="1"/>
      <c r="D173" s="1"/>
      <c r="E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3:23" ht="15.75">
      <c r="C174" s="1"/>
      <c r="D174" s="1"/>
      <c r="E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3:23" ht="15.75">
      <c r="C175" s="1"/>
      <c r="D175" s="1"/>
      <c r="E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3:23" ht="15.75">
      <c r="C176" s="1"/>
      <c r="D176" s="1"/>
      <c r="E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3:23" ht="15.75">
      <c r="C177" s="1"/>
      <c r="D177" s="1"/>
      <c r="E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3:23" ht="15.75">
      <c r="C178" s="1"/>
      <c r="D178" s="1"/>
      <c r="E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3:23" ht="15.75">
      <c r="C179" s="1"/>
      <c r="D179" s="1"/>
      <c r="E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3:23" ht="15.75">
      <c r="C180" s="1"/>
      <c r="D180" s="1"/>
      <c r="E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3:23" ht="15.75">
      <c r="C181" s="1"/>
      <c r="D181" s="1"/>
      <c r="E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3:23" ht="15.75">
      <c r="C182" s="1"/>
      <c r="D182" s="1"/>
      <c r="E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3:23" ht="15.75">
      <c r="C183" s="1"/>
      <c r="D183" s="1"/>
      <c r="E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3:23" ht="15.75">
      <c r="C184" s="1"/>
      <c r="D184" s="1"/>
      <c r="E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3:23" ht="15.75">
      <c r="C185" s="1"/>
      <c r="D185" s="1"/>
      <c r="E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3:23" ht="15.75">
      <c r="C186" s="1"/>
      <c r="D186" s="1"/>
      <c r="E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3:23" ht="15.75">
      <c r="C187" s="1"/>
      <c r="D187" s="1"/>
      <c r="E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3:23" ht="15.75">
      <c r="C188" s="1"/>
      <c r="D188" s="1"/>
      <c r="E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3:23" ht="15.75">
      <c r="C189" s="1"/>
      <c r="D189" s="1"/>
      <c r="E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3:23" ht="15.75">
      <c r="C190" s="1"/>
      <c r="D190" s="1"/>
      <c r="E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3:23" ht="15.75">
      <c r="C191" s="1"/>
      <c r="D191" s="1"/>
      <c r="E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3:23" ht="15.75">
      <c r="C192" s="1"/>
      <c r="D192" s="1"/>
      <c r="E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3:23" ht="15.75">
      <c r="C193" s="1"/>
      <c r="D193" s="1"/>
      <c r="E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3:23" ht="15.75">
      <c r="C194" s="1"/>
      <c r="D194" s="1"/>
      <c r="E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3:23" ht="15.75">
      <c r="C195" s="1"/>
      <c r="D195" s="1"/>
      <c r="E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3:23" ht="15.75">
      <c r="C196" s="1"/>
      <c r="D196" s="1"/>
      <c r="E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3:23" ht="15.75">
      <c r="C197" s="1"/>
      <c r="D197" s="1"/>
      <c r="E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3:23" ht="15.75">
      <c r="C198" s="1"/>
      <c r="D198" s="1"/>
      <c r="E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3:23" ht="15.75">
      <c r="C199" s="1"/>
      <c r="D199" s="1"/>
      <c r="E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3:23" ht="15.75">
      <c r="C200" s="1"/>
      <c r="D200" s="1"/>
      <c r="E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3:23" ht="15.75">
      <c r="C201" s="1"/>
      <c r="D201" s="1"/>
      <c r="E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3:23" ht="15.75">
      <c r="C202" s="1"/>
      <c r="D202" s="1"/>
      <c r="E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3:23" ht="15.75">
      <c r="C203" s="1"/>
      <c r="D203" s="1"/>
      <c r="E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3:23" ht="15.75">
      <c r="C204" s="1"/>
      <c r="D204" s="1"/>
      <c r="E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3:23" ht="15.75">
      <c r="C205" s="1"/>
      <c r="D205" s="1"/>
      <c r="E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3:23" ht="15.75">
      <c r="C206" s="1"/>
      <c r="D206" s="1"/>
      <c r="E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3:23" ht="15.75">
      <c r="C207" s="1"/>
      <c r="D207" s="1"/>
      <c r="E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3:23" ht="15.75">
      <c r="C208" s="1"/>
      <c r="D208" s="1"/>
      <c r="E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3:23" ht="15.75">
      <c r="C209" s="1"/>
      <c r="D209" s="1"/>
      <c r="E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3:23" ht="15.75">
      <c r="C210" s="1"/>
      <c r="D210" s="1"/>
      <c r="E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3:23" ht="15.75">
      <c r="C211" s="1"/>
      <c r="D211" s="1"/>
      <c r="E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3:23" ht="15.75">
      <c r="C212" s="1"/>
      <c r="D212" s="1"/>
      <c r="E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3:23" ht="15.75">
      <c r="C213" s="1"/>
      <c r="D213" s="1"/>
      <c r="E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3:23" ht="15.75">
      <c r="C214" s="1"/>
      <c r="D214" s="1"/>
      <c r="E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3:23" ht="15.75">
      <c r="C215" s="1"/>
      <c r="D215" s="1"/>
      <c r="E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3:23" ht="15.75">
      <c r="C216" s="1"/>
      <c r="D216" s="1"/>
      <c r="E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3:23" ht="15.75">
      <c r="C217" s="1"/>
      <c r="D217" s="1"/>
      <c r="E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3:23" ht="15.75">
      <c r="C218" s="1"/>
      <c r="D218" s="1"/>
      <c r="E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3:23" ht="15.75">
      <c r="C219" s="1"/>
      <c r="D219" s="1"/>
      <c r="E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3:23" ht="15.75">
      <c r="C220" s="1"/>
      <c r="D220" s="1"/>
      <c r="E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3:23" ht="15.75">
      <c r="C221" s="1"/>
      <c r="D221" s="1"/>
      <c r="E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3:23" ht="15.75">
      <c r="C222" s="1"/>
      <c r="D222" s="1"/>
      <c r="E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3:23" ht="15.75">
      <c r="C223" s="1"/>
      <c r="D223" s="1"/>
      <c r="E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3:23" ht="15.75">
      <c r="C224" s="1"/>
      <c r="D224" s="1"/>
      <c r="E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3:23" ht="15.75">
      <c r="C225" s="1"/>
      <c r="D225" s="1"/>
      <c r="E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3:23" ht="15.75">
      <c r="C226" s="1"/>
      <c r="D226" s="1"/>
      <c r="E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3:23" ht="15.75">
      <c r="C227" s="1"/>
      <c r="D227" s="1"/>
      <c r="E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3:23" ht="15.75">
      <c r="C228" s="1"/>
      <c r="D228" s="1"/>
      <c r="E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3:23" ht="15.75">
      <c r="C229" s="1"/>
      <c r="D229" s="1"/>
      <c r="E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3:23" ht="15.75">
      <c r="C230" s="1"/>
      <c r="D230" s="1"/>
      <c r="E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3:23" ht="15.75">
      <c r="C231" s="1"/>
      <c r="D231" s="1"/>
      <c r="E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3:23" ht="15.75">
      <c r="C232" s="1"/>
      <c r="D232" s="1"/>
      <c r="E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3:23" ht="15.75">
      <c r="C233" s="1"/>
      <c r="D233" s="1"/>
      <c r="E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3:23" ht="15.75">
      <c r="C234" s="1"/>
      <c r="D234" s="1"/>
      <c r="E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3:23" ht="15.75">
      <c r="C235" s="1"/>
      <c r="D235" s="1"/>
      <c r="E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3:23" ht="15.75">
      <c r="C236" s="1"/>
      <c r="D236" s="1"/>
      <c r="E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3:23" ht="15.75">
      <c r="C237" s="1"/>
      <c r="D237" s="1"/>
      <c r="E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3:23" ht="15.75">
      <c r="C238" s="1"/>
      <c r="D238" s="1"/>
      <c r="E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3:23" ht="15.75">
      <c r="C239" s="1"/>
      <c r="D239" s="1"/>
      <c r="E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3:23" ht="15.75">
      <c r="C240" s="1"/>
      <c r="D240" s="1"/>
      <c r="E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3:23" ht="15.75">
      <c r="C241" s="1"/>
      <c r="D241" s="1"/>
      <c r="E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3:23" ht="15.75">
      <c r="C242" s="1"/>
      <c r="D242" s="1"/>
      <c r="E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3:23" ht="15.75">
      <c r="C243" s="1"/>
      <c r="D243" s="1"/>
      <c r="E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3:23" ht="15.75">
      <c r="C244" s="1"/>
      <c r="D244" s="1"/>
      <c r="E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3:23" ht="15.75">
      <c r="C245" s="1"/>
      <c r="D245" s="1"/>
      <c r="E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3:23" ht="15.75">
      <c r="C246" s="1"/>
      <c r="D246" s="1"/>
      <c r="E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3:23" ht="15.75">
      <c r="C247" s="1"/>
      <c r="D247" s="1"/>
      <c r="E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3:23" ht="15.75">
      <c r="C248" s="1"/>
      <c r="D248" s="1"/>
      <c r="E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3:23" ht="15.75">
      <c r="C249" s="1"/>
      <c r="D249" s="1"/>
      <c r="E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3:23" ht="15.75">
      <c r="C250" s="1"/>
      <c r="D250" s="1"/>
      <c r="E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3:23" ht="15.75">
      <c r="C251" s="1"/>
      <c r="D251" s="1"/>
      <c r="E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3:23" ht="15.75">
      <c r="C252" s="1"/>
      <c r="D252" s="1"/>
      <c r="E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3:23" ht="15.75">
      <c r="C253" s="1"/>
      <c r="D253" s="1"/>
      <c r="E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3:23" ht="15.75">
      <c r="C254" s="1"/>
      <c r="D254" s="1"/>
      <c r="E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3:23" ht="15.75">
      <c r="C255" s="1"/>
      <c r="D255" s="1"/>
      <c r="E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3:23" ht="15.75">
      <c r="C256" s="1"/>
      <c r="D256" s="1"/>
      <c r="E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3:23" ht="15.75">
      <c r="C257" s="1"/>
      <c r="D257" s="1"/>
      <c r="E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3:23" ht="15.75">
      <c r="C258" s="1"/>
      <c r="D258" s="1"/>
      <c r="E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3:23" ht="15.75">
      <c r="C259" s="1"/>
      <c r="D259" s="1"/>
      <c r="E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3:23" ht="15.75">
      <c r="C260" s="1"/>
      <c r="D260" s="1"/>
      <c r="E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3:23" ht="15.75">
      <c r="C261" s="1"/>
      <c r="D261" s="1"/>
      <c r="E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3:23" ht="15.75">
      <c r="C262" s="1"/>
      <c r="D262" s="1"/>
      <c r="E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3:23" ht="15.75">
      <c r="C263" s="1"/>
      <c r="D263" s="1"/>
      <c r="E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3:23" ht="15.75">
      <c r="C264" s="1"/>
      <c r="D264" s="1"/>
      <c r="E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3:23" ht="15.75">
      <c r="C265" s="1"/>
      <c r="D265" s="1"/>
      <c r="E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3:23" ht="15.75">
      <c r="C266" s="1"/>
      <c r="D266" s="1"/>
      <c r="E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3:23" ht="15.75">
      <c r="C267" s="1"/>
      <c r="D267" s="1"/>
      <c r="E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3:23" ht="15.75">
      <c r="C268" s="1"/>
      <c r="D268" s="1"/>
      <c r="E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3:23" ht="15.75">
      <c r="C269" s="1"/>
      <c r="D269" s="1"/>
      <c r="E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3:23" ht="15.75">
      <c r="C270" s="1"/>
      <c r="D270" s="1"/>
      <c r="E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3:23" ht="15.75">
      <c r="C271" s="1"/>
      <c r="D271" s="1"/>
      <c r="E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3:23" ht="15.75">
      <c r="C272" s="1"/>
      <c r="D272" s="1"/>
      <c r="E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3:23" ht="15.75">
      <c r="C273" s="1"/>
      <c r="D273" s="1"/>
      <c r="E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3:23" ht="15.75">
      <c r="C274" s="1"/>
      <c r="D274" s="1"/>
      <c r="E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3:23" ht="15.75">
      <c r="C275" s="1"/>
      <c r="D275" s="1"/>
      <c r="E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3:23" ht="15.75">
      <c r="C276" s="1"/>
      <c r="D276" s="1"/>
      <c r="E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3:23" ht="15.75">
      <c r="C277" s="1"/>
      <c r="D277" s="1"/>
      <c r="E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3:23" ht="15.75">
      <c r="C278" s="1"/>
      <c r="D278" s="1"/>
      <c r="E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3:23" ht="15.75">
      <c r="C279" s="1"/>
      <c r="D279" s="1"/>
      <c r="E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3:23" ht="15.75">
      <c r="C280" s="1"/>
      <c r="D280" s="1"/>
      <c r="E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3:23" ht="15.75">
      <c r="C281" s="1"/>
      <c r="D281" s="1"/>
      <c r="E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3:23" ht="15.75">
      <c r="C282" s="1"/>
      <c r="D282" s="1"/>
      <c r="E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3:23" ht="15.75">
      <c r="C283" s="1"/>
      <c r="D283" s="1"/>
      <c r="E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3:23" ht="15.75">
      <c r="C284" s="1"/>
      <c r="D284" s="1"/>
      <c r="E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3:23" ht="15.75">
      <c r="C285" s="1"/>
      <c r="D285" s="1"/>
      <c r="E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3:23" ht="15.75">
      <c r="C286" s="1"/>
      <c r="D286" s="1"/>
      <c r="E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3:23" ht="15.75">
      <c r="C287" s="1"/>
      <c r="D287" s="1"/>
      <c r="E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3:23" ht="15.75">
      <c r="C288" s="1"/>
      <c r="D288" s="1"/>
      <c r="E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3:23" ht="15.75">
      <c r="C289" s="1"/>
      <c r="D289" s="1"/>
      <c r="E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3:23" ht="15.75">
      <c r="C290" s="1"/>
      <c r="D290" s="1"/>
      <c r="E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3:23" ht="15.75">
      <c r="C291" s="1"/>
      <c r="D291" s="1"/>
      <c r="E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3:23" ht="15.75">
      <c r="C292" s="1"/>
      <c r="D292" s="1"/>
      <c r="E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3:23" ht="15.75">
      <c r="C293" s="1"/>
      <c r="D293" s="1"/>
      <c r="E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3:23" ht="15.75">
      <c r="C294" s="1"/>
      <c r="D294" s="1"/>
      <c r="E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3:23" ht="15.75">
      <c r="C295" s="1"/>
      <c r="D295" s="1"/>
      <c r="E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3:23" ht="15.75">
      <c r="C296" s="1"/>
      <c r="D296" s="1"/>
      <c r="E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3:23" ht="15.75">
      <c r="C297" s="1"/>
      <c r="D297" s="1"/>
      <c r="E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3:23" ht="15.75">
      <c r="C298" s="1"/>
      <c r="D298" s="1"/>
      <c r="E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3:23" ht="15.75">
      <c r="C299" s="1"/>
      <c r="D299" s="1"/>
      <c r="E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3:23" ht="15.75">
      <c r="C300" s="1"/>
      <c r="D300" s="1"/>
      <c r="E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3:23" ht="15.75">
      <c r="C301" s="1"/>
      <c r="D301" s="1"/>
      <c r="E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3:23" ht="15.75">
      <c r="C302" s="1"/>
      <c r="D302" s="1"/>
      <c r="E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3:23" ht="15.75">
      <c r="C303" s="1"/>
      <c r="D303" s="1"/>
      <c r="E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3:23" ht="15.75">
      <c r="C304" s="1"/>
      <c r="D304" s="1"/>
      <c r="E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3:23" ht="15.75">
      <c r="C305" s="1"/>
      <c r="D305" s="1"/>
      <c r="E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3:23" ht="15.75">
      <c r="C306" s="1"/>
      <c r="D306" s="1"/>
      <c r="E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3:23" ht="15.75">
      <c r="C307" s="1"/>
      <c r="D307" s="1"/>
      <c r="E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3:23" ht="15.75">
      <c r="C308" s="1"/>
      <c r="D308" s="1"/>
      <c r="E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3:23" ht="15.75">
      <c r="C309" s="1"/>
      <c r="D309" s="1"/>
      <c r="E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3:23" ht="15.75">
      <c r="C310" s="1"/>
      <c r="D310" s="1"/>
      <c r="E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3:23" ht="15.75">
      <c r="C311" s="1"/>
      <c r="D311" s="1"/>
      <c r="E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3:23" ht="15.75">
      <c r="C312" s="1"/>
      <c r="D312" s="1"/>
      <c r="E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3:23" ht="15.75">
      <c r="C313" s="1"/>
      <c r="D313" s="1"/>
      <c r="E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3:23" ht="15.75">
      <c r="C314" s="1"/>
      <c r="D314" s="1"/>
      <c r="E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3:23" ht="15.75">
      <c r="C315" s="1"/>
      <c r="D315" s="1"/>
      <c r="E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3:23" ht="15.75">
      <c r="C316" s="1"/>
      <c r="D316" s="1"/>
      <c r="E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3:23" ht="15.75">
      <c r="C317" s="1"/>
      <c r="D317" s="1"/>
      <c r="E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3:23" ht="15.75">
      <c r="C318" s="1"/>
      <c r="D318" s="1"/>
      <c r="E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3:23" ht="15.75">
      <c r="C319" s="1"/>
      <c r="D319" s="1"/>
      <c r="E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3:23" ht="15.75">
      <c r="C320" s="1"/>
      <c r="D320" s="1"/>
      <c r="E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3:23" ht="15.75">
      <c r="C321" s="1"/>
      <c r="D321" s="1"/>
      <c r="E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3:23" ht="15.75">
      <c r="C322" s="1"/>
      <c r="D322" s="1"/>
      <c r="E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3:23" ht="15.75">
      <c r="C323" s="1"/>
      <c r="D323" s="1"/>
      <c r="E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3:23" ht="15.75">
      <c r="C324" s="1"/>
      <c r="D324" s="1"/>
      <c r="E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3:23" ht="15.75">
      <c r="C325" s="1"/>
      <c r="D325" s="1"/>
      <c r="E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3:23" ht="15.75">
      <c r="C326" s="1"/>
      <c r="D326" s="1"/>
      <c r="E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3:23" ht="15.75">
      <c r="C327" s="1"/>
      <c r="D327" s="1"/>
      <c r="E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3:23" ht="15.75">
      <c r="C328" s="1"/>
      <c r="D328" s="1"/>
      <c r="E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3:23" ht="15.75">
      <c r="C329" s="1"/>
      <c r="D329" s="1"/>
      <c r="E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3:23" ht="15.75">
      <c r="C330" s="1"/>
      <c r="D330" s="1"/>
      <c r="E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3:23" ht="15.75">
      <c r="C331" s="1"/>
      <c r="D331" s="1"/>
      <c r="E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3:23" ht="15.75">
      <c r="C332" s="1"/>
      <c r="D332" s="1"/>
      <c r="E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3:23" ht="15.75">
      <c r="C333" s="1"/>
      <c r="D333" s="1"/>
      <c r="E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3:23" ht="15.75">
      <c r="C334" s="1"/>
      <c r="D334" s="1"/>
      <c r="E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3:23" ht="15.75">
      <c r="C335" s="1"/>
      <c r="D335" s="1"/>
      <c r="E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3:23" ht="15.75">
      <c r="C336" s="1"/>
      <c r="D336" s="1"/>
      <c r="E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3:23" ht="15.75">
      <c r="C337" s="1"/>
      <c r="D337" s="1"/>
      <c r="E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3:23" ht="15.75">
      <c r="C338" s="1"/>
      <c r="D338" s="1"/>
      <c r="E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3:23" ht="15.75">
      <c r="C339" s="1"/>
      <c r="D339" s="1"/>
      <c r="E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3:23" ht="15.75">
      <c r="C340" s="1"/>
      <c r="D340" s="1"/>
      <c r="E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3:23" ht="15.75">
      <c r="C341" s="1"/>
      <c r="D341" s="1"/>
      <c r="E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3:23" ht="15.75">
      <c r="C342" s="1"/>
      <c r="D342" s="1"/>
      <c r="E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3:23" ht="15.75">
      <c r="C343" s="1"/>
      <c r="D343" s="1"/>
      <c r="E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3:23" ht="15.75">
      <c r="C344" s="1"/>
      <c r="D344" s="1"/>
      <c r="E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3:23" ht="15.75">
      <c r="C345" s="1"/>
      <c r="D345" s="1"/>
      <c r="E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3:23" ht="15.75">
      <c r="C346" s="1"/>
      <c r="D346" s="1"/>
      <c r="E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3:23" ht="15.75">
      <c r="C347" s="1"/>
      <c r="D347" s="1"/>
      <c r="E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3:23" ht="15.75">
      <c r="C348" s="1"/>
      <c r="D348" s="1"/>
      <c r="E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3:23" ht="15.75">
      <c r="C349" s="1"/>
      <c r="D349" s="1"/>
      <c r="E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3:23" ht="15.75">
      <c r="C350" s="1"/>
      <c r="D350" s="1"/>
      <c r="E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3:23" ht="15.75">
      <c r="C351" s="1"/>
      <c r="D351" s="1"/>
      <c r="E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3:23" ht="15.75">
      <c r="C352" s="1"/>
      <c r="D352" s="1"/>
      <c r="E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3:23" ht="15.75">
      <c r="C353" s="1"/>
      <c r="D353" s="1"/>
      <c r="E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3:23" ht="15.75">
      <c r="C354" s="1"/>
      <c r="D354" s="1"/>
      <c r="E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3:23" ht="15.75">
      <c r="C355" s="1"/>
      <c r="D355" s="1"/>
      <c r="E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3:23" ht="15.75">
      <c r="C356" s="1"/>
      <c r="D356" s="1"/>
      <c r="E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3:23" ht="15.75">
      <c r="C357" s="1"/>
      <c r="D357" s="1"/>
      <c r="E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3:23" ht="15.75">
      <c r="C358" s="1"/>
      <c r="D358" s="1"/>
      <c r="E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3:23" ht="15.75">
      <c r="C359" s="1"/>
      <c r="D359" s="1"/>
      <c r="E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3:23" ht="15.75">
      <c r="C360" s="1"/>
      <c r="D360" s="1"/>
      <c r="E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3:23" ht="15.75">
      <c r="C361" s="1"/>
      <c r="D361" s="1"/>
      <c r="E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3:23" ht="15.75">
      <c r="C362" s="1"/>
      <c r="D362" s="1"/>
      <c r="E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3:23" ht="15.75">
      <c r="C363" s="1"/>
      <c r="D363" s="1"/>
      <c r="E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3:23" ht="15.75">
      <c r="C364" s="1"/>
      <c r="D364" s="1"/>
      <c r="E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3:23" ht="15.75">
      <c r="C365" s="1"/>
      <c r="D365" s="1"/>
      <c r="E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3:23" ht="15.75">
      <c r="C366" s="1"/>
      <c r="D366" s="1"/>
      <c r="E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3:23" ht="15.75">
      <c r="C367" s="1"/>
      <c r="D367" s="1"/>
      <c r="E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3:23" ht="15.75">
      <c r="C368" s="1"/>
      <c r="D368" s="1"/>
      <c r="E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3:23" ht="15.75">
      <c r="C369" s="1"/>
      <c r="D369" s="1"/>
      <c r="E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3:23" ht="15.75">
      <c r="C370" s="1"/>
      <c r="D370" s="1"/>
      <c r="E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3:23" ht="15.75">
      <c r="C371" s="1"/>
      <c r="D371" s="1"/>
      <c r="E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3:23" ht="15.75">
      <c r="C372" s="1"/>
      <c r="D372" s="1"/>
      <c r="E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3:23" ht="15.75">
      <c r="C373" s="1"/>
      <c r="D373" s="1"/>
      <c r="E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3:23" ht="15.75">
      <c r="C374" s="1"/>
      <c r="D374" s="1"/>
      <c r="E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3:23" ht="15.75">
      <c r="C375" s="1"/>
      <c r="D375" s="1"/>
      <c r="E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3:23" ht="15.75">
      <c r="C376" s="1"/>
      <c r="D376" s="1"/>
      <c r="E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3:23" ht="15.75">
      <c r="C377" s="1"/>
      <c r="D377" s="1"/>
      <c r="E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3:23" ht="15.75">
      <c r="C378" s="1"/>
      <c r="D378" s="1"/>
      <c r="E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3:23" ht="15.75">
      <c r="C379" s="1"/>
      <c r="D379" s="1"/>
      <c r="E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3:23" ht="15.75">
      <c r="C380" s="1"/>
      <c r="D380" s="1"/>
      <c r="E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3:23" ht="15.75">
      <c r="C381" s="1"/>
      <c r="D381" s="1"/>
      <c r="E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3:23" ht="15.75">
      <c r="C382" s="1"/>
      <c r="D382" s="1"/>
      <c r="E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3:23" ht="15.75">
      <c r="C383" s="1"/>
      <c r="D383" s="1"/>
      <c r="E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3:23" ht="15.75">
      <c r="C384" s="1"/>
      <c r="D384" s="1"/>
      <c r="E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3:23" ht="15.75">
      <c r="C385" s="1"/>
      <c r="D385" s="1"/>
      <c r="E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3:23" ht="15.75">
      <c r="C386" s="1"/>
      <c r="D386" s="1"/>
      <c r="E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3:23" ht="15.75">
      <c r="C387" s="1"/>
      <c r="D387" s="1"/>
      <c r="E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3:23" ht="15.75">
      <c r="C388" s="1"/>
      <c r="D388" s="1"/>
      <c r="E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3:23" ht="15.75">
      <c r="C389" s="1"/>
      <c r="D389" s="1"/>
      <c r="E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3:23" ht="15.75">
      <c r="C390" s="1"/>
      <c r="D390" s="1"/>
      <c r="E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3:23" ht="15.75">
      <c r="C391" s="1"/>
      <c r="D391" s="1"/>
      <c r="E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3:23" ht="15.75">
      <c r="C392" s="1"/>
      <c r="D392" s="1"/>
      <c r="E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3:23" ht="15.75">
      <c r="C393" s="1"/>
      <c r="D393" s="1"/>
      <c r="E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3:23" ht="15.75">
      <c r="C394" s="1"/>
      <c r="D394" s="1"/>
      <c r="E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3:23" ht="15.75">
      <c r="C395" s="1"/>
      <c r="D395" s="1"/>
      <c r="E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3:23" ht="15.75">
      <c r="C396" s="1"/>
      <c r="D396" s="1"/>
      <c r="E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3:23" ht="15.75">
      <c r="C397" s="1"/>
      <c r="D397" s="1"/>
      <c r="E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3:23" ht="15.75">
      <c r="C398" s="1"/>
      <c r="D398" s="1"/>
      <c r="E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3:23" ht="15.75">
      <c r="C399" s="1"/>
      <c r="D399" s="1"/>
      <c r="E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3:23" ht="15.75">
      <c r="C400" s="1"/>
      <c r="D400" s="1"/>
      <c r="E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3:23" ht="15.75">
      <c r="C401" s="1"/>
      <c r="D401" s="1"/>
      <c r="E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3:23" ht="15.75">
      <c r="C402" s="1"/>
      <c r="D402" s="1"/>
      <c r="E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3:23" ht="15.75">
      <c r="C403" s="1"/>
      <c r="D403" s="1"/>
      <c r="E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3:23" ht="15.75">
      <c r="C404" s="1"/>
      <c r="D404" s="1"/>
      <c r="E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3:23" ht="15.75">
      <c r="C405" s="1"/>
      <c r="D405" s="1"/>
      <c r="E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3:23" ht="15.75">
      <c r="C406" s="1"/>
      <c r="D406" s="1"/>
      <c r="E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3:23" ht="15.75">
      <c r="C407" s="1"/>
      <c r="D407" s="1"/>
      <c r="E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3:23" ht="15.75">
      <c r="C408" s="1"/>
      <c r="D408" s="1"/>
      <c r="E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3:23" ht="15.75">
      <c r="C409" s="1"/>
      <c r="D409" s="1"/>
      <c r="E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3:23" ht="15.75">
      <c r="C410" s="1"/>
      <c r="D410" s="1"/>
      <c r="E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3:23" ht="15.75">
      <c r="C411" s="1"/>
      <c r="D411" s="1"/>
      <c r="E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3:23" ht="15.75">
      <c r="C412" s="1"/>
      <c r="D412" s="1"/>
      <c r="E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3:23" ht="15.75">
      <c r="C413" s="1"/>
      <c r="D413" s="1"/>
      <c r="E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3:23" ht="15.75">
      <c r="C414" s="1"/>
      <c r="D414" s="1"/>
      <c r="E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3:23" ht="15.75">
      <c r="C415" s="1"/>
      <c r="D415" s="1"/>
      <c r="E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3:23" ht="15.75">
      <c r="C416" s="1"/>
      <c r="D416" s="1"/>
      <c r="E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3:23" ht="15.75">
      <c r="C417" s="1"/>
      <c r="D417" s="1"/>
      <c r="E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3:23" ht="15.75">
      <c r="C418" s="1"/>
      <c r="D418" s="1"/>
      <c r="E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3:23" ht="15.75">
      <c r="C419" s="1"/>
      <c r="D419" s="1"/>
      <c r="E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3:23" ht="15.75">
      <c r="C420" s="1"/>
      <c r="D420" s="1"/>
      <c r="E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3:23" ht="15.75">
      <c r="C421" s="1"/>
      <c r="D421" s="1"/>
      <c r="E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3:23" ht="15.75">
      <c r="C422" s="1"/>
      <c r="D422" s="1"/>
      <c r="E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3:23" ht="15.75">
      <c r="C423" s="1"/>
      <c r="D423" s="1"/>
      <c r="E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3:23" ht="15.75">
      <c r="C424" s="1"/>
      <c r="D424" s="1"/>
      <c r="E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3:23" ht="15.75">
      <c r="C425" s="1"/>
      <c r="D425" s="1"/>
      <c r="E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3:23" ht="15.75">
      <c r="C426" s="1"/>
      <c r="D426" s="1"/>
      <c r="E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3:23" ht="15.75">
      <c r="C427" s="1"/>
      <c r="D427" s="1"/>
      <c r="E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3:23" ht="15.75">
      <c r="C428" s="1"/>
      <c r="D428" s="1"/>
      <c r="E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3:23" ht="15.75">
      <c r="C429" s="1"/>
      <c r="D429" s="1"/>
      <c r="E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3:23" ht="15.75">
      <c r="C430" s="1"/>
      <c r="D430" s="1"/>
      <c r="E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3:23" ht="15.75">
      <c r="C431" s="1"/>
      <c r="D431" s="1"/>
      <c r="E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3:23" ht="15.75">
      <c r="C432" s="1"/>
      <c r="D432" s="1"/>
      <c r="E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3:23" ht="15.75">
      <c r="C433" s="1"/>
      <c r="D433" s="1"/>
      <c r="E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3:23" ht="15.75">
      <c r="C434" s="1"/>
      <c r="D434" s="1"/>
      <c r="E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3:23" ht="15.75">
      <c r="C435" s="1"/>
      <c r="D435" s="1"/>
      <c r="E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3:23" ht="15.75">
      <c r="C436" s="1"/>
      <c r="D436" s="1"/>
      <c r="E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3:23" ht="15.75">
      <c r="C437" s="1"/>
      <c r="D437" s="1"/>
      <c r="E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3:23" ht="15.75">
      <c r="C438" s="1"/>
      <c r="D438" s="1"/>
      <c r="E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3:23" ht="15.75">
      <c r="C439" s="1"/>
      <c r="D439" s="1"/>
      <c r="E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3:23" ht="15.75">
      <c r="C440" s="1"/>
      <c r="D440" s="1"/>
      <c r="E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3:23" ht="15.75">
      <c r="C441" s="1"/>
      <c r="D441" s="1"/>
      <c r="E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3:23" ht="15.75">
      <c r="C442" s="1"/>
      <c r="D442" s="1"/>
      <c r="E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3:23" ht="15.75">
      <c r="C443" s="1"/>
      <c r="D443" s="1"/>
      <c r="E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3:23" ht="15.75">
      <c r="C444" s="1"/>
      <c r="D444" s="1"/>
      <c r="E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3:23" ht="15.75">
      <c r="C445" s="1"/>
      <c r="D445" s="1"/>
      <c r="E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3:23" ht="15.75">
      <c r="C446" s="1"/>
      <c r="D446" s="1"/>
      <c r="E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3:23" ht="15.75">
      <c r="C447" s="1"/>
      <c r="D447" s="1"/>
      <c r="E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3:23" ht="15.75">
      <c r="C448" s="1"/>
      <c r="D448" s="1"/>
      <c r="E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3:23" ht="15.75">
      <c r="C449" s="1"/>
      <c r="D449" s="1"/>
      <c r="E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3:23" ht="15.75">
      <c r="C450" s="1"/>
      <c r="D450" s="1"/>
      <c r="E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3:23" ht="15.75">
      <c r="C451" s="1"/>
      <c r="D451" s="1"/>
      <c r="E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3:23" ht="15.75">
      <c r="C452" s="1"/>
      <c r="D452" s="1"/>
      <c r="E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3:23" ht="15.75">
      <c r="C453" s="1"/>
      <c r="D453" s="1"/>
      <c r="E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3:23" ht="15.75">
      <c r="C454" s="1"/>
      <c r="D454" s="1"/>
      <c r="E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3:23" ht="15.75">
      <c r="C455" s="1"/>
      <c r="D455" s="1"/>
      <c r="E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3:23" ht="15.75">
      <c r="C456" s="1"/>
      <c r="D456" s="1"/>
      <c r="E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3:23" ht="15.75">
      <c r="C457" s="1"/>
      <c r="D457" s="1"/>
      <c r="E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3:23" ht="15.75">
      <c r="C458" s="1"/>
      <c r="D458" s="1"/>
      <c r="E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3:23" ht="15.75">
      <c r="C459" s="1"/>
      <c r="D459" s="1"/>
      <c r="E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3:23" ht="15.75">
      <c r="C460" s="1"/>
      <c r="D460" s="1"/>
      <c r="E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3:23" ht="15.75">
      <c r="C461" s="1"/>
      <c r="D461" s="1"/>
      <c r="E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3:23" ht="15.75">
      <c r="C462" s="1"/>
      <c r="D462" s="1"/>
      <c r="E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3:23" ht="15.75">
      <c r="C463" s="1"/>
      <c r="D463" s="1"/>
      <c r="E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3:23" ht="15.75">
      <c r="C464" s="1"/>
      <c r="D464" s="1"/>
      <c r="E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3:23" ht="15.75">
      <c r="C465" s="1"/>
      <c r="D465" s="1"/>
      <c r="E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3:23" ht="15.75">
      <c r="C466" s="1"/>
      <c r="D466" s="1"/>
      <c r="E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3:23" ht="15.75">
      <c r="C467" s="1"/>
      <c r="D467" s="1"/>
      <c r="E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3:23" ht="15.75">
      <c r="C468" s="1"/>
      <c r="D468" s="1"/>
      <c r="E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3:23" ht="15.75">
      <c r="C469" s="1"/>
      <c r="D469" s="1"/>
      <c r="E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3:23" ht="15.75">
      <c r="C470" s="1"/>
      <c r="D470" s="1"/>
      <c r="E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3:23" ht="15.75">
      <c r="C471" s="1"/>
      <c r="D471" s="1"/>
      <c r="E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3:23" ht="15.75">
      <c r="C472" s="1"/>
      <c r="D472" s="1"/>
      <c r="E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3:23" ht="15.75">
      <c r="C473" s="1"/>
      <c r="D473" s="1"/>
      <c r="E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3:23" ht="15.75">
      <c r="C474" s="1"/>
      <c r="D474" s="1"/>
      <c r="E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3:23" ht="15.75">
      <c r="C475" s="1"/>
      <c r="D475" s="1"/>
      <c r="E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3:23" ht="15.75">
      <c r="C476" s="1"/>
      <c r="D476" s="1"/>
      <c r="E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3:23" ht="15.75">
      <c r="C477" s="1"/>
      <c r="D477" s="1"/>
      <c r="E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3:23" ht="15.75">
      <c r="C478" s="1"/>
      <c r="D478" s="1"/>
      <c r="E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3:23" ht="15.75">
      <c r="C479" s="1"/>
      <c r="D479" s="1"/>
      <c r="E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3:23" ht="15.75">
      <c r="C480" s="1"/>
      <c r="D480" s="1"/>
      <c r="E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3:23" ht="15.75">
      <c r="C481" s="1"/>
      <c r="D481" s="1"/>
      <c r="E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3:23" ht="15.75">
      <c r="C482" s="1"/>
      <c r="D482" s="1"/>
      <c r="E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3:23" ht="15.75">
      <c r="C483" s="1"/>
      <c r="D483" s="1"/>
      <c r="E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3:23" ht="15.75">
      <c r="C484" s="1"/>
      <c r="D484" s="1"/>
      <c r="E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3:23" ht="15.75">
      <c r="C485" s="1"/>
      <c r="D485" s="1"/>
      <c r="E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3:23" ht="15.75">
      <c r="C486" s="1"/>
      <c r="D486" s="1"/>
      <c r="E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3:23" ht="15.75">
      <c r="C487" s="1"/>
      <c r="D487" s="1"/>
      <c r="E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3:23" ht="15.75">
      <c r="C488" s="1"/>
      <c r="D488" s="1"/>
      <c r="E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3:23" ht="15.75">
      <c r="C489" s="1"/>
      <c r="D489" s="1"/>
      <c r="E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3:23" ht="15.75">
      <c r="C490" s="1"/>
      <c r="D490" s="1"/>
      <c r="E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3:23" ht="15.75">
      <c r="C491" s="1"/>
      <c r="D491" s="1"/>
      <c r="E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3:23" ht="15.75">
      <c r="C492" s="1"/>
      <c r="D492" s="1"/>
      <c r="E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3:23" ht="15.75">
      <c r="C493" s="1"/>
      <c r="D493" s="1"/>
      <c r="E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3:23" ht="15.75">
      <c r="C494" s="1"/>
      <c r="D494" s="1"/>
      <c r="E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3:23" ht="15.75">
      <c r="C495" s="1"/>
      <c r="D495" s="1"/>
      <c r="E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3:23" ht="15.75">
      <c r="C496" s="1"/>
      <c r="D496" s="1"/>
      <c r="E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3:23" ht="15.75">
      <c r="C497" s="1"/>
      <c r="D497" s="1"/>
      <c r="E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3:23" ht="15.75">
      <c r="C498" s="1"/>
      <c r="D498" s="1"/>
      <c r="E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3:23" ht="15.75">
      <c r="C499" s="1"/>
      <c r="D499" s="1"/>
      <c r="E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3:23" ht="15.75">
      <c r="C500" s="1"/>
      <c r="D500" s="1"/>
      <c r="E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3:23" ht="15.75">
      <c r="C501" s="1"/>
      <c r="D501" s="1"/>
      <c r="E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3:23" ht="15.75">
      <c r="C502" s="1"/>
      <c r="D502" s="1"/>
      <c r="E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3:23" ht="15.75">
      <c r="C503" s="1"/>
      <c r="D503" s="1"/>
      <c r="E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3:23" ht="15.75">
      <c r="C504" s="1"/>
      <c r="D504" s="1"/>
      <c r="E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3:23" ht="15.75">
      <c r="C505" s="1"/>
      <c r="D505" s="1"/>
      <c r="E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3:23" ht="15.75">
      <c r="C506" s="1"/>
      <c r="D506" s="1"/>
      <c r="E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3:23" ht="15.75">
      <c r="C507" s="1"/>
      <c r="D507" s="1"/>
      <c r="E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3:23" ht="15.75">
      <c r="C508" s="1"/>
      <c r="D508" s="1"/>
      <c r="E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3:23" ht="15.75">
      <c r="C509" s="1"/>
      <c r="D509" s="1"/>
      <c r="E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3:23" ht="15.75">
      <c r="C510" s="1"/>
      <c r="D510" s="1"/>
      <c r="E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3:23" ht="15.75">
      <c r="C511" s="1"/>
      <c r="D511" s="1"/>
      <c r="E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3:23" ht="15.75">
      <c r="C512" s="1"/>
      <c r="D512" s="1"/>
      <c r="E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3:23" ht="15.75">
      <c r="C513" s="1"/>
      <c r="D513" s="1"/>
      <c r="E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3:23" ht="15.75">
      <c r="C514" s="1"/>
      <c r="D514" s="1"/>
      <c r="E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3:23" ht="15.75">
      <c r="C515" s="1"/>
      <c r="D515" s="1"/>
      <c r="E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3:23" ht="15.75">
      <c r="C516" s="1"/>
      <c r="D516" s="1"/>
      <c r="E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3:23" ht="15.75">
      <c r="C517" s="1"/>
      <c r="D517" s="1"/>
      <c r="E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3:23" ht="15.75">
      <c r="C518" s="1"/>
      <c r="D518" s="1"/>
      <c r="E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3:23" ht="15.75">
      <c r="C519" s="1"/>
      <c r="D519" s="1"/>
      <c r="E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3:23" ht="15.75">
      <c r="C520" s="1"/>
      <c r="D520" s="1"/>
      <c r="E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3:23" ht="15.75">
      <c r="C521" s="1"/>
      <c r="D521" s="1"/>
      <c r="E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3:23" ht="15.75">
      <c r="C522" s="1"/>
      <c r="D522" s="1"/>
      <c r="E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3:23" ht="15.75">
      <c r="C523" s="1"/>
      <c r="D523" s="1"/>
      <c r="E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3:23" ht="15.75">
      <c r="C524" s="1"/>
      <c r="D524" s="1"/>
      <c r="E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3:23" ht="15.75">
      <c r="C525" s="1"/>
      <c r="D525" s="1"/>
      <c r="E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3:23" ht="15.75">
      <c r="C526" s="1"/>
      <c r="D526" s="1"/>
      <c r="E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3:23" ht="15.75">
      <c r="C527" s="1"/>
      <c r="D527" s="1"/>
      <c r="E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3:23" ht="15.75">
      <c r="C528" s="1"/>
      <c r="D528" s="1"/>
      <c r="E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3:23" ht="15.75">
      <c r="C529" s="1"/>
      <c r="D529" s="1"/>
      <c r="E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3:23" ht="15.75">
      <c r="C530" s="1"/>
      <c r="D530" s="1"/>
      <c r="E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3:23" ht="15.75">
      <c r="C531" s="1"/>
      <c r="D531" s="1"/>
      <c r="E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3:23" ht="15.75">
      <c r="C532" s="1"/>
      <c r="D532" s="1"/>
      <c r="E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3:23" ht="15.75">
      <c r="C533" s="1"/>
      <c r="D533" s="1"/>
      <c r="E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3:23" ht="15.75">
      <c r="C534" s="1"/>
      <c r="D534" s="1"/>
      <c r="E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3:23" ht="15.75">
      <c r="C535" s="1"/>
      <c r="D535" s="1"/>
      <c r="E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3:23" ht="15.75">
      <c r="C536" s="1"/>
      <c r="D536" s="1"/>
      <c r="E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3:23" ht="15.75">
      <c r="C537" s="1"/>
      <c r="D537" s="1"/>
      <c r="E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3:23" ht="15.75">
      <c r="C538" s="1"/>
      <c r="D538" s="1"/>
      <c r="E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3:23" ht="15.75">
      <c r="C539" s="1"/>
      <c r="D539" s="1"/>
      <c r="E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3:23" ht="15.75">
      <c r="C540" s="1"/>
      <c r="D540" s="1"/>
      <c r="E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3:23" ht="15.75">
      <c r="C541" s="1"/>
      <c r="D541" s="1"/>
      <c r="E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3:23" ht="15.75">
      <c r="C542" s="1"/>
      <c r="D542" s="1"/>
      <c r="E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3:23" ht="15.75">
      <c r="C543" s="1"/>
      <c r="D543" s="1"/>
      <c r="E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3:23" ht="15.75">
      <c r="C544" s="1"/>
      <c r="D544" s="1"/>
      <c r="E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3:23" ht="15.75">
      <c r="C545" s="1"/>
      <c r="D545" s="1"/>
      <c r="E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3:23" ht="15.75">
      <c r="C546" s="1"/>
      <c r="D546" s="1"/>
      <c r="E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3:23" ht="15.75">
      <c r="C547" s="1"/>
      <c r="D547" s="1"/>
      <c r="E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3:23" ht="15.75">
      <c r="C548" s="1"/>
      <c r="D548" s="1"/>
      <c r="E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3:23" ht="15.75">
      <c r="C549" s="1"/>
      <c r="D549" s="1"/>
      <c r="E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3:23" ht="15.75">
      <c r="C550" s="1"/>
      <c r="D550" s="1"/>
      <c r="E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3:23" ht="15.75">
      <c r="C551" s="1"/>
      <c r="D551" s="1"/>
      <c r="E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3:23" ht="15.75">
      <c r="C552" s="1"/>
      <c r="D552" s="1"/>
      <c r="E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3:23" ht="15.75">
      <c r="C553" s="1"/>
      <c r="D553" s="1"/>
      <c r="E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3:23" ht="15.75">
      <c r="C554" s="1"/>
      <c r="D554" s="1"/>
      <c r="E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3:23" ht="15.75">
      <c r="C555" s="1"/>
      <c r="D555" s="1"/>
      <c r="E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3:23" ht="15.75">
      <c r="C556" s="1"/>
      <c r="D556" s="1"/>
      <c r="E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3:23" ht="15.75">
      <c r="C557" s="1"/>
      <c r="D557" s="1"/>
      <c r="E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3:23" ht="15.75">
      <c r="C558" s="1"/>
      <c r="D558" s="1"/>
      <c r="E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3:23" ht="15.75">
      <c r="C559" s="1"/>
      <c r="D559" s="1"/>
      <c r="E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3:23" ht="15.75">
      <c r="C560" s="1"/>
      <c r="D560" s="1"/>
      <c r="E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3:23" ht="15.75">
      <c r="C561" s="1"/>
      <c r="D561" s="1"/>
      <c r="E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3:23" ht="15.75">
      <c r="C562" s="1"/>
      <c r="D562" s="1"/>
      <c r="E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3:23" ht="15.75">
      <c r="C563" s="1"/>
      <c r="D563" s="1"/>
      <c r="E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3:23" ht="15.75">
      <c r="C564" s="1"/>
      <c r="D564" s="1"/>
      <c r="E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3:23" ht="15.75">
      <c r="C565" s="1"/>
      <c r="D565" s="1"/>
      <c r="E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3:23" ht="15.75">
      <c r="C566" s="1"/>
      <c r="D566" s="1"/>
      <c r="E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3:23" ht="15.75">
      <c r="C567" s="1"/>
      <c r="D567" s="1"/>
      <c r="E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3:23" ht="15.75">
      <c r="C568" s="1"/>
      <c r="D568" s="1"/>
      <c r="E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3:23" ht="15.75">
      <c r="C569" s="1"/>
      <c r="D569" s="1"/>
      <c r="E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3:23" ht="15.75">
      <c r="C570" s="1"/>
      <c r="D570" s="1"/>
      <c r="E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3:23" ht="15.75">
      <c r="C571" s="1"/>
      <c r="D571" s="1"/>
      <c r="E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3:23" ht="15.75">
      <c r="C572" s="1"/>
      <c r="D572" s="1"/>
      <c r="E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3:23" ht="15.75">
      <c r="C573" s="1"/>
      <c r="D573" s="1"/>
      <c r="E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3:23" ht="15.75">
      <c r="C574" s="1"/>
      <c r="D574" s="1"/>
      <c r="E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3:23" ht="15.75">
      <c r="C575" s="1"/>
      <c r="D575" s="1"/>
      <c r="E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3:23" ht="15.75">
      <c r="C576" s="1"/>
      <c r="D576" s="1"/>
      <c r="E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3:23" ht="15.75">
      <c r="C577" s="1"/>
      <c r="D577" s="1"/>
      <c r="E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3:23" ht="15.75">
      <c r="C578" s="1"/>
      <c r="D578" s="1"/>
      <c r="E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3:23" ht="15.75">
      <c r="C579" s="1"/>
      <c r="D579" s="1"/>
      <c r="E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3:23" ht="15.75">
      <c r="C580" s="1"/>
      <c r="D580" s="1"/>
      <c r="E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3:23" ht="15.75">
      <c r="C581" s="1"/>
      <c r="D581" s="1"/>
      <c r="E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3:23" ht="15.75">
      <c r="C582" s="1"/>
      <c r="D582" s="1"/>
      <c r="E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3:23" ht="15.75">
      <c r="C583" s="1"/>
      <c r="D583" s="1"/>
      <c r="E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3:23" ht="15.75">
      <c r="C584" s="1"/>
      <c r="D584" s="1"/>
      <c r="E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3:23" ht="15.75">
      <c r="C585" s="1"/>
      <c r="D585" s="1"/>
      <c r="E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3:23" ht="15.75">
      <c r="C586" s="1"/>
      <c r="D586" s="1"/>
      <c r="E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3:23" ht="15.75">
      <c r="C587" s="1"/>
      <c r="D587" s="1"/>
      <c r="E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3:23" ht="15.75">
      <c r="C588" s="1"/>
      <c r="D588" s="1"/>
      <c r="E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3:23" ht="15.75">
      <c r="C589" s="1"/>
      <c r="D589" s="1"/>
      <c r="E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3:23" ht="15.75">
      <c r="C590" s="1"/>
      <c r="D590" s="1"/>
      <c r="E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3:23" ht="15.75">
      <c r="C591" s="1"/>
      <c r="D591" s="1"/>
      <c r="E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3:23" ht="15.75">
      <c r="C592" s="1"/>
      <c r="D592" s="1"/>
      <c r="E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3:23" ht="15.75">
      <c r="C593" s="1"/>
      <c r="D593" s="1"/>
      <c r="E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3:23" ht="15.75">
      <c r="C594" s="1"/>
      <c r="D594" s="1"/>
      <c r="E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3:23" ht="15.75">
      <c r="C595" s="1"/>
      <c r="D595" s="1"/>
      <c r="E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3:23" ht="15.75">
      <c r="C596" s="1"/>
      <c r="D596" s="1"/>
      <c r="E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3:23" ht="15.75">
      <c r="C597" s="1"/>
      <c r="D597" s="1"/>
      <c r="E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3:23" ht="15.75">
      <c r="C598" s="1"/>
      <c r="D598" s="1"/>
      <c r="E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3:23" ht="15.75">
      <c r="C599" s="1"/>
      <c r="D599" s="1"/>
      <c r="E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3:23" ht="15.75">
      <c r="C600" s="1"/>
      <c r="D600" s="1"/>
      <c r="E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3:23" ht="15.75">
      <c r="C601" s="1"/>
      <c r="D601" s="1"/>
      <c r="E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3:23" ht="15.75">
      <c r="C602" s="1"/>
      <c r="D602" s="1"/>
      <c r="E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3:23" ht="15.75">
      <c r="C603" s="1"/>
      <c r="D603" s="1"/>
      <c r="E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3:23" ht="15.75">
      <c r="C604" s="1"/>
      <c r="D604" s="1"/>
      <c r="E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3:23" ht="15.75">
      <c r="C605" s="1"/>
      <c r="D605" s="1"/>
      <c r="E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3:23" ht="15.75">
      <c r="C606" s="1"/>
      <c r="D606" s="1"/>
      <c r="E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3:23" ht="15.75">
      <c r="C607" s="1"/>
      <c r="D607" s="1"/>
      <c r="E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3:23" ht="15.75">
      <c r="C608" s="1"/>
      <c r="D608" s="1"/>
      <c r="E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3:23" ht="15.75">
      <c r="C609" s="1"/>
      <c r="D609" s="1"/>
      <c r="E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3:23" ht="15.75">
      <c r="C610" s="1"/>
      <c r="D610" s="1"/>
      <c r="E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3:23" ht="15.75">
      <c r="C611" s="1"/>
      <c r="D611" s="1"/>
      <c r="E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3:23" ht="15.75">
      <c r="C612" s="1"/>
      <c r="D612" s="1"/>
      <c r="E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3:23" ht="15.75">
      <c r="C613" s="1"/>
      <c r="D613" s="1"/>
      <c r="E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3:23" ht="15.75">
      <c r="C614" s="1"/>
      <c r="D614" s="1"/>
      <c r="E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3:23" ht="15.75">
      <c r="C615" s="1"/>
      <c r="D615" s="1"/>
      <c r="E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3:23" ht="15.75">
      <c r="C616" s="1"/>
      <c r="D616" s="1"/>
      <c r="E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3:23" ht="15.75">
      <c r="C617" s="1"/>
      <c r="D617" s="1"/>
      <c r="E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3:23" ht="15.75">
      <c r="C618" s="1"/>
      <c r="D618" s="1"/>
      <c r="E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3:23" ht="15.75">
      <c r="C619" s="1"/>
      <c r="D619" s="1"/>
      <c r="E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3:23" ht="15.75">
      <c r="C620" s="1"/>
      <c r="D620" s="1"/>
      <c r="E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3:23" ht="15.75">
      <c r="C621" s="1"/>
      <c r="D621" s="1"/>
      <c r="E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3:23" ht="15.75">
      <c r="C622" s="1"/>
      <c r="D622" s="1"/>
      <c r="E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3:23" ht="15.75">
      <c r="C623" s="1"/>
      <c r="D623" s="1"/>
      <c r="E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3:23" ht="15.75">
      <c r="C624" s="1"/>
      <c r="D624" s="1"/>
      <c r="E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3:23" ht="15.75">
      <c r="C625" s="1"/>
      <c r="D625" s="1"/>
      <c r="E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3:23" ht="15.75">
      <c r="C626" s="1"/>
      <c r="D626" s="1"/>
      <c r="E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3:23" ht="15.75">
      <c r="C627" s="1"/>
      <c r="D627" s="1"/>
      <c r="E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3:23" ht="15.75">
      <c r="C628" s="1"/>
      <c r="D628" s="1"/>
      <c r="E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3:23" ht="15.75">
      <c r="C629" s="1"/>
      <c r="D629" s="1"/>
      <c r="E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3:23" ht="15.75">
      <c r="C630" s="1"/>
      <c r="D630" s="1"/>
      <c r="E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3:23" ht="15.75">
      <c r="C631" s="1"/>
      <c r="D631" s="1"/>
      <c r="E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3:23" ht="15.75">
      <c r="C632" s="1"/>
      <c r="D632" s="1"/>
      <c r="E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3:23" ht="15.75">
      <c r="C633" s="1"/>
      <c r="D633" s="1"/>
      <c r="E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3:23" ht="15.75">
      <c r="C634" s="1"/>
      <c r="D634" s="1"/>
      <c r="E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3:23" ht="15.75">
      <c r="C635" s="1"/>
      <c r="D635" s="1"/>
      <c r="E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3:23" ht="15.75">
      <c r="C636" s="1"/>
      <c r="D636" s="1"/>
      <c r="E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3:23" ht="15.75">
      <c r="C637" s="1"/>
      <c r="D637" s="1"/>
      <c r="E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3:23" ht="15.75">
      <c r="C638" s="1"/>
      <c r="D638" s="1"/>
      <c r="E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3:23" ht="15.75">
      <c r="C639" s="1"/>
      <c r="D639" s="1"/>
      <c r="E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3:23" ht="15.75">
      <c r="C640" s="1"/>
      <c r="D640" s="1"/>
      <c r="E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3:23" ht="15.75">
      <c r="C641" s="1"/>
      <c r="D641" s="1"/>
      <c r="E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3:23" ht="15.75">
      <c r="C642" s="1"/>
      <c r="D642" s="1"/>
      <c r="E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3:23" ht="15.75">
      <c r="C643" s="1"/>
      <c r="D643" s="1"/>
      <c r="E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3:23" ht="15.75">
      <c r="C644" s="1"/>
      <c r="D644" s="1"/>
      <c r="E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3:23" ht="15.75">
      <c r="C645" s="1"/>
      <c r="D645" s="1"/>
      <c r="E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3:23" ht="15.75">
      <c r="C646" s="1"/>
      <c r="D646" s="1"/>
      <c r="E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3:23" ht="15.75">
      <c r="C647" s="1"/>
      <c r="D647" s="1"/>
      <c r="E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3:23" ht="15.75">
      <c r="C648" s="1"/>
      <c r="D648" s="1"/>
      <c r="E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3:23" ht="15.75">
      <c r="C649" s="1"/>
      <c r="D649" s="1"/>
      <c r="E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3:23" ht="15.75">
      <c r="C650" s="1"/>
      <c r="D650" s="1"/>
      <c r="E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3:23" ht="15.75">
      <c r="C651" s="1"/>
      <c r="D651" s="1"/>
      <c r="E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3:23" ht="15.75">
      <c r="C652" s="1"/>
      <c r="D652" s="1"/>
      <c r="E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3:23" ht="15.75">
      <c r="C653" s="1"/>
      <c r="D653" s="1"/>
      <c r="E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3:23" ht="15.75">
      <c r="C654" s="1"/>
      <c r="D654" s="1"/>
      <c r="E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3:23" ht="15.75">
      <c r="C655" s="1"/>
      <c r="D655" s="1"/>
      <c r="E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3:23" ht="15.75">
      <c r="C656" s="1"/>
      <c r="D656" s="1"/>
      <c r="E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3:23" ht="15.75">
      <c r="C657" s="1"/>
      <c r="D657" s="1"/>
      <c r="E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3:23" ht="15.75">
      <c r="C658" s="1"/>
      <c r="D658" s="1"/>
      <c r="E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3:23" ht="15.75">
      <c r="C659" s="1"/>
      <c r="D659" s="1"/>
      <c r="E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3:23" ht="15.75">
      <c r="C660" s="1"/>
      <c r="D660" s="1"/>
      <c r="E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3:23" ht="15.75">
      <c r="C661" s="1"/>
      <c r="D661" s="1"/>
      <c r="E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3:23" ht="15.75">
      <c r="C662" s="1"/>
      <c r="D662" s="1"/>
      <c r="E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3:23" ht="15.75">
      <c r="C663" s="1"/>
      <c r="D663" s="1"/>
      <c r="E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3:23" ht="15.75">
      <c r="C664" s="1"/>
      <c r="D664" s="1"/>
      <c r="E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3:23" ht="15.75">
      <c r="C665" s="1"/>
      <c r="D665" s="1"/>
      <c r="E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3:23" ht="15.75">
      <c r="C666" s="1"/>
      <c r="D666" s="1"/>
      <c r="E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3:23" ht="15.75">
      <c r="C667" s="1"/>
      <c r="D667" s="1"/>
      <c r="E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3:23" ht="15.75">
      <c r="C668" s="1"/>
      <c r="D668" s="1"/>
      <c r="E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3:23" ht="15.75">
      <c r="C669" s="1"/>
      <c r="D669" s="1"/>
      <c r="E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3:23" ht="15.75">
      <c r="C670" s="1"/>
      <c r="D670" s="1"/>
      <c r="E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3:23" ht="15.75">
      <c r="C671" s="1"/>
      <c r="D671" s="1"/>
      <c r="E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3:23" ht="15.75">
      <c r="C672" s="1"/>
      <c r="D672" s="1"/>
      <c r="E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3:23" ht="15.75">
      <c r="C673" s="1"/>
      <c r="D673" s="1"/>
      <c r="E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3:23" ht="15.75">
      <c r="C674" s="1"/>
      <c r="D674" s="1"/>
      <c r="E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3:23" ht="15.75">
      <c r="C675" s="1"/>
      <c r="D675" s="1"/>
      <c r="E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3:23" ht="15.75">
      <c r="C676" s="1"/>
      <c r="D676" s="1"/>
      <c r="E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3:23" ht="15.75">
      <c r="C677" s="1"/>
      <c r="D677" s="1"/>
      <c r="E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3:23" ht="15.75">
      <c r="C678" s="1"/>
      <c r="D678" s="1"/>
      <c r="E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3:23" ht="15.75">
      <c r="C679" s="1"/>
      <c r="D679" s="1"/>
      <c r="E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3:23" ht="15.75">
      <c r="C680" s="1"/>
      <c r="D680" s="1"/>
      <c r="E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3:23" ht="15.75">
      <c r="C681" s="1"/>
      <c r="D681" s="1"/>
      <c r="E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3:23" ht="15.75">
      <c r="C682" s="1"/>
      <c r="D682" s="1"/>
      <c r="E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3:23" ht="15.75">
      <c r="C683" s="1"/>
      <c r="D683" s="1"/>
      <c r="E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3:23" ht="15.75">
      <c r="C684" s="1"/>
      <c r="D684" s="1"/>
      <c r="E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3:23" ht="15.75">
      <c r="C685" s="1"/>
      <c r="D685" s="1"/>
      <c r="E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3:23" ht="15.75">
      <c r="C686" s="1"/>
      <c r="D686" s="1"/>
      <c r="E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3:23" ht="15.75">
      <c r="C687" s="1"/>
      <c r="D687" s="1"/>
      <c r="E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3:23" ht="15.75">
      <c r="C688" s="1"/>
      <c r="D688" s="1"/>
      <c r="E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3:23" ht="15.75">
      <c r="C689" s="1"/>
      <c r="D689" s="1"/>
      <c r="E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3:23" ht="15.75">
      <c r="C690" s="1"/>
      <c r="D690" s="1"/>
      <c r="E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3:23" ht="15.75">
      <c r="C691" s="1"/>
      <c r="D691" s="1"/>
      <c r="E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3:23" ht="15.75">
      <c r="C692" s="1"/>
      <c r="D692" s="1"/>
      <c r="E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3:23" ht="15.75">
      <c r="C693" s="1"/>
      <c r="D693" s="1"/>
      <c r="E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3:23" ht="15.75">
      <c r="C694" s="1"/>
      <c r="D694" s="1"/>
      <c r="E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3:23" ht="15.75">
      <c r="C695" s="1"/>
      <c r="D695" s="1"/>
      <c r="E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3:23" ht="15.75">
      <c r="C696" s="1"/>
      <c r="D696" s="1"/>
      <c r="E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3:23" ht="15.75">
      <c r="C697" s="1"/>
      <c r="D697" s="1"/>
      <c r="E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3:23" ht="15.75">
      <c r="C698" s="1"/>
      <c r="D698" s="1"/>
      <c r="E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3:23" ht="15.75">
      <c r="C699" s="1"/>
      <c r="D699" s="1"/>
      <c r="E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3:23" ht="15.75">
      <c r="C700" s="1"/>
      <c r="D700" s="1"/>
      <c r="E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3:23" ht="15.75">
      <c r="C701" s="1"/>
      <c r="D701" s="1"/>
      <c r="E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3:23" ht="15.75">
      <c r="C702" s="1"/>
      <c r="D702" s="1"/>
      <c r="E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3:23" ht="15.75">
      <c r="C703" s="1"/>
      <c r="D703" s="1"/>
      <c r="E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3:23" ht="15.75">
      <c r="C704" s="1"/>
      <c r="D704" s="1"/>
      <c r="E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3:23" ht="15.75">
      <c r="C705" s="1"/>
      <c r="D705" s="1"/>
      <c r="E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3:23" ht="15.75">
      <c r="C706" s="1"/>
      <c r="D706" s="1"/>
      <c r="E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3:23" ht="15.75">
      <c r="C707" s="1"/>
      <c r="D707" s="1"/>
      <c r="E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3:23" ht="15.75">
      <c r="C708" s="1"/>
      <c r="D708" s="1"/>
      <c r="E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3:23" ht="15.75">
      <c r="C709" s="1"/>
      <c r="D709" s="1"/>
      <c r="E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3:23" ht="15.75">
      <c r="C710" s="1"/>
      <c r="D710" s="1"/>
      <c r="E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3:23" ht="15.75">
      <c r="C711" s="1"/>
      <c r="D711" s="1"/>
      <c r="E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3:23" ht="15.75">
      <c r="C712" s="1"/>
      <c r="D712" s="1"/>
      <c r="E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3:23" ht="15.75">
      <c r="C713" s="1"/>
      <c r="D713" s="1"/>
      <c r="E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3:23" ht="15.75">
      <c r="C714" s="1"/>
      <c r="D714" s="1"/>
      <c r="E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3:23" ht="15.75">
      <c r="C715" s="1"/>
      <c r="D715" s="1"/>
      <c r="E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3:23" ht="15.75">
      <c r="C716" s="1"/>
      <c r="D716" s="1"/>
      <c r="E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3:23" ht="15.75">
      <c r="C717" s="1"/>
      <c r="D717" s="1"/>
      <c r="E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3:23" ht="15.75">
      <c r="C718" s="1"/>
      <c r="D718" s="1"/>
      <c r="E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3:23" ht="15.75">
      <c r="C719" s="1"/>
      <c r="D719" s="1"/>
      <c r="E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3:23" ht="15.75">
      <c r="C720" s="1"/>
      <c r="D720" s="1"/>
      <c r="E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3:23" ht="15.75">
      <c r="C721" s="1"/>
      <c r="D721" s="1"/>
      <c r="E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3:23" ht="15.75">
      <c r="C722" s="1"/>
      <c r="D722" s="1"/>
      <c r="E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3:23" ht="15.75">
      <c r="C723" s="1"/>
      <c r="D723" s="1"/>
      <c r="E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3:23" ht="15.75">
      <c r="C724" s="1"/>
      <c r="D724" s="1"/>
      <c r="E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3:23" ht="15.75">
      <c r="C725" s="1"/>
      <c r="D725" s="1"/>
      <c r="E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3:23" ht="15.75">
      <c r="C726" s="1"/>
      <c r="D726" s="1"/>
      <c r="E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3:23" ht="15.75">
      <c r="C727" s="1"/>
      <c r="D727" s="1"/>
      <c r="E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3:23" ht="15.75">
      <c r="C728" s="1"/>
      <c r="D728" s="1"/>
      <c r="E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3:23" ht="15.75">
      <c r="C729" s="1"/>
      <c r="D729" s="1"/>
      <c r="E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3:23" ht="15.75">
      <c r="C730" s="1"/>
      <c r="D730" s="1"/>
      <c r="E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3:23" ht="15.75">
      <c r="C731" s="1"/>
      <c r="D731" s="1"/>
      <c r="E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3:23" ht="15.75">
      <c r="C732" s="1"/>
      <c r="D732" s="1"/>
      <c r="E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3:23" ht="15.75">
      <c r="C733" s="1"/>
      <c r="D733" s="1"/>
      <c r="E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3:23" ht="15.75">
      <c r="C734" s="1"/>
      <c r="D734" s="1"/>
      <c r="E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3:23" ht="15.75">
      <c r="C735" s="1"/>
      <c r="D735" s="1"/>
      <c r="E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3:23" ht="15.75">
      <c r="C736" s="1"/>
      <c r="D736" s="1"/>
      <c r="E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3:23" ht="15.75">
      <c r="C737" s="1"/>
      <c r="D737" s="1"/>
      <c r="E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3:23" ht="15.75">
      <c r="C738" s="1"/>
      <c r="D738" s="1"/>
      <c r="E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3:23" ht="15.75">
      <c r="C739" s="1"/>
      <c r="D739" s="1"/>
      <c r="E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3:23" ht="15.75">
      <c r="C740" s="1"/>
      <c r="D740" s="1"/>
      <c r="E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3:23" ht="15.75">
      <c r="C741" s="1"/>
      <c r="D741" s="1"/>
      <c r="E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3:23" ht="15.75">
      <c r="C742" s="1"/>
      <c r="D742" s="1"/>
      <c r="E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3:23" ht="15.75">
      <c r="C743" s="1"/>
      <c r="D743" s="1"/>
      <c r="E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3:23" ht="15.75">
      <c r="C744" s="1"/>
      <c r="D744" s="1"/>
      <c r="E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3:23" ht="15.75">
      <c r="C745" s="1"/>
      <c r="D745" s="1"/>
      <c r="E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3:23" ht="15.75">
      <c r="C746" s="1"/>
      <c r="D746" s="1"/>
      <c r="E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3:23" ht="15.75">
      <c r="C747" s="1"/>
      <c r="D747" s="1"/>
      <c r="E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3:23" ht="15.75">
      <c r="C748" s="1"/>
      <c r="D748" s="1"/>
      <c r="E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3:23" ht="15.75">
      <c r="C749" s="1"/>
      <c r="D749" s="1"/>
      <c r="E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3:23" ht="15.75">
      <c r="C750" s="1"/>
      <c r="D750" s="1"/>
      <c r="E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3:23" ht="15.75">
      <c r="C751" s="1"/>
      <c r="D751" s="1"/>
      <c r="E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3:23" ht="15.75">
      <c r="C752" s="1"/>
      <c r="D752" s="1"/>
      <c r="E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3:23" ht="15.75">
      <c r="C753" s="1"/>
      <c r="D753" s="1"/>
      <c r="E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3:23" ht="15.75">
      <c r="C754" s="1"/>
      <c r="D754" s="1"/>
      <c r="E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3:23" ht="15.75">
      <c r="C755" s="1"/>
      <c r="D755" s="1"/>
      <c r="E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3:23" ht="15.75">
      <c r="C756" s="1"/>
      <c r="D756" s="1"/>
      <c r="E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3:23" ht="15.75">
      <c r="C757" s="1"/>
      <c r="D757" s="1"/>
      <c r="E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3:23" ht="15.75">
      <c r="C758" s="1"/>
      <c r="D758" s="1"/>
      <c r="E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3:23" ht="15.75">
      <c r="C759" s="1"/>
      <c r="D759" s="1"/>
      <c r="E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3:23" ht="15.75">
      <c r="C760" s="1"/>
      <c r="D760" s="1"/>
      <c r="E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3:23" ht="15.75">
      <c r="C761" s="1"/>
      <c r="D761" s="1"/>
      <c r="E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3:23" ht="15.75">
      <c r="C762" s="1"/>
      <c r="D762" s="1"/>
      <c r="E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3:23" ht="15.75">
      <c r="C763" s="1"/>
      <c r="D763" s="1"/>
      <c r="E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3:23" ht="15.75">
      <c r="C764" s="1"/>
      <c r="D764" s="1"/>
      <c r="E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3:23" ht="15.75">
      <c r="C765" s="1"/>
      <c r="D765" s="1"/>
      <c r="E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3:23" ht="15.75">
      <c r="C766" s="1"/>
      <c r="D766" s="1"/>
      <c r="E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3:23" ht="15.75">
      <c r="C767" s="1"/>
      <c r="D767" s="1"/>
      <c r="E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3:23" ht="15.75">
      <c r="C768" s="1"/>
      <c r="D768" s="1"/>
      <c r="E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3:23" ht="15.75">
      <c r="C769" s="1"/>
      <c r="D769" s="1"/>
      <c r="E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3:23" ht="15.75">
      <c r="C770" s="1"/>
      <c r="D770" s="1"/>
      <c r="E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3:23" ht="15.75">
      <c r="C771" s="1"/>
      <c r="D771" s="1"/>
      <c r="E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3:23" ht="15.75">
      <c r="C772" s="1"/>
      <c r="D772" s="1"/>
      <c r="E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3:23" ht="15.75">
      <c r="C773" s="1"/>
      <c r="D773" s="1"/>
      <c r="E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3:23" ht="15.75">
      <c r="C774" s="1"/>
      <c r="D774" s="1"/>
      <c r="E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3:23" ht="15.75">
      <c r="C775" s="1"/>
      <c r="D775" s="1"/>
      <c r="E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3:23" ht="15.75">
      <c r="C776" s="1"/>
      <c r="D776" s="1"/>
      <c r="E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3:23" ht="15.75">
      <c r="C777" s="1"/>
      <c r="D777" s="1"/>
      <c r="E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3:23" ht="15.75">
      <c r="C778" s="1"/>
      <c r="D778" s="1"/>
      <c r="E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3:23" ht="15.75">
      <c r="C779" s="1"/>
      <c r="D779" s="1"/>
      <c r="E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3:23" ht="15.75">
      <c r="C780" s="1"/>
      <c r="D780" s="1"/>
      <c r="E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3:23" ht="15.75">
      <c r="C781" s="1"/>
      <c r="D781" s="1"/>
      <c r="E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3:23" ht="15.75">
      <c r="C782" s="1"/>
      <c r="D782" s="1"/>
      <c r="E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3:23" ht="15.75">
      <c r="C783" s="1"/>
      <c r="D783" s="1"/>
      <c r="E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3:23" ht="15.75">
      <c r="C784" s="1"/>
      <c r="D784" s="1"/>
      <c r="E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3:23" ht="15.75">
      <c r="C785" s="1"/>
      <c r="D785" s="1"/>
      <c r="E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3:23" ht="15.75">
      <c r="C786" s="1"/>
      <c r="D786" s="1"/>
      <c r="E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3:23" ht="15.75">
      <c r="C787" s="1"/>
      <c r="D787" s="1"/>
      <c r="E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3:23" ht="15.75">
      <c r="C788" s="1"/>
      <c r="D788" s="1"/>
      <c r="E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3:23" ht="15.75">
      <c r="C789" s="1"/>
      <c r="D789" s="1"/>
      <c r="E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3:23" ht="15.75">
      <c r="C790" s="1"/>
      <c r="D790" s="1"/>
      <c r="E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3:23" ht="15.75">
      <c r="C791" s="1"/>
      <c r="D791" s="1"/>
      <c r="E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3:23" ht="15.75">
      <c r="C792" s="1"/>
      <c r="D792" s="1"/>
      <c r="E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3:23" ht="15.75">
      <c r="C793" s="1"/>
      <c r="D793" s="1"/>
      <c r="E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3:23" ht="15.75">
      <c r="C794" s="1"/>
      <c r="D794" s="1"/>
      <c r="E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3:23" ht="15.75">
      <c r="C795" s="1"/>
      <c r="D795" s="1"/>
      <c r="E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3:23" ht="15.75">
      <c r="C796" s="1"/>
      <c r="D796" s="1"/>
      <c r="E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3:23" ht="15.75">
      <c r="C797" s="1"/>
      <c r="D797" s="1"/>
      <c r="E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3:23" ht="15.75">
      <c r="C798" s="1"/>
      <c r="D798" s="1"/>
      <c r="E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3:23" ht="15.75">
      <c r="C799" s="1"/>
      <c r="D799" s="1"/>
      <c r="E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3:23" ht="15.75">
      <c r="C800" s="1"/>
      <c r="D800" s="1"/>
      <c r="E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3:23" ht="15.75">
      <c r="C801" s="1"/>
      <c r="D801" s="1"/>
      <c r="E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3:23" ht="15.75">
      <c r="C802" s="1"/>
      <c r="D802" s="1"/>
      <c r="E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3:23" ht="15.75">
      <c r="C803" s="1"/>
      <c r="D803" s="1"/>
      <c r="E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3:23" ht="15.75">
      <c r="C804" s="1"/>
      <c r="D804" s="1"/>
      <c r="E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3:23" ht="15.75">
      <c r="C805" s="1"/>
      <c r="D805" s="1"/>
      <c r="E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3:23" ht="15.75">
      <c r="C806" s="1"/>
      <c r="D806" s="1"/>
      <c r="E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3:23" ht="15.75">
      <c r="C807" s="1"/>
      <c r="D807" s="1"/>
      <c r="E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3:23" ht="15.75">
      <c r="C808" s="1"/>
      <c r="D808" s="1"/>
      <c r="E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3:23" ht="15.75">
      <c r="C809" s="1"/>
      <c r="D809" s="1"/>
      <c r="E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3:23" ht="15.75">
      <c r="C810" s="1"/>
      <c r="D810" s="1"/>
      <c r="E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3:23" ht="15.75">
      <c r="C811" s="1"/>
      <c r="D811" s="1"/>
      <c r="E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3:23" ht="15.75">
      <c r="C812" s="1"/>
      <c r="D812" s="1"/>
      <c r="E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3:23" ht="15.75">
      <c r="C813" s="1"/>
      <c r="D813" s="1"/>
      <c r="E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3:23" ht="15.75">
      <c r="C814" s="1"/>
      <c r="D814" s="1"/>
      <c r="E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3:23" ht="15.75">
      <c r="C815" s="1"/>
      <c r="D815" s="1"/>
      <c r="E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3:23" ht="15.75">
      <c r="C816" s="1"/>
      <c r="D816" s="1"/>
      <c r="E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3:23" ht="15.75">
      <c r="C817" s="1"/>
      <c r="D817" s="1"/>
      <c r="E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3:23" ht="15.75">
      <c r="C818" s="1"/>
      <c r="D818" s="1"/>
      <c r="E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3:23" ht="15.75">
      <c r="C819" s="1"/>
      <c r="D819" s="1"/>
      <c r="E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3:23" ht="15.75">
      <c r="C820" s="1"/>
      <c r="D820" s="1"/>
      <c r="E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3:23" ht="15.75">
      <c r="C821" s="1"/>
      <c r="D821" s="1"/>
      <c r="E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3:23" ht="15.75">
      <c r="C822" s="1"/>
      <c r="D822" s="1"/>
      <c r="E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3:23" ht="15.75">
      <c r="C823" s="1"/>
      <c r="D823" s="1"/>
      <c r="E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3:23" ht="15.75">
      <c r="C824" s="1"/>
      <c r="D824" s="1"/>
      <c r="E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3:23" ht="15.75">
      <c r="C825" s="1"/>
      <c r="D825" s="1"/>
      <c r="E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3:23" ht="15.75">
      <c r="C826" s="1"/>
      <c r="D826" s="1"/>
      <c r="E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3:23" ht="15.75">
      <c r="C827" s="1"/>
      <c r="D827" s="1"/>
      <c r="E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3:23" ht="15.75">
      <c r="C828" s="1"/>
      <c r="D828" s="1"/>
      <c r="E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3:23" ht="15.75">
      <c r="C829" s="1"/>
      <c r="D829" s="1"/>
      <c r="E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3:23" ht="15.75">
      <c r="C830" s="1"/>
      <c r="D830" s="1"/>
      <c r="E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3:23" ht="15.75">
      <c r="C831" s="1"/>
      <c r="D831" s="1"/>
      <c r="E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3:23" ht="15.75">
      <c r="C832" s="1"/>
      <c r="D832" s="1"/>
      <c r="E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3:23" ht="15.75">
      <c r="C833" s="1"/>
      <c r="D833" s="1"/>
      <c r="E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3:23" ht="15.75">
      <c r="C834" s="1"/>
      <c r="D834" s="1"/>
      <c r="E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3:23" ht="15.75">
      <c r="C835" s="1"/>
      <c r="D835" s="1"/>
      <c r="E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3:23" ht="15.75">
      <c r="C836" s="1"/>
      <c r="D836" s="1"/>
      <c r="E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3:23" ht="15.75">
      <c r="C837" s="1"/>
      <c r="D837" s="1"/>
      <c r="E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3:23" ht="15.75">
      <c r="C838" s="1"/>
      <c r="D838" s="1"/>
      <c r="E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3:23" ht="15.75">
      <c r="C839" s="1"/>
      <c r="D839" s="1"/>
      <c r="E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3:23" ht="15.75">
      <c r="C840" s="1"/>
      <c r="D840" s="1"/>
      <c r="E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3:23" ht="15.75">
      <c r="C841" s="1"/>
      <c r="D841" s="1"/>
      <c r="E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3:23" ht="15.75">
      <c r="C842" s="1"/>
      <c r="D842" s="1"/>
      <c r="E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3:23" ht="15.75">
      <c r="C843" s="1"/>
      <c r="D843" s="1"/>
      <c r="E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3:23" ht="15.75">
      <c r="C844" s="1"/>
      <c r="D844" s="1"/>
      <c r="E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3:23" ht="15.75">
      <c r="C845" s="1"/>
      <c r="D845" s="1"/>
      <c r="E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3:23" ht="15.75">
      <c r="C846" s="1"/>
      <c r="D846" s="1"/>
      <c r="E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3:23" ht="15.75">
      <c r="C847" s="1"/>
      <c r="D847" s="1"/>
      <c r="E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3:23" ht="15.75">
      <c r="C848" s="1"/>
      <c r="D848" s="1"/>
      <c r="E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3:23" ht="15.75">
      <c r="C849" s="1"/>
      <c r="D849" s="1"/>
      <c r="E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3:23" ht="15.75">
      <c r="C850" s="1"/>
      <c r="D850" s="1"/>
      <c r="E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3:23" ht="15.75">
      <c r="C851" s="1"/>
      <c r="D851" s="1"/>
      <c r="E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3:23" ht="15.75">
      <c r="C852" s="1"/>
      <c r="D852" s="1"/>
      <c r="E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3:23" ht="15.75">
      <c r="C853" s="1"/>
      <c r="D853" s="1"/>
      <c r="E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3:23" ht="15.75">
      <c r="C854" s="1"/>
      <c r="D854" s="1"/>
      <c r="E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3:23" ht="15.75">
      <c r="C855" s="1"/>
      <c r="D855" s="1"/>
      <c r="E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3:23" ht="15.75">
      <c r="C856" s="1"/>
      <c r="D856" s="1"/>
      <c r="E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3:23" ht="15.75">
      <c r="C857" s="1"/>
      <c r="D857" s="1"/>
      <c r="E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3:23" ht="15.75">
      <c r="C858" s="1"/>
      <c r="D858" s="1"/>
      <c r="E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3:23" ht="15.75">
      <c r="C859" s="1"/>
      <c r="D859" s="1"/>
      <c r="E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3:23" ht="15.75">
      <c r="C860" s="1"/>
      <c r="D860" s="1"/>
      <c r="E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3:23" ht="15.75">
      <c r="C861" s="1"/>
      <c r="D861" s="1"/>
      <c r="E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3:23" ht="15.75">
      <c r="C862" s="1"/>
      <c r="D862" s="1"/>
      <c r="E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3:23" ht="15.75">
      <c r="C863" s="1"/>
      <c r="D863" s="1"/>
      <c r="E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3:23" ht="15.75">
      <c r="C864" s="1"/>
      <c r="D864" s="1"/>
      <c r="E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3:23" ht="15.75">
      <c r="C865" s="1"/>
      <c r="D865" s="1"/>
      <c r="E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3:23" ht="15.75">
      <c r="C866" s="1"/>
      <c r="D866" s="1"/>
      <c r="E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3:23" ht="15.75">
      <c r="C867" s="1"/>
      <c r="D867" s="1"/>
      <c r="E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3:23" ht="15.75">
      <c r="C868" s="1"/>
      <c r="D868" s="1"/>
      <c r="E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3:23" ht="15.75">
      <c r="C869" s="1"/>
      <c r="D869" s="1"/>
      <c r="E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3:23" ht="15.75">
      <c r="C870" s="1"/>
      <c r="D870" s="1"/>
      <c r="E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3:23" ht="15.75">
      <c r="C871" s="1"/>
      <c r="D871" s="1"/>
      <c r="E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3:23" ht="15.75">
      <c r="C872" s="1"/>
      <c r="D872" s="1"/>
      <c r="E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3:23" ht="15.75">
      <c r="C873" s="1"/>
      <c r="D873" s="1"/>
      <c r="E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3:23" ht="15.75">
      <c r="C874" s="1"/>
      <c r="D874" s="1"/>
      <c r="E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3:23" ht="15.75">
      <c r="C875" s="1"/>
      <c r="D875" s="1"/>
      <c r="E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3:23" ht="15.75">
      <c r="C876" s="1"/>
      <c r="D876" s="1"/>
      <c r="E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3:23" ht="15.75">
      <c r="C877" s="1"/>
      <c r="D877" s="1"/>
      <c r="E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3:23" ht="15.75">
      <c r="C878" s="1"/>
      <c r="D878" s="1"/>
      <c r="E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3:23" ht="15.75">
      <c r="C879" s="1"/>
      <c r="D879" s="1"/>
      <c r="E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3:23" ht="15.75">
      <c r="C880" s="1"/>
      <c r="D880" s="1"/>
      <c r="E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3:23" ht="15.75">
      <c r="C881" s="1"/>
      <c r="D881" s="1"/>
      <c r="E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3:23" ht="15.75">
      <c r="C882" s="1"/>
      <c r="D882" s="1"/>
      <c r="E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3:23" ht="15.75">
      <c r="C883" s="1"/>
      <c r="D883" s="1"/>
      <c r="E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3:23" ht="15.75">
      <c r="C884" s="1"/>
      <c r="D884" s="1"/>
      <c r="E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3:23" ht="15.75">
      <c r="C885" s="1"/>
      <c r="D885" s="1"/>
      <c r="E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3:23" ht="15.75">
      <c r="C886" s="1"/>
      <c r="D886" s="1"/>
      <c r="E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3:23" ht="15.75">
      <c r="C887" s="1"/>
      <c r="D887" s="1"/>
      <c r="E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3:23" ht="15.75">
      <c r="C888" s="1"/>
      <c r="D888" s="1"/>
      <c r="E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3:23" ht="15.75">
      <c r="C889" s="1"/>
      <c r="D889" s="1"/>
      <c r="E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3:23" ht="15.75">
      <c r="C890" s="1"/>
      <c r="D890" s="1"/>
      <c r="E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3:23" ht="15.75">
      <c r="C891" s="1"/>
      <c r="D891" s="1"/>
      <c r="E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3:23" ht="15.75">
      <c r="C892" s="1"/>
      <c r="D892" s="1"/>
      <c r="E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3:23" ht="15.75">
      <c r="C893" s="1"/>
      <c r="D893" s="1"/>
      <c r="E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3:23" ht="15.75">
      <c r="C894" s="1"/>
      <c r="D894" s="1"/>
      <c r="E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3:23" ht="15.75">
      <c r="C895" s="1"/>
      <c r="D895" s="1"/>
      <c r="E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3:23" ht="15.75">
      <c r="C896" s="1"/>
      <c r="D896" s="1"/>
      <c r="E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3:23" ht="15.75">
      <c r="C897" s="1"/>
      <c r="D897" s="1"/>
      <c r="E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3:23" ht="15.75">
      <c r="C898" s="1"/>
      <c r="D898" s="1"/>
      <c r="E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3:23" ht="15.75">
      <c r="C899" s="1"/>
      <c r="D899" s="1"/>
      <c r="E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3:23" ht="15.75">
      <c r="C900" s="1"/>
      <c r="D900" s="1"/>
      <c r="E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3:23" ht="15.75">
      <c r="C901" s="1"/>
      <c r="D901" s="1"/>
      <c r="E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3:23" ht="15.75">
      <c r="C902" s="1"/>
      <c r="D902" s="1"/>
      <c r="E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3:23" ht="15.75">
      <c r="C903" s="1"/>
      <c r="D903" s="1"/>
      <c r="E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3:23" ht="15.75">
      <c r="C904" s="1"/>
      <c r="D904" s="1"/>
      <c r="E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3:23" ht="15.75">
      <c r="C905" s="1"/>
      <c r="D905" s="1"/>
      <c r="E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3:23" ht="15.75">
      <c r="C906" s="1"/>
      <c r="D906" s="1"/>
      <c r="E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3:23" ht="15.75">
      <c r="C907" s="1"/>
      <c r="D907" s="1"/>
      <c r="E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3:23" ht="15.75">
      <c r="C908" s="1"/>
      <c r="D908" s="1"/>
      <c r="E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3:23" ht="15.75">
      <c r="C909" s="1"/>
      <c r="D909" s="1"/>
      <c r="E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3:23" ht="15.75">
      <c r="C910" s="1"/>
      <c r="D910" s="1"/>
      <c r="E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3:23" ht="15.75">
      <c r="C911" s="1"/>
      <c r="D911" s="1"/>
      <c r="E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3:23" ht="15.75">
      <c r="C912" s="1"/>
      <c r="D912" s="1"/>
      <c r="E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3:23" ht="15.75">
      <c r="C913" s="1"/>
      <c r="D913" s="1"/>
      <c r="E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3:23" ht="15.75">
      <c r="C914" s="1"/>
      <c r="D914" s="1"/>
      <c r="E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3:23" ht="15.75">
      <c r="C915" s="1"/>
      <c r="D915" s="1"/>
      <c r="E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3:23" ht="15.75">
      <c r="C916" s="1"/>
      <c r="D916" s="1"/>
      <c r="E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3:23" ht="15.75">
      <c r="C917" s="1"/>
      <c r="D917" s="1"/>
      <c r="E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3:23" ht="15.75">
      <c r="C918" s="1"/>
      <c r="D918" s="1"/>
      <c r="E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3:23" ht="15.75">
      <c r="C919" s="1"/>
      <c r="D919" s="1"/>
      <c r="E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3:23" ht="15.75">
      <c r="C920" s="1"/>
      <c r="D920" s="1"/>
      <c r="E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3:23" ht="15.75">
      <c r="C921" s="1"/>
      <c r="D921" s="1"/>
      <c r="E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3:23" ht="15.75">
      <c r="C922" s="1"/>
      <c r="D922" s="1"/>
      <c r="E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3:23" ht="15.75">
      <c r="C923" s="1"/>
      <c r="D923" s="1"/>
      <c r="E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3:23" ht="15.75">
      <c r="C924" s="1"/>
      <c r="D924" s="1"/>
      <c r="E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3:23" ht="15.75">
      <c r="C925" s="1"/>
      <c r="D925" s="1"/>
      <c r="E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3:23" ht="15.75">
      <c r="C926" s="1"/>
      <c r="D926" s="1"/>
      <c r="E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3:23" ht="15.75">
      <c r="C927" s="1"/>
      <c r="D927" s="1"/>
      <c r="E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3:23" ht="15.75">
      <c r="C928" s="1"/>
      <c r="D928" s="1"/>
      <c r="E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3:23" ht="15.75">
      <c r="C929" s="1"/>
      <c r="D929" s="1"/>
      <c r="E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3:23" ht="15.75">
      <c r="C930" s="1"/>
      <c r="D930" s="1"/>
      <c r="E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3:23" ht="15.75">
      <c r="C931" s="1"/>
      <c r="D931" s="1"/>
      <c r="E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3:23" ht="15.75">
      <c r="C932" s="1"/>
      <c r="D932" s="1"/>
      <c r="E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3:23" ht="15.75">
      <c r="C933" s="1"/>
      <c r="D933" s="1"/>
      <c r="E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3:23" ht="15.75">
      <c r="C934" s="1"/>
      <c r="D934" s="1"/>
      <c r="E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3:23" ht="15.75">
      <c r="C935" s="1"/>
      <c r="D935" s="1"/>
      <c r="E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3:23" ht="15.75">
      <c r="C936" s="1"/>
      <c r="D936" s="1"/>
      <c r="E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3:23" ht="15.75">
      <c r="C937" s="1"/>
      <c r="D937" s="1"/>
      <c r="E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3:23" ht="15.75">
      <c r="C938" s="1"/>
      <c r="D938" s="1"/>
      <c r="E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3:23" ht="15.75">
      <c r="C939" s="1"/>
      <c r="D939" s="1"/>
      <c r="E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3:23" ht="15.75">
      <c r="C940" s="1"/>
      <c r="D940" s="1"/>
      <c r="E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3:23" ht="15.75">
      <c r="C941" s="1"/>
      <c r="D941" s="1"/>
      <c r="E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3:23" ht="15.75">
      <c r="C942" s="1"/>
      <c r="D942" s="1"/>
      <c r="E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3:23" ht="15.75">
      <c r="C943" s="1"/>
      <c r="D943" s="1"/>
      <c r="E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3:23" ht="15.75">
      <c r="C944" s="1"/>
      <c r="D944" s="1"/>
      <c r="E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3:23" ht="15.75">
      <c r="C945" s="1"/>
      <c r="D945" s="1"/>
      <c r="E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3:23" ht="15.75">
      <c r="C946" s="1"/>
      <c r="D946" s="1"/>
      <c r="E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3:23" ht="15.75">
      <c r="C947" s="1"/>
      <c r="D947" s="1"/>
      <c r="E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3:23" ht="15.75">
      <c r="C948" s="1"/>
      <c r="D948" s="1"/>
      <c r="E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3:23" ht="15.75">
      <c r="C949" s="1"/>
      <c r="D949" s="1"/>
      <c r="E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3:23" ht="15.75">
      <c r="C950" s="1"/>
      <c r="D950" s="1"/>
      <c r="E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3:23" ht="15.75">
      <c r="C951" s="1"/>
      <c r="D951" s="1"/>
      <c r="E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3:23" ht="15.75">
      <c r="C952" s="1"/>
      <c r="D952" s="1"/>
      <c r="E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3:23" ht="15.75">
      <c r="C953" s="1"/>
      <c r="D953" s="1"/>
      <c r="E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3:23" ht="15.75">
      <c r="C954" s="1"/>
      <c r="D954" s="1"/>
      <c r="E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3:23" ht="15.75">
      <c r="C955" s="1"/>
      <c r="D955" s="1"/>
      <c r="E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3:23" ht="15.75">
      <c r="C956" s="1"/>
      <c r="D956" s="1"/>
      <c r="E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3:23" ht="15.75">
      <c r="C957" s="1"/>
      <c r="D957" s="1"/>
      <c r="E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3:23" ht="15.75">
      <c r="C958" s="1"/>
      <c r="D958" s="1"/>
      <c r="E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3:23" ht="15.75">
      <c r="C959" s="1"/>
      <c r="D959" s="1"/>
      <c r="E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3:23" ht="15.75">
      <c r="C960" s="1"/>
      <c r="D960" s="1"/>
      <c r="E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3:23" ht="15.75">
      <c r="C961" s="1"/>
      <c r="D961" s="1"/>
      <c r="E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3:23" ht="15.75">
      <c r="C962" s="1"/>
      <c r="D962" s="1"/>
      <c r="E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3:23" ht="15.75">
      <c r="C963" s="1"/>
      <c r="D963" s="1"/>
      <c r="E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3:23" ht="15.75">
      <c r="C964" s="1"/>
      <c r="D964" s="1"/>
      <c r="E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3:23" ht="15.75">
      <c r="C965" s="1"/>
      <c r="D965" s="1"/>
      <c r="E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3:23" ht="15.75">
      <c r="C966" s="1"/>
      <c r="D966" s="1"/>
      <c r="E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3:23" ht="15.75">
      <c r="C967" s="1"/>
      <c r="D967" s="1"/>
      <c r="E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3:23" ht="15.75">
      <c r="C968" s="1"/>
      <c r="D968" s="1"/>
      <c r="E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3:23" ht="15.75">
      <c r="C969" s="1"/>
      <c r="D969" s="1"/>
      <c r="E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3:23" ht="15.75">
      <c r="C970" s="1"/>
      <c r="D970" s="1"/>
      <c r="E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3:23" ht="15.75">
      <c r="C971" s="1"/>
      <c r="D971" s="1"/>
      <c r="E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3:23" ht="15.75">
      <c r="C972" s="1"/>
      <c r="D972" s="1"/>
      <c r="E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3:23" ht="15.75">
      <c r="C973" s="1"/>
      <c r="D973" s="1"/>
      <c r="E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3:23" ht="15.75">
      <c r="C974" s="1"/>
      <c r="D974" s="1"/>
      <c r="E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3:23" ht="15.75">
      <c r="C975" s="1"/>
      <c r="D975" s="1"/>
      <c r="E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3:23" ht="15.75">
      <c r="C976" s="1"/>
      <c r="D976" s="1"/>
      <c r="E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3:23" ht="15.75">
      <c r="C977" s="1"/>
      <c r="D977" s="1"/>
      <c r="E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3:23" ht="15.75">
      <c r="C978" s="1"/>
      <c r="D978" s="1"/>
      <c r="E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3:23" ht="15.75">
      <c r="C979" s="1"/>
      <c r="D979" s="1"/>
      <c r="E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3:23" ht="15.75">
      <c r="C980" s="1"/>
      <c r="D980" s="1"/>
      <c r="E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3:23" ht="15.75">
      <c r="C981" s="1"/>
      <c r="D981" s="1"/>
      <c r="E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3:23" ht="15.75">
      <c r="C982" s="1"/>
      <c r="D982" s="1"/>
      <c r="E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3:23" ht="15.75">
      <c r="C983" s="1"/>
      <c r="D983" s="1"/>
      <c r="E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3:23" ht="15.75">
      <c r="C984" s="1"/>
      <c r="D984" s="1"/>
      <c r="E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3:23" ht="15.75">
      <c r="C985" s="1"/>
      <c r="D985" s="1"/>
      <c r="E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3:23" ht="15.75">
      <c r="C986" s="1"/>
      <c r="D986" s="1"/>
      <c r="E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3:23" ht="15.75">
      <c r="C987" s="1"/>
      <c r="D987" s="1"/>
      <c r="E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3:23" ht="15.75">
      <c r="C988" s="1"/>
      <c r="D988" s="1"/>
      <c r="E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3:23" ht="15.75">
      <c r="C989" s="1"/>
      <c r="D989" s="1"/>
      <c r="E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3:23" ht="15.75">
      <c r="C990" s="1"/>
      <c r="D990" s="1"/>
      <c r="E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3:23" ht="15.75">
      <c r="C991" s="1"/>
      <c r="D991" s="1"/>
      <c r="E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3:23" ht="15.75">
      <c r="C992" s="1"/>
      <c r="D992" s="1"/>
      <c r="E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3:23" ht="15.75">
      <c r="C993" s="1"/>
      <c r="D993" s="1"/>
      <c r="E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3:23" ht="15.75">
      <c r="C994" s="1"/>
      <c r="D994" s="1"/>
      <c r="E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3:23" ht="15.75">
      <c r="C995" s="1"/>
      <c r="D995" s="1"/>
      <c r="E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3:23" ht="15.75">
      <c r="C996" s="1"/>
      <c r="D996" s="1"/>
      <c r="E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3:23" ht="15.75">
      <c r="C997" s="1"/>
      <c r="D997" s="1"/>
      <c r="E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3:23" ht="15.75">
      <c r="C998" s="1"/>
      <c r="D998" s="1"/>
      <c r="E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3:23" ht="15.75">
      <c r="C999" s="1"/>
      <c r="D999" s="1"/>
      <c r="E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3:23" ht="15.75">
      <c r="C1000" s="1"/>
      <c r="D1000" s="1"/>
      <c r="E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3:23" ht="15.75">
      <c r="C1001" s="1"/>
      <c r="D1001" s="1"/>
      <c r="E1001" s="4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3:23" ht="15.75">
      <c r="C1002" s="1"/>
      <c r="D1002" s="1"/>
      <c r="E1002" s="4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3:23" ht="15.75">
      <c r="C1003" s="1"/>
      <c r="D1003" s="1"/>
      <c r="E1003" s="4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3:23" ht="15.75">
      <c r="C1004" s="1"/>
      <c r="D1004" s="1"/>
      <c r="E1004" s="4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3:23" ht="15.75">
      <c r="C1005" s="1"/>
      <c r="D1005" s="1"/>
      <c r="E1005" s="4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</sheetData>
  <mergeCells count="12">
    <mergeCell ref="B24:B35"/>
    <mergeCell ref="D11:D12"/>
    <mergeCell ref="I11:I12"/>
    <mergeCell ref="N11:R11"/>
    <mergeCell ref="B14:B23"/>
    <mergeCell ref="S11:T11"/>
    <mergeCell ref="L11:L12"/>
    <mergeCell ref="W12:W13"/>
    <mergeCell ref="G11:G12"/>
    <mergeCell ref="H11:H12"/>
    <mergeCell ref="J11:J12"/>
    <mergeCell ref="K11:K1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2"/>
  <sheetViews>
    <sheetView zoomScale="80" zoomScaleNormal="80" zoomScalePageLayoutView="80" workbookViewId="0">
      <selection activeCell="AD28" sqref="AD28"/>
    </sheetView>
  </sheetViews>
  <sheetFormatPr defaultColWidth="8.875" defaultRowHeight="15.75"/>
  <sheetData>
    <row r="1" spans="1:35">
      <c r="A1" s="25"/>
      <c r="D1" s="25"/>
      <c r="G1" s="25"/>
      <c r="K1" s="25"/>
    </row>
    <row r="2" spans="1:35">
      <c r="A2" s="37"/>
      <c r="B2" s="38"/>
      <c r="C2" s="39"/>
      <c r="D2" s="39"/>
      <c r="E2" s="40"/>
      <c r="F2" s="40"/>
      <c r="G2" s="37"/>
      <c r="H2" s="40"/>
      <c r="I2" s="40"/>
      <c r="J2" s="40"/>
      <c r="K2" s="37"/>
      <c r="L2" s="41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spans="1:35">
      <c r="A3" s="37"/>
      <c r="B3" s="42"/>
      <c r="C3" s="39"/>
      <c r="D3" s="39"/>
      <c r="E3" s="39"/>
      <c r="F3" s="40"/>
      <c r="G3" s="37"/>
      <c r="H3" s="40"/>
      <c r="I3" s="40"/>
      <c r="J3" s="40"/>
      <c r="K3" s="37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spans="1:35" ht="16.5">
      <c r="A4" s="37"/>
      <c r="B4" s="34"/>
      <c r="C4" s="39"/>
      <c r="D4" s="39"/>
      <c r="E4" s="39"/>
      <c r="F4" s="40"/>
      <c r="G4" s="37"/>
      <c r="H4" s="34"/>
      <c r="I4" s="40"/>
      <c r="J4" s="40"/>
      <c r="K4" s="37"/>
      <c r="L4" s="34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 spans="1:35" ht="16.5">
      <c r="A5" s="43"/>
      <c r="B5" s="34"/>
      <c r="C5" s="39"/>
      <c r="D5" s="39"/>
      <c r="E5" s="39"/>
      <c r="F5" s="40"/>
      <c r="G5" s="37"/>
      <c r="H5" s="43"/>
      <c r="I5" s="44"/>
      <c r="J5" s="40"/>
      <c r="K5" s="43"/>
      <c r="L5" s="34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spans="1:35">
      <c r="A6" s="37"/>
      <c r="B6" s="42"/>
      <c r="C6" s="39"/>
      <c r="D6" s="39"/>
      <c r="E6" s="39"/>
      <c r="F6" s="40"/>
      <c r="G6" s="37"/>
      <c r="H6" s="42"/>
      <c r="I6" s="40"/>
      <c r="J6" s="40"/>
      <c r="K6" s="37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spans="1:35">
      <c r="A7" s="45"/>
      <c r="B7" s="40"/>
      <c r="C7" s="39"/>
      <c r="D7" s="39"/>
      <c r="E7" s="39"/>
      <c r="F7" s="40"/>
      <c r="G7" s="45"/>
      <c r="H7" s="40"/>
      <c r="I7" s="40"/>
      <c r="J7" s="40"/>
      <c r="K7" s="45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spans="1:35">
      <c r="A8" s="45"/>
      <c r="B8" s="40"/>
      <c r="C8" s="39"/>
      <c r="D8" s="39"/>
      <c r="E8" s="39"/>
      <c r="F8" s="40"/>
      <c r="G8" s="45"/>
      <c r="H8" s="40"/>
      <c r="I8" s="40"/>
      <c r="J8" s="40"/>
      <c r="K8" s="45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spans="1:35">
      <c r="A9" s="45"/>
      <c r="B9" s="40"/>
      <c r="C9" s="39"/>
      <c r="D9" s="39"/>
      <c r="E9" s="39"/>
      <c r="F9" s="40"/>
      <c r="G9" s="39"/>
      <c r="H9" s="39"/>
      <c r="I9" s="46"/>
      <c r="J9" s="46"/>
      <c r="K9" s="39"/>
      <c r="L9" s="39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spans="1:35">
      <c r="A10" s="39"/>
      <c r="B10" s="39"/>
      <c r="C10" s="46"/>
      <c r="D10" s="46"/>
      <c r="E10" s="39"/>
      <c r="F10" s="40"/>
      <c r="G10" s="39"/>
      <c r="H10" s="39"/>
      <c r="I10" s="46"/>
      <c r="J10" s="46"/>
      <c r="K10" s="39"/>
      <c r="L10" s="39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AI10" s="24"/>
    </row>
    <row r="11" spans="1:35">
      <c r="A11" s="39"/>
      <c r="B11" s="39"/>
      <c r="C11" s="46"/>
      <c r="D11" s="46"/>
      <c r="E11" s="39"/>
      <c r="F11" s="40"/>
      <c r="G11" s="39"/>
      <c r="H11" s="39"/>
      <c r="I11" s="39"/>
      <c r="J11" s="39"/>
      <c r="K11" s="39"/>
      <c r="L11" s="39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AI11" s="24"/>
    </row>
    <row r="12" spans="1:35">
      <c r="A12" s="39"/>
      <c r="B12" s="39"/>
      <c r="C12" s="39"/>
      <c r="D12" s="39"/>
      <c r="E12" s="39"/>
      <c r="F12" s="40"/>
      <c r="G12" s="39"/>
      <c r="H12" s="39"/>
      <c r="I12" s="39"/>
      <c r="J12" s="39"/>
      <c r="K12" s="39"/>
      <c r="L12" s="39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AI12" s="24"/>
    </row>
    <row r="13" spans="1:35">
      <c r="A13" s="39"/>
      <c r="B13" s="39"/>
      <c r="C13" s="39"/>
      <c r="D13" s="39"/>
      <c r="E13" s="39"/>
      <c r="F13" s="40"/>
      <c r="G13" s="39"/>
      <c r="H13" s="39"/>
      <c r="I13" s="39"/>
      <c r="J13" s="39"/>
      <c r="K13" s="39"/>
      <c r="L13" s="39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spans="1:35">
      <c r="A14" s="39"/>
      <c r="B14" s="39"/>
      <c r="C14" s="39"/>
      <c r="D14" s="39"/>
      <c r="E14" s="39"/>
      <c r="F14" s="40"/>
      <c r="G14" s="39"/>
      <c r="H14" s="39"/>
      <c r="I14" s="39"/>
      <c r="J14" s="39"/>
      <c r="K14" s="39"/>
      <c r="L14" s="39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spans="1:35">
      <c r="A15" s="39"/>
      <c r="B15" s="39"/>
      <c r="C15" s="39"/>
      <c r="D15" s="39"/>
      <c r="E15" s="39"/>
      <c r="F15" s="40"/>
      <c r="G15" s="39"/>
      <c r="H15" s="39"/>
      <c r="I15" s="39"/>
      <c r="J15" s="39"/>
      <c r="K15" s="39"/>
      <c r="L15" s="39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spans="1:35">
      <c r="A16" s="39"/>
      <c r="B16" s="39"/>
      <c r="C16" s="39"/>
      <c r="D16" s="39"/>
      <c r="E16" s="39"/>
      <c r="F16" s="40"/>
      <c r="G16" s="39"/>
      <c r="H16" s="39"/>
      <c r="I16" s="39"/>
      <c r="J16" s="39"/>
      <c r="K16" s="39"/>
      <c r="L16" s="39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spans="1:25">
      <c r="A17" s="39"/>
      <c r="B17" s="39"/>
      <c r="C17" s="39"/>
      <c r="D17" s="39"/>
      <c r="E17" s="39"/>
      <c r="F17" s="40"/>
      <c r="G17" s="39"/>
      <c r="H17" s="39"/>
      <c r="I17" s="39"/>
      <c r="J17" s="39"/>
      <c r="K17" s="39"/>
      <c r="L17" s="39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spans="1:25">
      <c r="A18" s="39"/>
      <c r="B18" s="39"/>
      <c r="C18" s="39"/>
      <c r="D18" s="39"/>
      <c r="E18" s="39"/>
      <c r="F18" s="40"/>
      <c r="G18" s="39"/>
      <c r="H18" s="39"/>
      <c r="I18" s="39"/>
      <c r="J18" s="39"/>
      <c r="K18" s="39"/>
      <c r="L18" s="39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 spans="1:25">
      <c r="A19" s="39"/>
      <c r="B19" s="39"/>
      <c r="C19" s="39"/>
      <c r="D19" s="39"/>
      <c r="E19" s="39"/>
      <c r="F19" s="40"/>
      <c r="G19" s="39"/>
      <c r="H19" s="39"/>
      <c r="I19" s="39"/>
      <c r="J19" s="39"/>
      <c r="K19" s="39"/>
      <c r="L19" s="3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spans="1:25">
      <c r="A20" s="39"/>
      <c r="B20" s="39"/>
      <c r="C20" s="39"/>
      <c r="D20" s="39"/>
      <c r="E20" s="39"/>
      <c r="F20" s="40"/>
      <c r="G20" s="39"/>
      <c r="H20" s="39"/>
      <c r="I20" s="39"/>
      <c r="J20" s="39"/>
      <c r="K20" s="39"/>
      <c r="L20" s="3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spans="1:25">
      <c r="A21" s="39"/>
      <c r="B21" s="39"/>
      <c r="C21" s="39"/>
      <c r="D21" s="39"/>
      <c r="E21" s="39"/>
      <c r="F21" s="40"/>
      <c r="G21" s="39"/>
      <c r="H21" s="39"/>
      <c r="I21" s="39"/>
      <c r="J21" s="39"/>
      <c r="K21" s="39"/>
      <c r="L21" s="3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spans="1:25">
      <c r="A22" s="39"/>
      <c r="B22" s="39"/>
      <c r="C22" s="39"/>
      <c r="D22" s="39"/>
      <c r="E22" s="39"/>
      <c r="F22" s="40"/>
      <c r="G22" s="39"/>
      <c r="H22" s="39"/>
      <c r="I22" s="39"/>
      <c r="J22" s="39"/>
      <c r="K22" s="39"/>
      <c r="L22" s="3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spans="1:25">
      <c r="A23" s="39"/>
      <c r="B23" s="39"/>
      <c r="C23" s="39"/>
      <c r="D23" s="39"/>
      <c r="E23" s="39"/>
      <c r="F23" s="40"/>
      <c r="G23" s="39"/>
      <c r="H23" s="39"/>
      <c r="I23" s="39"/>
      <c r="J23" s="39"/>
      <c r="K23" s="39"/>
      <c r="L23" s="39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spans="1:25">
      <c r="A24" s="39"/>
      <c r="B24" s="39"/>
      <c r="C24" s="39"/>
      <c r="D24" s="39"/>
      <c r="E24" s="39"/>
      <c r="F24" s="40"/>
      <c r="G24" s="39"/>
      <c r="H24" s="39"/>
      <c r="I24" s="39"/>
      <c r="J24" s="39"/>
      <c r="K24" s="39"/>
      <c r="L24" s="39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 spans="1:25">
      <c r="A25" s="39"/>
      <c r="B25" s="39"/>
      <c r="C25" s="39"/>
      <c r="D25" s="39"/>
      <c r="E25" s="39"/>
      <c r="F25" s="40"/>
      <c r="G25" s="39"/>
      <c r="H25" s="39"/>
      <c r="I25" s="39"/>
      <c r="J25" s="39"/>
      <c r="K25" s="39"/>
      <c r="L25" s="39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 spans="1:25">
      <c r="A26" s="39"/>
      <c r="B26" s="39"/>
      <c r="C26" s="39"/>
      <c r="D26" s="39"/>
      <c r="E26" s="39"/>
      <c r="F26" s="40"/>
      <c r="G26" s="39"/>
      <c r="H26" s="39"/>
      <c r="I26" s="39"/>
      <c r="J26" s="39"/>
      <c r="K26" s="39"/>
      <c r="L26" s="39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spans="1:25">
      <c r="A27" s="39"/>
      <c r="B27" s="39"/>
      <c r="C27" s="39"/>
      <c r="D27" s="39"/>
      <c r="E27" s="39"/>
      <c r="F27" s="40"/>
      <c r="G27" s="39"/>
      <c r="H27" s="39"/>
      <c r="I27" s="39"/>
      <c r="J27" s="39"/>
      <c r="K27" s="39"/>
      <c r="L27" s="39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spans="1:25">
      <c r="A28" s="39"/>
      <c r="B28" s="39"/>
      <c r="C28" s="39"/>
      <c r="D28" s="39"/>
      <c r="E28" s="39"/>
      <c r="F28" s="40"/>
      <c r="G28" s="39"/>
      <c r="H28" s="39"/>
      <c r="I28" s="39"/>
      <c r="J28" s="39"/>
      <c r="K28" s="39"/>
      <c r="L28" s="39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 spans="1:25">
      <c r="A29" s="39"/>
      <c r="B29" s="39"/>
      <c r="C29" s="39"/>
      <c r="D29" s="39"/>
      <c r="E29" s="39"/>
      <c r="F29" s="40"/>
      <c r="G29" s="39"/>
      <c r="H29" s="39"/>
      <c r="I29" s="39"/>
      <c r="J29" s="39"/>
      <c r="K29" s="39"/>
      <c r="L29" s="39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spans="1:25">
      <c r="A30" s="39"/>
      <c r="B30" s="39"/>
      <c r="C30" s="39"/>
      <c r="D30" s="39"/>
      <c r="E30" s="39"/>
      <c r="F30" s="40"/>
      <c r="G30" s="39"/>
      <c r="H30" s="39"/>
      <c r="I30" s="39"/>
      <c r="J30" s="39"/>
      <c r="K30" s="39"/>
      <c r="L30" s="39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 spans="1:25">
      <c r="A31" s="39"/>
      <c r="B31" s="39"/>
      <c r="C31" s="39"/>
      <c r="D31" s="39"/>
      <c r="E31" s="39"/>
      <c r="F31" s="40"/>
      <c r="G31" s="39"/>
      <c r="H31" s="39"/>
      <c r="I31" s="39"/>
      <c r="J31" s="39"/>
      <c r="K31" s="39"/>
      <c r="L31" s="39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spans="1:25">
      <c r="A32" s="39"/>
      <c r="B32" s="39"/>
      <c r="C32" s="39"/>
      <c r="D32" s="39"/>
      <c r="E32" s="39"/>
      <c r="F32" s="40"/>
      <c r="G32" s="39"/>
      <c r="H32" s="39"/>
      <c r="I32" s="39"/>
      <c r="J32" s="39"/>
      <c r="K32" s="39"/>
      <c r="L32" s="39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 spans="1:25">
      <c r="A33" s="39"/>
      <c r="B33" s="39"/>
      <c r="C33" s="39"/>
      <c r="D33" s="39"/>
      <c r="E33" s="39"/>
      <c r="F33" s="40"/>
      <c r="G33" s="39"/>
      <c r="H33" s="39"/>
      <c r="I33" s="39"/>
      <c r="J33" s="39"/>
      <c r="K33" s="39"/>
      <c r="L33" s="39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 spans="1:25">
      <c r="A34" s="39"/>
      <c r="B34" s="39"/>
      <c r="C34" s="39"/>
      <c r="D34" s="39"/>
      <c r="E34" s="39"/>
      <c r="F34" s="40"/>
      <c r="G34" s="39"/>
      <c r="H34" s="39"/>
      <c r="I34" s="39"/>
      <c r="J34" s="39"/>
      <c r="K34" s="39"/>
      <c r="L34" s="39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spans="1:25">
      <c r="A35" s="39"/>
      <c r="B35" s="39"/>
      <c r="C35" s="39"/>
      <c r="D35" s="39"/>
      <c r="E35" s="39"/>
      <c r="F35" s="40"/>
      <c r="G35" s="39"/>
      <c r="H35" s="39"/>
      <c r="I35" s="39"/>
      <c r="J35" s="39"/>
      <c r="K35" s="39"/>
      <c r="L35" s="39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spans="1:25">
      <c r="A36" s="39"/>
      <c r="B36" s="39"/>
      <c r="C36" s="39"/>
      <c r="D36" s="39"/>
      <c r="E36" s="39"/>
      <c r="F36" s="40"/>
      <c r="G36" s="39"/>
      <c r="H36" s="39"/>
      <c r="I36" s="39"/>
      <c r="J36" s="39"/>
      <c r="K36" s="39"/>
      <c r="L36" s="39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spans="1:25">
      <c r="A37" s="39"/>
      <c r="B37" s="39"/>
      <c r="C37" s="39"/>
      <c r="D37" s="39"/>
      <c r="E37" s="39"/>
      <c r="F37" s="40"/>
      <c r="G37" s="39"/>
      <c r="H37" s="39"/>
      <c r="I37" s="39"/>
      <c r="J37" s="39"/>
      <c r="K37" s="39"/>
      <c r="L37" s="39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spans="1:25">
      <c r="A38" s="39"/>
      <c r="B38" s="39"/>
      <c r="C38" s="39"/>
      <c r="D38" s="39"/>
      <c r="E38" s="39"/>
      <c r="F38" s="40"/>
      <c r="G38" s="39"/>
      <c r="H38" s="39"/>
      <c r="I38" s="39"/>
      <c r="J38" s="39"/>
      <c r="K38" s="39"/>
      <c r="L38" s="39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spans="1:25">
      <c r="A39" s="39"/>
      <c r="B39" s="39"/>
      <c r="C39" s="39"/>
      <c r="D39" s="39"/>
      <c r="E39" s="39"/>
      <c r="F39" s="40"/>
      <c r="G39" s="39"/>
      <c r="H39" s="39"/>
      <c r="I39" s="39"/>
      <c r="J39" s="39"/>
      <c r="K39" s="39"/>
      <c r="L39" s="39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spans="1:25">
      <c r="A40" s="39"/>
      <c r="B40" s="39"/>
      <c r="C40" s="39"/>
      <c r="D40" s="39"/>
      <c r="E40" s="40"/>
      <c r="F40" s="40"/>
      <c r="G40" s="39"/>
      <c r="H40" s="39"/>
      <c r="I40" s="39"/>
      <c r="J40" s="39"/>
      <c r="K40" s="39"/>
      <c r="L40" s="39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</row>
    <row r="41" spans="1:25">
      <c r="A41" s="39"/>
      <c r="B41" s="39"/>
      <c r="C41" s="39"/>
      <c r="D41" s="39"/>
      <c r="E41" s="40"/>
      <c r="F41" s="40"/>
      <c r="G41" s="39"/>
      <c r="H41" s="39"/>
      <c r="I41" s="39"/>
      <c r="J41" s="39"/>
      <c r="K41" s="39"/>
      <c r="L41" s="39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 spans="1:25">
      <c r="A42" s="39"/>
      <c r="B42" s="39"/>
      <c r="C42" s="39"/>
      <c r="D42" s="39"/>
      <c r="E42" s="40"/>
      <c r="F42" s="40"/>
      <c r="G42" s="39"/>
      <c r="H42" s="39"/>
      <c r="I42" s="39"/>
      <c r="J42" s="39"/>
      <c r="K42" s="39"/>
      <c r="L42" s="39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 spans="1:25">
      <c r="A43" s="39"/>
      <c r="B43" s="39"/>
      <c r="C43" s="39"/>
      <c r="D43" s="39"/>
      <c r="E43" s="40"/>
      <c r="F43" s="40"/>
      <c r="G43" s="39"/>
      <c r="H43" s="39"/>
      <c r="I43" s="39"/>
      <c r="J43" s="39"/>
      <c r="K43" s="39"/>
      <c r="L43" s="39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spans="1:25">
      <c r="A44" s="39"/>
      <c r="B44" s="39"/>
      <c r="C44" s="39"/>
      <c r="D44" s="39"/>
      <c r="E44" s="40"/>
      <c r="F44" s="40"/>
      <c r="G44" s="39"/>
      <c r="H44" s="39"/>
      <c r="I44" s="39"/>
      <c r="J44" s="39"/>
      <c r="K44" s="39"/>
      <c r="L44" s="39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 spans="1:25">
      <c r="A45" s="39"/>
      <c r="B45" s="39"/>
      <c r="C45" s="39"/>
      <c r="D45" s="39"/>
      <c r="E45" s="40"/>
      <c r="F45" s="40"/>
      <c r="G45" s="39"/>
      <c r="H45" s="39"/>
      <c r="I45" s="39"/>
      <c r="J45" s="39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 spans="1:25">
      <c r="A46" s="39"/>
      <c r="B46" s="39"/>
      <c r="C46" s="39"/>
      <c r="D46" s="39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spans="1:25">
      <c r="A47" s="39"/>
      <c r="B47" s="39"/>
      <c r="C47" s="39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  <row r="48" spans="1:25">
      <c r="J48" s="15"/>
      <c r="K48" s="15"/>
      <c r="L48" s="15"/>
      <c r="M48" s="15"/>
    </row>
    <row r="49" spans="10:13">
      <c r="J49" s="15"/>
      <c r="K49" s="15"/>
      <c r="L49" s="15"/>
      <c r="M49" s="15"/>
    </row>
    <row r="50" spans="10:13">
      <c r="J50" s="19"/>
      <c r="K50" s="19"/>
      <c r="L50" s="19"/>
      <c r="M50" s="19"/>
    </row>
    <row r="51" spans="10:13">
      <c r="J51" s="19"/>
      <c r="K51" s="19"/>
      <c r="L51" s="19"/>
      <c r="M51" s="19"/>
    </row>
    <row r="52" spans="10:13">
      <c r="J52" s="18"/>
      <c r="K52" s="18"/>
      <c r="L52" s="20"/>
      <c r="M52" s="20"/>
    </row>
    <row r="53" spans="10:13">
      <c r="J53" s="19"/>
      <c r="K53" s="19"/>
      <c r="L53" s="16"/>
      <c r="M53" s="16"/>
    </row>
    <row r="54" spans="10:13">
      <c r="J54" s="19"/>
      <c r="K54" s="19"/>
      <c r="L54" s="16"/>
      <c r="M54" s="16"/>
    </row>
    <row r="55" spans="10:13">
      <c r="J55" s="19"/>
      <c r="K55" s="19"/>
      <c r="L55" s="16"/>
      <c r="M55" s="16"/>
    </row>
    <row r="56" spans="10:13">
      <c r="J56" s="19"/>
      <c r="K56" s="19"/>
      <c r="L56" s="16"/>
      <c r="M56" s="16"/>
    </row>
    <row r="57" spans="10:13">
      <c r="J57" s="19"/>
      <c r="K57" s="19"/>
      <c r="L57" s="16"/>
      <c r="M57" s="16"/>
    </row>
    <row r="58" spans="10:13">
      <c r="J58" s="15"/>
      <c r="K58" s="15"/>
      <c r="L58" s="17"/>
      <c r="M58" s="17"/>
    </row>
    <row r="59" spans="10:13">
      <c r="J59" s="15"/>
      <c r="K59" s="15"/>
      <c r="L59" s="17"/>
      <c r="M59" s="17"/>
    </row>
    <row r="60" spans="10:13">
      <c r="J60" s="15"/>
      <c r="K60" s="15"/>
      <c r="L60" s="17"/>
      <c r="M60" s="17"/>
    </row>
    <row r="61" spans="10:13">
      <c r="J61" s="15"/>
      <c r="K61" s="15"/>
      <c r="L61" s="17"/>
      <c r="M61" s="17"/>
    </row>
    <row r="62" spans="10:13">
      <c r="J62" s="15"/>
      <c r="K62" s="15"/>
      <c r="L62" s="17"/>
      <c r="M62" s="17"/>
    </row>
    <row r="63" spans="10:13">
      <c r="J63" s="15"/>
      <c r="K63" s="15"/>
      <c r="L63" s="17"/>
      <c r="M63" s="17"/>
    </row>
    <row r="64" spans="10:13">
      <c r="J64" s="15"/>
      <c r="K64" s="15"/>
      <c r="L64" s="17"/>
      <c r="M64" s="17"/>
    </row>
    <row r="65" spans="10:13">
      <c r="J65" s="15"/>
      <c r="K65" s="15"/>
      <c r="L65" s="17"/>
      <c r="M65" s="17"/>
    </row>
    <row r="66" spans="10:13">
      <c r="J66" s="15"/>
      <c r="K66" s="15"/>
      <c r="L66" s="17"/>
      <c r="M66" s="17"/>
    </row>
    <row r="67" spans="10:13">
      <c r="J67" s="15"/>
      <c r="K67" s="15"/>
      <c r="L67" s="17"/>
      <c r="M67" s="17"/>
    </row>
    <row r="68" spans="10:13">
      <c r="J68" s="15"/>
      <c r="K68" s="15"/>
      <c r="L68" s="17"/>
      <c r="M68" s="17"/>
    </row>
    <row r="69" spans="10:13">
      <c r="J69" s="15"/>
      <c r="K69" s="15"/>
      <c r="L69" s="17"/>
      <c r="M69" s="17"/>
    </row>
    <row r="70" spans="10:13">
      <c r="J70" s="15"/>
      <c r="K70" s="15"/>
      <c r="L70" s="17"/>
      <c r="M70" s="17"/>
    </row>
    <row r="71" spans="10:13">
      <c r="J71" s="15"/>
      <c r="K71" s="15"/>
      <c r="L71" s="17"/>
      <c r="M71" s="17"/>
    </row>
    <row r="72" spans="10:13">
      <c r="J72" s="15"/>
      <c r="K72" s="15"/>
      <c r="L72" s="17"/>
      <c r="M72" s="17"/>
    </row>
    <row r="73" spans="10:13">
      <c r="J73" s="15"/>
      <c r="K73" s="15"/>
      <c r="L73" s="17"/>
      <c r="M73" s="17"/>
    </row>
    <row r="74" spans="10:13">
      <c r="J74" s="15"/>
      <c r="K74" s="15"/>
      <c r="L74" s="17"/>
      <c r="M74" s="17"/>
    </row>
    <row r="75" spans="10:13">
      <c r="J75" s="19"/>
      <c r="K75" s="19"/>
      <c r="L75" s="16"/>
      <c r="M75" s="16"/>
    </row>
    <row r="76" spans="10:13">
      <c r="J76" s="19"/>
      <c r="K76" s="19"/>
      <c r="L76" s="16"/>
      <c r="M76" s="16"/>
    </row>
    <row r="77" spans="10:13">
      <c r="J77" s="19"/>
      <c r="K77" s="19"/>
      <c r="L77" s="19"/>
      <c r="M77" s="19"/>
    </row>
    <row r="78" spans="10:13">
      <c r="J78" s="18"/>
      <c r="K78" s="18"/>
      <c r="L78" s="20"/>
      <c r="M78" s="20"/>
    </row>
    <row r="79" spans="10:13">
      <c r="J79" s="19"/>
      <c r="K79" s="19"/>
      <c r="L79" s="16"/>
      <c r="M79" s="16"/>
    </row>
    <row r="80" spans="10:13">
      <c r="J80" s="19"/>
      <c r="K80" s="19"/>
      <c r="L80" s="19"/>
      <c r="M80" s="19"/>
    </row>
    <row r="81" spans="10:13">
      <c r="J81" s="19"/>
      <c r="K81" s="19"/>
      <c r="L81" s="19"/>
      <c r="M81" s="19"/>
    </row>
    <row r="82" spans="10:13">
      <c r="J82" s="19"/>
      <c r="K82" s="19"/>
      <c r="L82" s="19"/>
      <c r="M82" s="19"/>
    </row>
    <row r="83" spans="10:13">
      <c r="J83" s="19"/>
      <c r="K83" s="19"/>
      <c r="L83" s="19"/>
      <c r="M83" s="19"/>
    </row>
    <row r="84" spans="10:13">
      <c r="J84" s="19"/>
      <c r="K84" s="19"/>
      <c r="L84" s="19"/>
      <c r="M84" s="19"/>
    </row>
    <row r="85" spans="10:13">
      <c r="J85" s="19"/>
      <c r="K85" s="19"/>
      <c r="L85" s="19"/>
      <c r="M85" s="19"/>
    </row>
    <row r="86" spans="10:13">
      <c r="J86" s="19"/>
      <c r="K86" s="19"/>
      <c r="L86" s="19"/>
      <c r="M86" s="19"/>
    </row>
    <row r="87" spans="10:13">
      <c r="J87" s="19"/>
      <c r="K87" s="19"/>
      <c r="L87" s="19"/>
      <c r="M87" s="19"/>
    </row>
    <row r="88" spans="10:13">
      <c r="J88" s="19"/>
      <c r="K88" s="19"/>
      <c r="L88" s="19"/>
      <c r="M88" s="19"/>
    </row>
    <row r="89" spans="10:13">
      <c r="J89" s="19"/>
      <c r="K89" s="19"/>
      <c r="L89" s="19"/>
      <c r="M89" s="19"/>
    </row>
    <row r="90" spans="10:13">
      <c r="J90" s="19"/>
      <c r="K90" s="19"/>
      <c r="L90" s="19"/>
      <c r="M90" s="19"/>
    </row>
    <row r="91" spans="10:13">
      <c r="J91" s="19"/>
      <c r="K91" s="19"/>
      <c r="L91" s="19"/>
      <c r="M91" s="19"/>
    </row>
    <row r="92" spans="10:13">
      <c r="J92" s="19"/>
      <c r="K92" s="19"/>
      <c r="L92" s="19"/>
      <c r="M92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topLeftCell="K7" zoomScale="120" zoomScaleNormal="120" zoomScalePageLayoutView="120" workbookViewId="0">
      <selection activeCell="X21" sqref="X21"/>
    </sheetView>
  </sheetViews>
  <sheetFormatPr defaultColWidth="8.875" defaultRowHeight="15.75"/>
  <sheetData>
    <row r="1" spans="1:27">
      <c r="A1" s="25"/>
      <c r="E1" s="25"/>
      <c r="I1" s="27"/>
      <c r="M1" s="27"/>
      <c r="Q1" s="25"/>
      <c r="U1" s="25"/>
    </row>
    <row r="2" spans="1:27">
      <c r="A2" s="13"/>
      <c r="B2" s="23"/>
      <c r="C2" s="21"/>
      <c r="E2" s="13"/>
      <c r="F2" s="23"/>
      <c r="G2" s="21"/>
      <c r="H2" s="21"/>
      <c r="I2" s="13"/>
      <c r="J2" s="23"/>
      <c r="K2" s="21"/>
      <c r="L2" s="21"/>
      <c r="M2" s="13"/>
      <c r="N2" s="23"/>
      <c r="O2" s="21"/>
      <c r="P2" s="21"/>
      <c r="Q2" s="13"/>
      <c r="R2" s="23"/>
      <c r="S2" s="21"/>
      <c r="T2" s="21"/>
      <c r="U2" s="13"/>
      <c r="V2" s="23"/>
      <c r="W2" s="21"/>
      <c r="X2" s="21"/>
    </row>
    <row r="3" spans="1:27" ht="16.5">
      <c r="A3" s="37"/>
      <c r="B3" s="34"/>
      <c r="C3" s="40"/>
      <c r="D3" s="40"/>
      <c r="E3" s="37"/>
      <c r="F3" s="34"/>
      <c r="G3" s="40"/>
      <c r="H3" s="40"/>
      <c r="I3" s="37"/>
      <c r="J3" s="34"/>
      <c r="K3" s="40"/>
      <c r="L3" s="40"/>
      <c r="M3" s="37"/>
      <c r="N3" s="34"/>
      <c r="O3" s="40"/>
      <c r="P3" s="40"/>
      <c r="Q3" s="37"/>
      <c r="R3" s="34"/>
      <c r="S3" s="40"/>
      <c r="T3" s="40"/>
      <c r="U3" s="37"/>
      <c r="V3" s="34"/>
      <c r="W3" s="40"/>
      <c r="X3" s="40"/>
      <c r="Y3" s="40"/>
      <c r="Z3" s="40"/>
      <c r="AA3" s="40"/>
    </row>
    <row r="4" spans="1:27" ht="16.5">
      <c r="A4" s="37"/>
      <c r="B4" s="33"/>
      <c r="C4" s="40"/>
      <c r="D4" s="40"/>
      <c r="E4" s="37"/>
      <c r="F4" s="33"/>
      <c r="G4" s="40"/>
      <c r="H4" s="40"/>
      <c r="I4" s="37"/>
      <c r="J4" s="34"/>
      <c r="K4" s="40"/>
      <c r="L4" s="40"/>
      <c r="M4" s="37"/>
      <c r="N4" s="34"/>
      <c r="O4" s="40"/>
      <c r="P4" s="40"/>
      <c r="Q4" s="37"/>
      <c r="R4" s="34"/>
      <c r="S4" s="40"/>
      <c r="T4" s="40"/>
      <c r="U4" s="43"/>
      <c r="V4" s="34"/>
      <c r="W4" s="40"/>
      <c r="X4" s="40"/>
      <c r="Y4" s="40"/>
      <c r="Z4" s="40"/>
      <c r="AA4" s="40"/>
    </row>
    <row r="5" spans="1:27">
      <c r="A5" s="43"/>
      <c r="B5" s="33"/>
      <c r="C5" s="40"/>
      <c r="D5" s="40"/>
      <c r="E5" s="45"/>
      <c r="F5" s="40"/>
      <c r="G5" s="40"/>
      <c r="H5" s="40"/>
      <c r="I5" s="37"/>
      <c r="J5" s="33"/>
      <c r="K5" s="40"/>
      <c r="L5" s="40"/>
      <c r="M5" s="37"/>
      <c r="N5" s="33"/>
      <c r="O5" s="40"/>
      <c r="P5" s="40"/>
      <c r="Q5" s="45"/>
      <c r="R5" s="40"/>
      <c r="S5" s="40"/>
      <c r="T5" s="40"/>
      <c r="U5" s="37"/>
      <c r="V5" s="33"/>
      <c r="W5" s="40"/>
      <c r="X5" s="40"/>
      <c r="Y5" s="40"/>
      <c r="Z5" s="40"/>
      <c r="AA5" s="40"/>
    </row>
    <row r="6" spans="1:27">
      <c r="A6" s="45"/>
      <c r="B6" s="40"/>
      <c r="C6" s="40"/>
      <c r="D6" s="40"/>
      <c r="E6" s="43"/>
      <c r="F6" s="40"/>
      <c r="G6" s="40"/>
      <c r="H6" s="40"/>
      <c r="I6" s="45"/>
      <c r="J6" s="40"/>
      <c r="K6" s="40"/>
      <c r="L6" s="40"/>
      <c r="M6" s="45"/>
      <c r="N6" s="40"/>
      <c r="O6" s="40"/>
      <c r="P6" s="40"/>
      <c r="Q6" s="45"/>
      <c r="R6" s="40"/>
      <c r="S6" s="40"/>
      <c r="T6" s="40"/>
      <c r="U6" s="45"/>
      <c r="V6" s="40"/>
      <c r="W6" s="40"/>
      <c r="X6" s="40"/>
      <c r="Y6" s="40"/>
      <c r="Z6" s="40"/>
      <c r="AA6" s="40"/>
    </row>
    <row r="7" spans="1:27">
      <c r="A7" s="45"/>
      <c r="B7" s="40"/>
      <c r="C7" s="40"/>
      <c r="D7" s="40"/>
      <c r="E7" s="45"/>
      <c r="F7" s="40"/>
      <c r="G7" s="40"/>
      <c r="H7" s="40"/>
      <c r="I7" s="45"/>
      <c r="J7" s="40"/>
      <c r="K7" s="40"/>
      <c r="L7" s="40"/>
      <c r="M7" s="45"/>
      <c r="N7" s="40"/>
      <c r="O7" s="40"/>
      <c r="P7" s="40"/>
      <c r="Q7" s="39"/>
      <c r="R7" s="39"/>
      <c r="S7" s="46"/>
      <c r="T7" s="40"/>
      <c r="U7" s="45"/>
      <c r="V7" s="40"/>
      <c r="W7" s="40"/>
      <c r="X7" s="40"/>
      <c r="Y7" s="40"/>
      <c r="Z7" s="40"/>
      <c r="AA7" s="40"/>
    </row>
    <row r="8" spans="1:27">
      <c r="A8" s="39"/>
      <c r="B8" s="39"/>
      <c r="C8" s="46"/>
      <c r="D8" s="40"/>
      <c r="E8" s="39"/>
      <c r="F8" s="39"/>
      <c r="G8" s="46"/>
      <c r="H8" s="40"/>
      <c r="I8" s="39"/>
      <c r="J8" s="39"/>
      <c r="K8" s="46"/>
      <c r="L8" s="40"/>
      <c r="M8" s="39"/>
      <c r="N8" s="39"/>
      <c r="O8" s="46"/>
      <c r="P8" s="40"/>
      <c r="Q8" s="39"/>
      <c r="R8" s="39"/>
      <c r="S8" s="46"/>
      <c r="T8" s="40"/>
      <c r="U8" s="39"/>
      <c r="V8" s="39"/>
      <c r="W8" s="46"/>
      <c r="X8" s="40"/>
      <c r="Y8" s="40"/>
      <c r="Z8" s="40"/>
      <c r="AA8" s="40"/>
    </row>
    <row r="9" spans="1:27">
      <c r="A9" s="39"/>
      <c r="B9" s="39"/>
      <c r="C9" s="46"/>
      <c r="D9" s="40"/>
      <c r="E9" s="39"/>
      <c r="F9" s="39"/>
      <c r="G9" s="46"/>
      <c r="H9" s="40"/>
      <c r="I9" s="39"/>
      <c r="J9" s="39"/>
      <c r="K9" s="46"/>
      <c r="L9" s="40"/>
      <c r="M9" s="39"/>
      <c r="N9" s="39"/>
      <c r="O9" s="46"/>
      <c r="P9" s="40"/>
      <c r="Q9" s="39"/>
      <c r="R9" s="39"/>
      <c r="S9" s="40"/>
      <c r="T9" s="40"/>
      <c r="U9" s="39"/>
      <c r="V9" s="39"/>
      <c r="W9" s="46"/>
      <c r="X9" s="40"/>
      <c r="Y9" s="40"/>
      <c r="Z9" s="40"/>
      <c r="AA9" s="40"/>
    </row>
    <row r="10" spans="1:27">
      <c r="A10" s="47"/>
      <c r="B10" s="47"/>
      <c r="C10" s="40"/>
      <c r="D10" s="40"/>
      <c r="E10" s="47"/>
      <c r="F10" s="47"/>
      <c r="G10" s="40"/>
      <c r="H10" s="40"/>
      <c r="I10" s="39"/>
      <c r="J10" s="39"/>
      <c r="K10" s="40"/>
      <c r="L10" s="40"/>
      <c r="M10" s="39"/>
      <c r="N10" s="39"/>
      <c r="O10" s="40"/>
      <c r="P10" s="40"/>
      <c r="Q10" s="39"/>
      <c r="R10" s="39"/>
      <c r="S10" s="40"/>
      <c r="T10" s="40"/>
      <c r="U10" s="39"/>
      <c r="V10" s="39"/>
      <c r="W10" s="40"/>
      <c r="X10" s="40"/>
      <c r="Y10" s="40"/>
      <c r="Z10" s="40"/>
      <c r="AA10" s="40"/>
    </row>
    <row r="11" spans="1:27">
      <c r="A11" s="47"/>
      <c r="B11" s="47"/>
      <c r="C11" s="40"/>
      <c r="D11" s="40"/>
      <c r="E11" s="47"/>
      <c r="F11" s="47"/>
      <c r="G11" s="40"/>
      <c r="H11" s="40"/>
      <c r="I11" s="39"/>
      <c r="J11" s="39"/>
      <c r="K11" s="40"/>
      <c r="L11" s="40"/>
      <c r="M11" s="39"/>
      <c r="N11" s="39"/>
      <c r="O11" s="40"/>
      <c r="P11" s="40"/>
      <c r="Q11" s="39"/>
      <c r="R11" s="39"/>
      <c r="S11" s="40"/>
      <c r="T11" s="40"/>
      <c r="U11" s="39"/>
      <c r="V11" s="39"/>
      <c r="W11" s="40"/>
      <c r="X11" s="40"/>
      <c r="Y11" s="40"/>
      <c r="Z11" s="40"/>
      <c r="AA11" s="40"/>
    </row>
    <row r="12" spans="1:27">
      <c r="A12" s="47"/>
      <c r="B12" s="47"/>
      <c r="C12" s="40"/>
      <c r="D12" s="40"/>
      <c r="E12" s="47"/>
      <c r="F12" s="47"/>
      <c r="G12" s="40"/>
      <c r="H12" s="40"/>
      <c r="I12" s="39"/>
      <c r="J12" s="39"/>
      <c r="K12" s="40"/>
      <c r="L12" s="40"/>
      <c r="M12" s="39"/>
      <c r="N12" s="39"/>
      <c r="O12" s="40"/>
      <c r="P12" s="40"/>
      <c r="Q12" s="39"/>
      <c r="R12" s="39"/>
      <c r="S12" s="40"/>
      <c r="T12" s="40"/>
      <c r="U12" s="39"/>
      <c r="V12" s="39"/>
      <c r="W12" s="40"/>
      <c r="X12" s="40"/>
      <c r="Y12" s="40"/>
      <c r="Z12" s="40"/>
      <c r="AA12" s="40"/>
    </row>
    <row r="13" spans="1:27">
      <c r="A13" s="47"/>
      <c r="B13" s="47"/>
      <c r="C13" s="40"/>
      <c r="D13" s="40"/>
      <c r="E13" s="47"/>
      <c r="F13" s="47"/>
      <c r="G13" s="40"/>
      <c r="H13" s="40"/>
      <c r="I13" s="39"/>
      <c r="J13" s="39"/>
      <c r="K13" s="40"/>
      <c r="L13" s="40"/>
      <c r="M13" s="39"/>
      <c r="N13" s="39"/>
      <c r="O13" s="40"/>
      <c r="P13" s="40"/>
      <c r="Q13" s="39"/>
      <c r="R13" s="39"/>
      <c r="S13" s="40"/>
      <c r="T13" s="40"/>
      <c r="U13" s="39"/>
      <c r="V13" s="39"/>
      <c r="W13" s="40"/>
      <c r="X13" s="40"/>
      <c r="Y13" s="40"/>
      <c r="Z13" s="40"/>
      <c r="AA13" s="40"/>
    </row>
    <row r="14" spans="1:27">
      <c r="A14" s="47"/>
      <c r="B14" s="47"/>
      <c r="C14" s="40"/>
      <c r="D14" s="40"/>
      <c r="E14" s="47"/>
      <c r="F14" s="47"/>
      <c r="G14" s="40"/>
      <c r="H14" s="40"/>
      <c r="I14" s="39"/>
      <c r="J14" s="39"/>
      <c r="K14" s="40"/>
      <c r="L14" s="40"/>
      <c r="M14" s="39"/>
      <c r="N14" s="39"/>
      <c r="O14" s="40"/>
      <c r="P14" s="40"/>
      <c r="Q14" s="39"/>
      <c r="R14" s="39"/>
      <c r="S14" s="40"/>
      <c r="T14" s="40"/>
      <c r="U14" s="39"/>
      <c r="V14" s="39"/>
      <c r="W14" s="40"/>
      <c r="X14" s="40"/>
      <c r="Y14" s="40"/>
      <c r="Z14" s="40"/>
      <c r="AA14" s="40"/>
    </row>
    <row r="15" spans="1:27">
      <c r="A15" s="47"/>
      <c r="B15" s="47"/>
      <c r="C15" s="40"/>
      <c r="D15" s="40"/>
      <c r="E15" s="47"/>
      <c r="F15" s="47"/>
      <c r="G15" s="40"/>
      <c r="H15" s="40"/>
      <c r="I15" s="39"/>
      <c r="J15" s="39"/>
      <c r="K15" s="40"/>
      <c r="L15" s="40"/>
      <c r="M15" s="39"/>
      <c r="N15" s="39"/>
      <c r="O15" s="40"/>
      <c r="P15" s="40"/>
      <c r="Q15" s="39"/>
      <c r="R15" s="39"/>
      <c r="S15" s="40"/>
      <c r="T15" s="40"/>
      <c r="U15" s="39"/>
      <c r="V15" s="39"/>
      <c r="W15" s="40"/>
      <c r="X15" s="40"/>
      <c r="Y15" s="40"/>
      <c r="Z15" s="40"/>
      <c r="AA15" s="40"/>
    </row>
    <row r="16" spans="1:27">
      <c r="A16" s="47"/>
      <c r="B16" s="47"/>
      <c r="C16" s="40"/>
      <c r="D16" s="40"/>
      <c r="E16" s="47"/>
      <c r="F16" s="47"/>
      <c r="G16" s="40"/>
      <c r="H16" s="40"/>
      <c r="I16" s="39"/>
      <c r="J16" s="39"/>
      <c r="K16" s="40"/>
      <c r="L16" s="40"/>
      <c r="M16" s="39"/>
      <c r="N16" s="39"/>
      <c r="O16" s="40"/>
      <c r="P16" s="40"/>
      <c r="Q16" s="39"/>
      <c r="R16" s="39"/>
      <c r="S16" s="40"/>
      <c r="T16" s="40"/>
      <c r="U16" s="39"/>
      <c r="V16" s="39"/>
      <c r="W16" s="40"/>
      <c r="X16" s="40"/>
      <c r="Y16" s="40"/>
      <c r="Z16" s="40"/>
      <c r="AA16" s="40"/>
    </row>
    <row r="17" spans="1:27">
      <c r="A17" s="47"/>
      <c r="B17" s="47"/>
      <c r="C17" s="40"/>
      <c r="D17" s="40"/>
      <c r="E17" s="47"/>
      <c r="F17" s="47"/>
      <c r="G17" s="40"/>
      <c r="H17" s="40"/>
      <c r="I17" s="39"/>
      <c r="J17" s="39"/>
      <c r="K17" s="40"/>
      <c r="L17" s="40"/>
      <c r="M17" s="39"/>
      <c r="N17" s="39"/>
      <c r="O17" s="40"/>
      <c r="P17" s="40"/>
      <c r="Q17" s="39"/>
      <c r="R17" s="39"/>
      <c r="S17" s="40"/>
      <c r="T17" s="40"/>
      <c r="U17" s="39"/>
      <c r="V17" s="39"/>
      <c r="W17" s="40"/>
      <c r="X17" s="40"/>
      <c r="Y17" s="40"/>
      <c r="Z17" s="40"/>
      <c r="AA17" s="40"/>
    </row>
    <row r="18" spans="1:27">
      <c r="A18" s="47"/>
      <c r="B18" s="47"/>
      <c r="C18" s="40"/>
      <c r="D18" s="40"/>
      <c r="E18" s="47"/>
      <c r="F18" s="47"/>
      <c r="G18" s="40"/>
      <c r="H18" s="40"/>
      <c r="I18" s="39"/>
      <c r="J18" s="39"/>
      <c r="K18" s="40"/>
      <c r="L18" s="40"/>
      <c r="M18" s="39"/>
      <c r="N18" s="39"/>
      <c r="O18" s="40"/>
      <c r="P18" s="40"/>
      <c r="Q18" s="39"/>
      <c r="R18" s="39"/>
      <c r="S18" s="40"/>
      <c r="T18" s="40"/>
      <c r="U18" s="39"/>
      <c r="V18" s="39"/>
      <c r="W18" s="40"/>
      <c r="X18" s="40"/>
      <c r="Y18" s="40"/>
      <c r="Z18" s="40"/>
      <c r="AA18" s="40"/>
    </row>
    <row r="19" spans="1:27">
      <c r="A19" s="47"/>
      <c r="B19" s="47"/>
      <c r="C19" s="40"/>
      <c r="D19" s="40"/>
      <c r="E19" s="47"/>
      <c r="F19" s="47"/>
      <c r="G19" s="40"/>
      <c r="H19" s="40"/>
      <c r="I19" s="39"/>
      <c r="J19" s="39"/>
      <c r="K19" s="40"/>
      <c r="L19" s="40"/>
      <c r="M19" s="39"/>
      <c r="N19" s="39"/>
      <c r="O19" s="40"/>
      <c r="P19" s="40"/>
      <c r="Q19" s="39"/>
      <c r="R19" s="39"/>
      <c r="S19" s="40"/>
      <c r="T19" s="40"/>
      <c r="U19" s="39"/>
      <c r="V19" s="39"/>
      <c r="W19" s="40"/>
      <c r="X19" s="40"/>
      <c r="Y19" s="40"/>
      <c r="Z19" s="40"/>
      <c r="AA19" s="40"/>
    </row>
    <row r="20" spans="1:27">
      <c r="A20" s="47"/>
      <c r="B20" s="47"/>
      <c r="C20" s="40"/>
      <c r="D20" s="40"/>
      <c r="E20" s="47"/>
      <c r="F20" s="47"/>
      <c r="G20" s="40"/>
      <c r="H20" s="40"/>
      <c r="I20" s="39"/>
      <c r="J20" s="39"/>
      <c r="K20" s="40"/>
      <c r="L20" s="40"/>
      <c r="M20" s="39"/>
      <c r="N20" s="39"/>
      <c r="O20" s="40"/>
      <c r="P20" s="40"/>
      <c r="Q20" s="39"/>
      <c r="R20" s="39"/>
      <c r="S20" s="40"/>
      <c r="T20" s="40"/>
      <c r="U20" s="39"/>
      <c r="V20" s="39"/>
      <c r="W20" s="40"/>
      <c r="X20" s="40"/>
      <c r="Y20" s="40"/>
      <c r="Z20" s="40"/>
      <c r="AA20" s="40"/>
    </row>
    <row r="21" spans="1:27">
      <c r="A21" s="47"/>
      <c r="B21" s="47"/>
      <c r="C21" s="40"/>
      <c r="D21" s="40"/>
      <c r="E21" s="47"/>
      <c r="F21" s="47"/>
      <c r="G21" s="40"/>
      <c r="H21" s="40"/>
      <c r="I21" s="39"/>
      <c r="J21" s="39"/>
      <c r="K21" s="40"/>
      <c r="L21" s="40"/>
      <c r="M21" s="39"/>
      <c r="N21" s="39"/>
      <c r="O21" s="40"/>
      <c r="P21" s="40"/>
      <c r="Q21" s="39"/>
      <c r="R21" s="39"/>
      <c r="S21" s="40"/>
      <c r="T21" s="40"/>
      <c r="U21" s="39"/>
      <c r="V21" s="39"/>
      <c r="W21" s="40"/>
      <c r="X21" s="40"/>
      <c r="Y21" s="40"/>
      <c r="Z21" s="40"/>
      <c r="AA21" s="40"/>
    </row>
    <row r="22" spans="1:27">
      <c r="A22" s="47"/>
      <c r="B22" s="47"/>
      <c r="C22" s="40"/>
      <c r="D22" s="40"/>
      <c r="E22" s="47"/>
      <c r="F22" s="47"/>
      <c r="G22" s="40"/>
      <c r="H22" s="40"/>
      <c r="I22" s="39"/>
      <c r="J22" s="39"/>
      <c r="K22" s="40"/>
      <c r="L22" s="40"/>
      <c r="M22" s="39"/>
      <c r="N22" s="39"/>
      <c r="O22" s="40"/>
      <c r="P22" s="40"/>
      <c r="Q22" s="39"/>
      <c r="R22" s="39"/>
      <c r="S22" s="40"/>
      <c r="T22" s="40"/>
      <c r="U22" s="39"/>
      <c r="V22" s="39"/>
      <c r="W22" s="40"/>
      <c r="X22" s="40"/>
      <c r="Y22" s="40"/>
      <c r="Z22" s="40"/>
      <c r="AA22" s="40"/>
    </row>
    <row r="23" spans="1:27">
      <c r="A23" s="47"/>
      <c r="B23" s="47"/>
      <c r="C23" s="40"/>
      <c r="D23" s="40"/>
      <c r="E23" s="47"/>
      <c r="F23" s="47"/>
      <c r="G23" s="40"/>
      <c r="H23" s="40"/>
      <c r="I23" s="39"/>
      <c r="J23" s="39"/>
      <c r="K23" s="40"/>
      <c r="L23" s="40"/>
      <c r="M23" s="39"/>
      <c r="N23" s="39"/>
      <c r="O23" s="40"/>
      <c r="P23" s="40"/>
      <c r="Q23" s="39"/>
      <c r="R23" s="39"/>
      <c r="S23" s="40"/>
      <c r="T23" s="40"/>
      <c r="U23" s="39"/>
      <c r="V23" s="39"/>
      <c r="W23" s="40"/>
      <c r="X23" s="40"/>
      <c r="Y23" s="40"/>
      <c r="Z23" s="40"/>
      <c r="AA23" s="40"/>
    </row>
    <row r="24" spans="1:27">
      <c r="A24" s="47"/>
      <c r="B24" s="47"/>
      <c r="C24" s="40"/>
      <c r="D24" s="40"/>
      <c r="E24" s="47"/>
      <c r="F24" s="47"/>
      <c r="G24" s="40"/>
      <c r="H24" s="40"/>
      <c r="I24" s="39"/>
      <c r="J24" s="39"/>
      <c r="K24" s="40"/>
      <c r="L24" s="40"/>
      <c r="M24" s="39"/>
      <c r="N24" s="39"/>
      <c r="O24" s="40"/>
      <c r="P24" s="40"/>
      <c r="Q24" s="39"/>
      <c r="R24" s="39"/>
      <c r="S24" s="40"/>
      <c r="T24" s="40"/>
      <c r="U24" s="39"/>
      <c r="V24" s="39"/>
      <c r="W24" s="40"/>
      <c r="X24" s="40"/>
      <c r="Y24" s="40"/>
      <c r="Z24" s="40"/>
      <c r="AA24" s="40"/>
    </row>
    <row r="25" spans="1:27">
      <c r="A25" s="47"/>
      <c r="B25" s="47"/>
      <c r="C25" s="40"/>
      <c r="D25" s="40"/>
      <c r="E25" s="47"/>
      <c r="F25" s="47"/>
      <c r="G25" s="40"/>
      <c r="H25" s="40"/>
      <c r="I25" s="39"/>
      <c r="J25" s="39"/>
      <c r="K25" s="40"/>
      <c r="L25" s="40"/>
      <c r="M25" s="39"/>
      <c r="N25" s="39"/>
      <c r="O25" s="40"/>
      <c r="P25" s="40"/>
      <c r="Q25" s="39"/>
      <c r="R25" s="39"/>
      <c r="S25" s="40"/>
      <c r="T25" s="40"/>
      <c r="U25" s="39"/>
      <c r="V25" s="39"/>
      <c r="W25" s="40"/>
      <c r="X25" s="40"/>
      <c r="Y25" s="40"/>
      <c r="Z25" s="40"/>
      <c r="AA25" s="40"/>
    </row>
    <row r="26" spans="1:27">
      <c r="A26" s="47"/>
      <c r="B26" s="47"/>
      <c r="C26" s="40"/>
      <c r="D26" s="40"/>
      <c r="E26" s="47"/>
      <c r="F26" s="47"/>
      <c r="G26" s="40"/>
      <c r="H26" s="40"/>
      <c r="I26" s="39"/>
      <c r="J26" s="39"/>
      <c r="K26" s="40"/>
      <c r="L26" s="40"/>
      <c r="M26" s="39"/>
      <c r="N26" s="39"/>
      <c r="O26" s="40"/>
      <c r="P26" s="40"/>
      <c r="Q26" s="39"/>
      <c r="R26" s="39"/>
      <c r="S26" s="40"/>
      <c r="T26" s="40"/>
      <c r="U26" s="39"/>
      <c r="V26" s="39"/>
      <c r="W26" s="40"/>
      <c r="X26" s="40"/>
      <c r="Y26" s="40"/>
      <c r="Z26" s="40"/>
      <c r="AA26" s="40"/>
    </row>
    <row r="27" spans="1:27">
      <c r="A27" s="47"/>
      <c r="B27" s="47"/>
      <c r="C27" s="40"/>
      <c r="D27" s="40"/>
      <c r="E27" s="47"/>
      <c r="F27" s="47"/>
      <c r="G27" s="40"/>
      <c r="H27" s="40"/>
      <c r="I27" s="39"/>
      <c r="J27" s="39"/>
      <c r="K27" s="40"/>
      <c r="L27" s="40"/>
      <c r="M27" s="39"/>
      <c r="N27" s="39"/>
      <c r="O27" s="40"/>
      <c r="P27" s="40"/>
      <c r="Q27" s="40"/>
      <c r="R27" s="40"/>
      <c r="S27" s="40"/>
      <c r="T27" s="40"/>
      <c r="U27" s="39"/>
      <c r="V27" s="39"/>
      <c r="W27" s="40"/>
      <c r="X27" s="40"/>
      <c r="Y27" s="40"/>
      <c r="Z27" s="40"/>
      <c r="AA27" s="40"/>
    </row>
    <row r="28" spans="1:27">
      <c r="A28" s="47"/>
      <c r="B28" s="47"/>
      <c r="C28" s="40"/>
      <c r="D28" s="40"/>
      <c r="E28" s="47"/>
      <c r="F28" s="47"/>
      <c r="G28" s="40"/>
      <c r="H28" s="40"/>
      <c r="I28" s="39"/>
      <c r="J28" s="39"/>
      <c r="K28" s="40"/>
      <c r="L28" s="40"/>
      <c r="M28" s="39"/>
      <c r="N28" s="39"/>
      <c r="O28" s="40"/>
      <c r="P28" s="40"/>
      <c r="Q28" s="40"/>
      <c r="R28" s="40"/>
      <c r="S28" s="40"/>
      <c r="T28" s="40"/>
      <c r="U28" s="39"/>
      <c r="V28" s="39"/>
      <c r="W28" s="40"/>
      <c r="X28" s="40"/>
      <c r="Y28" s="40"/>
      <c r="Z28" s="40"/>
      <c r="AA28" s="40"/>
    </row>
    <row r="29" spans="1:27">
      <c r="A29" s="47"/>
      <c r="B29" s="47"/>
      <c r="C29" s="40"/>
      <c r="D29" s="40"/>
      <c r="E29" s="47"/>
      <c r="F29" s="47"/>
      <c r="G29" s="40"/>
      <c r="H29" s="40"/>
      <c r="I29" s="39"/>
      <c r="J29" s="39"/>
      <c r="K29" s="40"/>
      <c r="L29" s="40"/>
      <c r="M29" s="39"/>
      <c r="N29" s="39"/>
      <c r="O29" s="40"/>
      <c r="P29" s="40"/>
      <c r="Q29" s="40"/>
      <c r="R29" s="40"/>
      <c r="S29" s="40"/>
      <c r="T29" s="40"/>
      <c r="U29" s="39"/>
      <c r="V29" s="39"/>
      <c r="W29" s="40"/>
      <c r="X29" s="40"/>
      <c r="Y29" s="40"/>
      <c r="Z29" s="40"/>
      <c r="AA29" s="40"/>
    </row>
    <row r="30" spans="1:27">
      <c r="A30" s="47"/>
      <c r="B30" s="47"/>
      <c r="C30" s="40"/>
      <c r="D30" s="40"/>
      <c r="E30" s="47"/>
      <c r="F30" s="47"/>
      <c r="G30" s="40"/>
      <c r="H30" s="40"/>
      <c r="I30" s="39"/>
      <c r="J30" s="39"/>
      <c r="K30" s="40"/>
      <c r="L30" s="40"/>
      <c r="M30" s="39"/>
      <c r="N30" s="39"/>
      <c r="O30" s="40"/>
      <c r="P30" s="40"/>
      <c r="Q30" s="40"/>
      <c r="R30" s="40"/>
      <c r="S30" s="40"/>
      <c r="T30" s="40"/>
      <c r="U30" s="39"/>
      <c r="V30" s="39"/>
      <c r="W30" s="40"/>
      <c r="X30" s="40"/>
      <c r="Y30" s="40"/>
      <c r="Z30" s="40"/>
      <c r="AA30" s="40"/>
    </row>
    <row r="31" spans="1:27">
      <c r="A31" s="47"/>
      <c r="B31" s="47"/>
      <c r="C31" s="40"/>
      <c r="D31" s="40"/>
      <c r="E31" s="47"/>
      <c r="F31" s="47"/>
      <c r="G31" s="40"/>
      <c r="H31" s="40"/>
      <c r="I31" s="39"/>
      <c r="J31" s="39"/>
      <c r="K31" s="40"/>
      <c r="L31" s="40"/>
      <c r="M31" s="39"/>
      <c r="N31" s="39"/>
      <c r="O31" s="40"/>
      <c r="P31" s="40"/>
      <c r="Q31" s="40"/>
      <c r="R31" s="40"/>
      <c r="S31" s="40"/>
      <c r="T31" s="40"/>
      <c r="U31" s="39"/>
      <c r="V31" s="39"/>
      <c r="W31" s="40"/>
      <c r="X31" s="40"/>
      <c r="Y31" s="40"/>
      <c r="Z31" s="40"/>
      <c r="AA31" s="40"/>
    </row>
    <row r="32" spans="1:27">
      <c r="A32" s="47"/>
      <c r="B32" s="47"/>
      <c r="C32" s="40"/>
      <c r="D32" s="40"/>
      <c r="E32" s="47"/>
      <c r="F32" s="47"/>
      <c r="G32" s="40"/>
      <c r="H32" s="40"/>
      <c r="I32" s="39"/>
      <c r="J32" s="39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39"/>
      <c r="V32" s="39"/>
      <c r="W32" s="40"/>
      <c r="X32" s="40"/>
      <c r="Y32" s="40"/>
      <c r="Z32" s="40"/>
      <c r="AA32" s="40"/>
    </row>
    <row r="33" spans="1:27">
      <c r="A33" s="47"/>
      <c r="B33" s="47"/>
      <c r="C33" s="40"/>
      <c r="D33" s="40"/>
      <c r="E33" s="47"/>
      <c r="F33" s="47"/>
      <c r="G33" s="40"/>
      <c r="H33" s="40"/>
      <c r="I33" s="39"/>
      <c r="J33" s="39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39"/>
      <c r="V33" s="39"/>
      <c r="W33" s="40"/>
      <c r="X33" s="40"/>
      <c r="Y33" s="40"/>
      <c r="Z33" s="40"/>
      <c r="AA33" s="40"/>
    </row>
    <row r="34" spans="1:27">
      <c r="A34" s="47"/>
      <c r="B34" s="47"/>
      <c r="C34" s="40"/>
      <c r="D34" s="40"/>
      <c r="E34" s="47"/>
      <c r="F34" s="47"/>
      <c r="G34" s="40"/>
      <c r="H34" s="40"/>
      <c r="I34" s="39"/>
      <c r="J34" s="39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39"/>
      <c r="V34" s="39"/>
      <c r="W34" s="40"/>
      <c r="X34" s="40"/>
      <c r="Y34" s="40"/>
      <c r="Z34" s="40"/>
      <c r="AA34" s="40"/>
    </row>
    <row r="35" spans="1:27">
      <c r="A35" s="47"/>
      <c r="B35" s="47"/>
      <c r="C35" s="40"/>
      <c r="D35" s="40"/>
      <c r="E35" s="47"/>
      <c r="F35" s="47"/>
      <c r="G35" s="40"/>
      <c r="H35" s="40"/>
      <c r="I35" s="39"/>
      <c r="J35" s="39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39"/>
      <c r="V35" s="39"/>
      <c r="W35" s="40"/>
      <c r="X35" s="40"/>
      <c r="Y35" s="40"/>
      <c r="Z35" s="40"/>
      <c r="AA35" s="40"/>
    </row>
    <row r="36" spans="1:27">
      <c r="A36" s="47"/>
      <c r="B36" s="47"/>
      <c r="C36" s="40"/>
      <c r="D36" s="40"/>
      <c r="E36" s="47"/>
      <c r="F36" s="47"/>
      <c r="G36" s="40"/>
      <c r="H36" s="40"/>
      <c r="I36" s="39"/>
      <c r="J36" s="39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27">
      <c r="A37" s="47"/>
      <c r="B37" s="47"/>
      <c r="C37" s="40"/>
      <c r="D37" s="40"/>
      <c r="E37" s="47"/>
      <c r="F37" s="47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27">
      <c r="A38" s="47"/>
      <c r="B38" s="47"/>
      <c r="C38" s="40"/>
      <c r="D38" s="40"/>
      <c r="E38" s="47"/>
      <c r="F38" s="47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27">
      <c r="A39" s="47"/>
      <c r="B39" s="47"/>
      <c r="C39" s="40"/>
      <c r="D39" s="40"/>
      <c r="E39" s="47"/>
      <c r="F39" s="47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27">
      <c r="A40" s="47"/>
      <c r="B40" s="47"/>
      <c r="C40" s="40"/>
      <c r="D40" s="40"/>
      <c r="E40" s="47"/>
      <c r="F40" s="47"/>
      <c r="G40" s="40"/>
      <c r="H40" s="40"/>
      <c r="I40" s="39"/>
      <c r="J40" s="39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27">
      <c r="A41" s="47"/>
      <c r="B41" s="47"/>
      <c r="C41" s="40"/>
      <c r="D41" s="40"/>
      <c r="E41" s="47"/>
      <c r="F41" s="47"/>
      <c r="G41" s="40"/>
      <c r="H41" s="40"/>
      <c r="I41" s="39"/>
      <c r="J41" s="39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27">
      <c r="A42" s="47"/>
      <c r="B42" s="47"/>
      <c r="C42" s="40"/>
      <c r="D42" s="40"/>
      <c r="E42" s="47"/>
      <c r="F42" s="47"/>
      <c r="G42" s="40"/>
      <c r="H42" s="40"/>
      <c r="I42" s="39"/>
      <c r="J42" s="39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27">
      <c r="A43" s="47"/>
      <c r="B43" s="47"/>
      <c r="C43" s="40"/>
      <c r="D43" s="40"/>
      <c r="E43" s="47"/>
      <c r="F43" s="47"/>
      <c r="G43" s="40"/>
      <c r="H43" s="40"/>
      <c r="I43" s="39"/>
      <c r="J43" s="39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27">
      <c r="A44" s="40"/>
      <c r="B44" s="40"/>
      <c r="C44" s="40"/>
      <c r="D44" s="40"/>
      <c r="E44" s="40"/>
      <c r="F44" s="40"/>
      <c r="G44" s="40"/>
      <c r="H44" s="40"/>
      <c r="I44" s="39"/>
      <c r="J44" s="39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27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27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2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27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27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27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27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27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27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27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27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27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8" spans="1:27">
      <c r="P58" s="4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topLeftCell="A4" zoomScale="90" zoomScaleNormal="90" zoomScalePageLayoutView="90" workbookViewId="0">
      <selection activeCell="M31" sqref="M31"/>
    </sheetView>
  </sheetViews>
  <sheetFormatPr defaultColWidth="8.875" defaultRowHeight="15.75"/>
  <sheetData>
    <row r="1" spans="1:39">
      <c r="A1" s="25"/>
      <c r="B1" s="21"/>
      <c r="C1" s="21"/>
      <c r="D1" s="25"/>
      <c r="E1" s="21"/>
      <c r="F1" s="21"/>
      <c r="G1" s="25"/>
      <c r="H1" s="21"/>
      <c r="I1" s="21"/>
      <c r="J1" s="21"/>
      <c r="K1" s="25"/>
      <c r="L1" s="21"/>
      <c r="M1" s="21"/>
      <c r="N1" s="21"/>
      <c r="O1" s="25"/>
      <c r="P1" s="21"/>
      <c r="Q1" s="21"/>
      <c r="R1" s="21"/>
      <c r="S1" s="25"/>
      <c r="T1" s="21"/>
      <c r="U1" s="21"/>
      <c r="V1" s="21"/>
      <c r="W1" s="27"/>
      <c r="X1" s="21"/>
      <c r="Y1" s="21"/>
      <c r="Z1" s="21"/>
      <c r="AA1" s="25"/>
      <c r="AB1" s="21"/>
      <c r="AC1" s="21"/>
      <c r="AD1" s="21"/>
      <c r="AE1" s="25"/>
      <c r="AF1" s="21"/>
      <c r="AG1" s="21"/>
      <c r="AH1" s="21"/>
      <c r="AI1" s="25"/>
      <c r="AJ1" s="21"/>
      <c r="AK1" s="21"/>
      <c r="AL1" s="21"/>
      <c r="AM1" s="21"/>
    </row>
    <row r="2" spans="1:39">
      <c r="A2" s="13"/>
      <c r="B2" s="12"/>
      <c r="C2" s="15"/>
      <c r="D2" s="15"/>
      <c r="E2" s="21"/>
      <c r="F2" s="21"/>
      <c r="G2" s="13"/>
      <c r="H2" s="21"/>
      <c r="I2" s="21"/>
      <c r="J2" s="28"/>
      <c r="K2" s="29"/>
      <c r="L2" s="30"/>
      <c r="M2" s="28"/>
      <c r="N2" s="28"/>
      <c r="O2" s="29"/>
      <c r="P2" s="31"/>
      <c r="Q2" s="21"/>
      <c r="R2" s="21"/>
      <c r="S2" s="13"/>
      <c r="T2" s="23"/>
      <c r="U2" s="21"/>
      <c r="V2" s="21"/>
      <c r="W2" s="13"/>
      <c r="X2" s="23"/>
      <c r="Y2" s="21"/>
      <c r="Z2" s="21"/>
      <c r="AA2" s="13"/>
      <c r="AB2" s="23"/>
      <c r="AC2" s="21"/>
      <c r="AD2" s="21"/>
      <c r="AE2" s="13"/>
      <c r="AF2" s="23"/>
      <c r="AG2" s="21"/>
      <c r="AH2" s="21"/>
      <c r="AI2" s="13"/>
      <c r="AJ2" s="23"/>
      <c r="AK2" s="21"/>
      <c r="AL2" s="21"/>
      <c r="AM2" s="21"/>
    </row>
    <row r="3" spans="1:39" ht="16.5">
      <c r="A3" s="37"/>
      <c r="B3" s="42"/>
      <c r="C3" s="39"/>
      <c r="D3" s="39"/>
      <c r="E3" s="39"/>
      <c r="F3" s="40"/>
      <c r="G3" s="37"/>
      <c r="H3" s="40"/>
      <c r="I3" s="40"/>
      <c r="J3" s="40"/>
      <c r="K3" s="37"/>
      <c r="L3" s="40"/>
      <c r="M3" s="40"/>
      <c r="N3" s="40"/>
      <c r="O3" s="37"/>
      <c r="P3" s="34"/>
      <c r="Q3" s="40"/>
      <c r="R3" s="40"/>
      <c r="S3" s="37"/>
      <c r="T3" s="34"/>
      <c r="U3" s="40"/>
      <c r="V3" s="40"/>
      <c r="W3" s="37"/>
      <c r="X3" s="34"/>
      <c r="Y3" s="40"/>
      <c r="Z3" s="40"/>
      <c r="AA3" s="37"/>
      <c r="AB3" s="34"/>
      <c r="AC3" s="40"/>
      <c r="AD3" s="21"/>
      <c r="AE3" s="13"/>
      <c r="AF3" s="7"/>
      <c r="AG3" s="21"/>
      <c r="AH3" s="21"/>
      <c r="AI3" s="13"/>
      <c r="AJ3" s="7"/>
      <c r="AK3" s="21"/>
      <c r="AL3" s="21"/>
      <c r="AM3" s="21"/>
    </row>
    <row r="4" spans="1:39" ht="16.5">
      <c r="A4" s="37"/>
      <c r="B4" s="34"/>
      <c r="C4" s="39"/>
      <c r="D4" s="39"/>
      <c r="E4" s="39"/>
      <c r="F4" s="40"/>
      <c r="G4" s="37"/>
      <c r="H4" s="34"/>
      <c r="I4" s="40"/>
      <c r="J4" s="40"/>
      <c r="K4" s="37"/>
      <c r="L4" s="34"/>
      <c r="M4" s="40"/>
      <c r="N4" s="40"/>
      <c r="O4" s="37"/>
      <c r="P4" s="33"/>
      <c r="Q4" s="40"/>
      <c r="R4" s="40"/>
      <c r="S4" s="37"/>
      <c r="T4" s="33"/>
      <c r="U4" s="40"/>
      <c r="V4" s="40"/>
      <c r="W4" s="37"/>
      <c r="X4" s="34"/>
      <c r="Y4" s="40"/>
      <c r="Z4" s="40"/>
      <c r="AA4" s="37"/>
      <c r="AB4" s="34"/>
      <c r="AC4" s="40"/>
      <c r="AD4" s="21"/>
      <c r="AE4" s="13"/>
      <c r="AF4" s="7"/>
      <c r="AG4" s="21"/>
      <c r="AH4" s="21"/>
      <c r="AI4" s="26"/>
      <c r="AJ4" s="7"/>
      <c r="AK4" s="21"/>
      <c r="AL4" s="21"/>
      <c r="AM4" s="21"/>
    </row>
    <row r="5" spans="1:39" ht="16.5">
      <c r="A5" s="43"/>
      <c r="B5" s="34"/>
      <c r="C5" s="39"/>
      <c r="D5" s="39"/>
      <c r="E5" s="39"/>
      <c r="F5" s="40"/>
      <c r="G5" s="37"/>
      <c r="H5" s="43"/>
      <c r="I5" s="44"/>
      <c r="J5" s="40"/>
      <c r="K5" s="43"/>
      <c r="L5" s="34"/>
      <c r="M5" s="40"/>
      <c r="N5" s="40"/>
      <c r="O5" s="43"/>
      <c r="P5" s="33"/>
      <c r="Q5" s="40"/>
      <c r="R5" s="40"/>
      <c r="S5" s="45"/>
      <c r="T5" s="40"/>
      <c r="U5" s="40"/>
      <c r="V5" s="40"/>
      <c r="W5" s="37"/>
      <c r="X5" s="33"/>
      <c r="Y5" s="40"/>
      <c r="Z5" s="40"/>
      <c r="AA5" s="37"/>
      <c r="AB5" s="33"/>
      <c r="AC5" s="40"/>
      <c r="AD5" s="21"/>
      <c r="AE5" s="14"/>
      <c r="AF5" s="21"/>
      <c r="AG5" s="21"/>
      <c r="AH5" s="21"/>
      <c r="AI5" s="13"/>
      <c r="AJ5" s="23"/>
      <c r="AK5" s="21"/>
      <c r="AL5" s="21"/>
      <c r="AM5" s="21"/>
    </row>
    <row r="6" spans="1:39">
      <c r="A6" s="37"/>
      <c r="B6" s="42"/>
      <c r="C6" s="39"/>
      <c r="D6" s="39"/>
      <c r="E6" s="39"/>
      <c r="F6" s="40"/>
      <c r="G6" s="37"/>
      <c r="H6" s="42"/>
      <c r="I6" s="40"/>
      <c r="J6" s="40"/>
      <c r="K6" s="37"/>
      <c r="L6" s="40"/>
      <c r="M6" s="40"/>
      <c r="N6" s="40"/>
      <c r="O6" s="45"/>
      <c r="P6" s="40"/>
      <c r="Q6" s="40"/>
      <c r="R6" s="40"/>
      <c r="S6" s="43"/>
      <c r="T6" s="40"/>
      <c r="U6" s="40"/>
      <c r="V6" s="40"/>
      <c r="W6" s="45"/>
      <c r="X6" s="40"/>
      <c r="Y6" s="40"/>
      <c r="Z6" s="40"/>
      <c r="AA6" s="45"/>
      <c r="AB6" s="40"/>
      <c r="AC6" s="40"/>
      <c r="AD6" s="21"/>
      <c r="AE6" s="14"/>
      <c r="AF6" s="21"/>
      <c r="AG6" s="21"/>
      <c r="AH6" s="21"/>
      <c r="AI6" s="14"/>
      <c r="AJ6" s="21"/>
      <c r="AK6" s="21"/>
      <c r="AL6" s="21"/>
      <c r="AM6" s="21"/>
    </row>
    <row r="7" spans="1:39">
      <c r="A7" s="45"/>
      <c r="B7" s="40"/>
      <c r="C7" s="39"/>
      <c r="D7" s="39"/>
      <c r="E7" s="39"/>
      <c r="F7" s="40"/>
      <c r="G7" s="45"/>
      <c r="H7" s="40"/>
      <c r="I7" s="40"/>
      <c r="J7" s="40"/>
      <c r="K7" s="45"/>
      <c r="L7" s="40"/>
      <c r="M7" s="40"/>
      <c r="N7" s="40"/>
      <c r="O7" s="45"/>
      <c r="P7" s="40"/>
      <c r="Q7" s="40"/>
      <c r="R7" s="40"/>
      <c r="S7" s="45"/>
      <c r="T7" s="40"/>
      <c r="U7" s="40"/>
      <c r="V7" s="40"/>
      <c r="W7" s="45"/>
      <c r="X7" s="40"/>
      <c r="Y7" s="40"/>
      <c r="Z7" s="40"/>
      <c r="AA7" s="45"/>
      <c r="AB7" s="40"/>
      <c r="AC7" s="40"/>
      <c r="AD7" s="21"/>
      <c r="AE7" s="15"/>
      <c r="AF7" s="15"/>
      <c r="AG7" s="16"/>
      <c r="AH7" s="21"/>
      <c r="AI7" s="14"/>
      <c r="AJ7" s="21"/>
      <c r="AK7" s="21"/>
      <c r="AL7" s="21"/>
      <c r="AM7" s="21"/>
    </row>
    <row r="8" spans="1:39">
      <c r="A8" s="45"/>
      <c r="B8" s="40"/>
      <c r="C8" s="39"/>
      <c r="D8" s="39"/>
      <c r="E8" s="39"/>
      <c r="F8" s="40"/>
      <c r="G8" s="45"/>
      <c r="H8" s="40"/>
      <c r="I8" s="40"/>
      <c r="J8" s="40"/>
      <c r="K8" s="45"/>
      <c r="L8" s="40"/>
      <c r="M8" s="40"/>
      <c r="N8" s="40"/>
      <c r="O8" s="39"/>
      <c r="P8" s="39"/>
      <c r="Q8" s="46"/>
      <c r="R8" s="40"/>
      <c r="S8" s="39"/>
      <c r="T8" s="39"/>
      <c r="U8" s="46"/>
      <c r="V8" s="40"/>
      <c r="W8" s="39"/>
      <c r="X8" s="39"/>
      <c r="Y8" s="46"/>
      <c r="Z8" s="40"/>
      <c r="AA8" s="39"/>
      <c r="AB8" s="39"/>
      <c r="AC8" s="46"/>
      <c r="AD8" s="21"/>
      <c r="AE8" s="15"/>
      <c r="AF8" s="15"/>
      <c r="AG8" s="16"/>
      <c r="AH8" s="21"/>
      <c r="AI8" s="15"/>
      <c r="AJ8" s="15"/>
      <c r="AK8" s="16"/>
      <c r="AL8" s="21"/>
      <c r="AM8" s="21"/>
    </row>
    <row r="9" spans="1:39">
      <c r="A9" s="45"/>
      <c r="B9" s="40"/>
      <c r="C9" s="39"/>
      <c r="D9" s="39"/>
      <c r="E9" s="39"/>
      <c r="F9" s="40"/>
      <c r="G9" s="39"/>
      <c r="H9" s="39"/>
      <c r="I9" s="46"/>
      <c r="J9" s="46"/>
      <c r="K9" s="39"/>
      <c r="L9" s="39"/>
      <c r="M9" s="40"/>
      <c r="N9" s="40"/>
      <c r="O9" s="39"/>
      <c r="P9" s="39"/>
      <c r="Q9" s="46"/>
      <c r="R9" s="40"/>
      <c r="S9" s="39"/>
      <c r="T9" s="39"/>
      <c r="U9" s="46"/>
      <c r="V9" s="40"/>
      <c r="W9" s="39"/>
      <c r="X9" s="39"/>
      <c r="Y9" s="46"/>
      <c r="Z9" s="40"/>
      <c r="AA9" s="39"/>
      <c r="AB9" s="39"/>
      <c r="AC9" s="46"/>
      <c r="AD9" s="21"/>
      <c r="AE9" s="15"/>
      <c r="AF9" s="15"/>
      <c r="AG9" s="21"/>
      <c r="AH9" s="21"/>
      <c r="AI9" s="15"/>
      <c r="AJ9" s="15"/>
      <c r="AK9" s="16"/>
      <c r="AL9" s="21"/>
      <c r="AM9" s="21"/>
    </row>
    <row r="10" spans="1:39">
      <c r="A10" s="39"/>
      <c r="B10" s="39"/>
      <c r="C10" s="46"/>
      <c r="D10" s="46"/>
      <c r="E10" s="39"/>
      <c r="F10" s="40"/>
      <c r="G10" s="39"/>
      <c r="H10" s="39"/>
      <c r="I10" s="46"/>
      <c r="J10" s="46"/>
      <c r="K10" s="39"/>
      <c r="L10" s="39"/>
      <c r="M10" s="40"/>
      <c r="N10" s="40"/>
      <c r="O10" s="47"/>
      <c r="P10" s="47"/>
      <c r="Q10" s="40"/>
      <c r="R10" s="40"/>
      <c r="S10" s="47"/>
      <c r="T10" s="47"/>
      <c r="U10" s="40"/>
      <c r="V10" s="40"/>
      <c r="W10" s="39"/>
      <c r="X10" s="39"/>
      <c r="Y10" s="40"/>
      <c r="Z10" s="40"/>
      <c r="AA10" s="39"/>
      <c r="AB10" s="39"/>
      <c r="AC10" s="40"/>
      <c r="AD10" s="21"/>
      <c r="AE10" s="15"/>
      <c r="AF10" s="15"/>
      <c r="AG10" s="21"/>
      <c r="AH10" s="21"/>
      <c r="AI10" s="15"/>
      <c r="AJ10" s="15"/>
      <c r="AK10" s="21"/>
      <c r="AL10" s="21"/>
      <c r="AM10" s="21"/>
    </row>
    <row r="11" spans="1:39">
      <c r="A11" s="39"/>
      <c r="B11" s="39"/>
      <c r="C11" s="46"/>
      <c r="D11" s="46"/>
      <c r="E11" s="39"/>
      <c r="F11" s="40"/>
      <c r="G11" s="39"/>
      <c r="H11" s="39"/>
      <c r="I11" s="39"/>
      <c r="J11" s="39"/>
      <c r="K11" s="39"/>
      <c r="L11" s="39"/>
      <c r="M11" s="40"/>
      <c r="N11" s="40"/>
      <c r="O11" s="47"/>
      <c r="P11" s="47"/>
      <c r="Q11" s="40"/>
      <c r="R11" s="40"/>
      <c r="S11" s="47"/>
      <c r="T11" s="47"/>
      <c r="U11" s="40"/>
      <c r="V11" s="40"/>
      <c r="W11" s="39"/>
      <c r="X11" s="39"/>
      <c r="Y11" s="40"/>
      <c r="Z11" s="40"/>
      <c r="AA11" s="39"/>
      <c r="AB11" s="39"/>
      <c r="AC11" s="40"/>
      <c r="AD11" s="21"/>
      <c r="AE11" s="15"/>
      <c r="AF11" s="15"/>
      <c r="AG11" s="21"/>
      <c r="AH11" s="21"/>
      <c r="AI11" s="15"/>
      <c r="AJ11" s="15"/>
      <c r="AK11" s="21"/>
      <c r="AL11" s="21"/>
      <c r="AM11" s="21"/>
    </row>
    <row r="12" spans="1:39">
      <c r="A12" s="39"/>
      <c r="B12" s="39"/>
      <c r="C12" s="39"/>
      <c r="D12" s="39"/>
      <c r="E12" s="39"/>
      <c r="F12" s="40"/>
      <c r="G12" s="39"/>
      <c r="H12" s="39"/>
      <c r="I12" s="39"/>
      <c r="J12" s="39"/>
      <c r="K12" s="39"/>
      <c r="L12" s="39"/>
      <c r="M12" s="40"/>
      <c r="N12" s="40"/>
      <c r="O12" s="47"/>
      <c r="P12" s="47"/>
      <c r="Q12" s="40"/>
      <c r="R12" s="40"/>
      <c r="S12" s="47"/>
      <c r="T12" s="47"/>
      <c r="U12" s="40"/>
      <c r="V12" s="40"/>
      <c r="W12" s="39"/>
      <c r="X12" s="39"/>
      <c r="Y12" s="40"/>
      <c r="Z12" s="40"/>
      <c r="AA12" s="39"/>
      <c r="AB12" s="39"/>
      <c r="AC12" s="40"/>
      <c r="AD12" s="21"/>
      <c r="AE12" s="15"/>
      <c r="AF12" s="15"/>
      <c r="AG12" s="21"/>
      <c r="AH12" s="21"/>
      <c r="AI12" s="15"/>
      <c r="AJ12" s="15"/>
      <c r="AK12" s="21"/>
      <c r="AL12" s="21"/>
      <c r="AM12" s="21"/>
    </row>
    <row r="13" spans="1:39">
      <c r="A13" s="39"/>
      <c r="B13" s="39"/>
      <c r="C13" s="39"/>
      <c r="D13" s="39"/>
      <c r="E13" s="39"/>
      <c r="F13" s="40"/>
      <c r="G13" s="39"/>
      <c r="H13" s="39"/>
      <c r="I13" s="39"/>
      <c r="J13" s="39"/>
      <c r="K13" s="39"/>
      <c r="L13" s="39"/>
      <c r="M13" s="40"/>
      <c r="N13" s="40"/>
      <c r="O13" s="47"/>
      <c r="P13" s="47"/>
      <c r="Q13" s="40"/>
      <c r="R13" s="40"/>
      <c r="S13" s="47"/>
      <c r="T13" s="47"/>
      <c r="U13" s="40"/>
      <c r="V13" s="40"/>
      <c r="W13" s="39"/>
      <c r="X13" s="39"/>
      <c r="Y13" s="40"/>
      <c r="Z13" s="40"/>
      <c r="AA13" s="39"/>
      <c r="AB13" s="39"/>
      <c r="AC13" s="40"/>
      <c r="AD13" s="21"/>
      <c r="AE13" s="15"/>
      <c r="AF13" s="15"/>
      <c r="AG13" s="21"/>
      <c r="AH13" s="21"/>
      <c r="AI13" s="15"/>
      <c r="AJ13" s="15"/>
      <c r="AK13" s="21"/>
      <c r="AL13" s="21"/>
      <c r="AM13" s="21"/>
    </row>
    <row r="14" spans="1:39">
      <c r="A14" s="39"/>
      <c r="B14" s="39"/>
      <c r="C14" s="39"/>
      <c r="D14" s="39"/>
      <c r="E14" s="39"/>
      <c r="F14" s="40"/>
      <c r="G14" s="39"/>
      <c r="H14" s="39"/>
      <c r="I14" s="39"/>
      <c r="J14" s="39"/>
      <c r="K14" s="39"/>
      <c r="L14" s="39"/>
      <c r="M14" s="40"/>
      <c r="N14" s="40"/>
      <c r="O14" s="47"/>
      <c r="P14" s="47"/>
      <c r="Q14" s="40"/>
      <c r="R14" s="40"/>
      <c r="S14" s="47"/>
      <c r="T14" s="47"/>
      <c r="U14" s="40"/>
      <c r="V14" s="40"/>
      <c r="W14" s="39"/>
      <c r="X14" s="39"/>
      <c r="Y14" s="40"/>
      <c r="Z14" s="40"/>
      <c r="AA14" s="39"/>
      <c r="AB14" s="39"/>
      <c r="AC14" s="40"/>
      <c r="AD14" s="21"/>
      <c r="AE14" s="15"/>
      <c r="AF14" s="15"/>
      <c r="AG14" s="21"/>
      <c r="AH14" s="21"/>
      <c r="AI14" s="15"/>
      <c r="AJ14" s="15"/>
      <c r="AK14" s="21"/>
      <c r="AL14" s="21"/>
      <c r="AM14" s="21"/>
    </row>
    <row r="15" spans="1:39">
      <c r="A15" s="39"/>
      <c r="B15" s="39"/>
      <c r="C15" s="39"/>
      <c r="D15" s="39"/>
      <c r="E15" s="39"/>
      <c r="F15" s="40"/>
      <c r="G15" s="39"/>
      <c r="H15" s="39"/>
      <c r="I15" s="39"/>
      <c r="J15" s="39"/>
      <c r="K15" s="39"/>
      <c r="L15" s="39"/>
      <c r="M15" s="40"/>
      <c r="N15" s="40"/>
      <c r="O15" s="47"/>
      <c r="P15" s="47"/>
      <c r="Q15" s="40"/>
      <c r="R15" s="40"/>
      <c r="S15" s="47"/>
      <c r="T15" s="47"/>
      <c r="U15" s="40"/>
      <c r="V15" s="40"/>
      <c r="W15" s="39"/>
      <c r="X15" s="39"/>
      <c r="Y15" s="40"/>
      <c r="Z15" s="40"/>
      <c r="AA15" s="39"/>
      <c r="AB15" s="39"/>
      <c r="AC15" s="40"/>
      <c r="AD15" s="21"/>
      <c r="AE15" s="15"/>
      <c r="AF15" s="15"/>
      <c r="AG15" s="21"/>
      <c r="AH15" s="21"/>
      <c r="AI15" s="15"/>
      <c r="AJ15" s="15"/>
      <c r="AK15" s="21"/>
      <c r="AL15" s="21"/>
      <c r="AM15" s="21"/>
    </row>
    <row r="16" spans="1:39">
      <c r="A16" s="39"/>
      <c r="B16" s="39"/>
      <c r="C16" s="39"/>
      <c r="D16" s="39"/>
      <c r="E16" s="39"/>
      <c r="F16" s="40"/>
      <c r="G16" s="39"/>
      <c r="H16" s="39"/>
      <c r="I16" s="39"/>
      <c r="J16" s="39"/>
      <c r="K16" s="39"/>
      <c r="L16" s="39"/>
      <c r="M16" s="40"/>
      <c r="N16" s="40"/>
      <c r="O16" s="47"/>
      <c r="P16" s="47"/>
      <c r="Q16" s="40"/>
      <c r="R16" s="40"/>
      <c r="S16" s="47"/>
      <c r="T16" s="47"/>
      <c r="U16" s="40"/>
      <c r="V16" s="40"/>
      <c r="W16" s="39"/>
      <c r="X16" s="39"/>
      <c r="Y16" s="40"/>
      <c r="Z16" s="40"/>
      <c r="AA16" s="39"/>
      <c r="AB16" s="39"/>
      <c r="AC16" s="40"/>
      <c r="AD16" s="21"/>
      <c r="AE16" s="15"/>
      <c r="AF16" s="15"/>
      <c r="AG16" s="21"/>
      <c r="AH16" s="21"/>
      <c r="AI16" s="15"/>
      <c r="AJ16" s="15"/>
      <c r="AK16" s="21"/>
      <c r="AL16" s="21"/>
      <c r="AM16" s="21"/>
    </row>
    <row r="17" spans="1:39">
      <c r="A17" s="39"/>
      <c r="B17" s="39"/>
      <c r="C17" s="39"/>
      <c r="D17" s="39"/>
      <c r="E17" s="39"/>
      <c r="F17" s="40"/>
      <c r="G17" s="39"/>
      <c r="H17" s="39"/>
      <c r="I17" s="39"/>
      <c r="J17" s="39"/>
      <c r="K17" s="39"/>
      <c r="L17" s="39"/>
      <c r="M17" s="40"/>
      <c r="N17" s="40"/>
      <c r="O17" s="47"/>
      <c r="P17" s="47"/>
      <c r="Q17" s="40"/>
      <c r="R17" s="40"/>
      <c r="S17" s="47"/>
      <c r="T17" s="47"/>
      <c r="U17" s="40"/>
      <c r="V17" s="40"/>
      <c r="W17" s="39"/>
      <c r="X17" s="39"/>
      <c r="Y17" s="40"/>
      <c r="Z17" s="40"/>
      <c r="AA17" s="39"/>
      <c r="AB17" s="39"/>
      <c r="AC17" s="40"/>
      <c r="AD17" s="21"/>
      <c r="AE17" s="15"/>
      <c r="AF17" s="15"/>
      <c r="AG17" s="21"/>
      <c r="AH17" s="21"/>
      <c r="AI17" s="15"/>
      <c r="AJ17" s="15"/>
      <c r="AK17" s="21"/>
      <c r="AL17" s="21"/>
      <c r="AM17" s="21"/>
    </row>
    <row r="18" spans="1:39">
      <c r="A18" s="39"/>
      <c r="B18" s="39"/>
      <c r="C18" s="39"/>
      <c r="D18" s="39"/>
      <c r="E18" s="39"/>
      <c r="F18" s="40"/>
      <c r="G18" s="39"/>
      <c r="H18" s="39"/>
      <c r="I18" s="39"/>
      <c r="J18" s="39"/>
      <c r="K18" s="39"/>
      <c r="L18" s="39"/>
      <c r="M18" s="40"/>
      <c r="N18" s="40"/>
      <c r="O18" s="47"/>
      <c r="P18" s="47"/>
      <c r="Q18" s="40"/>
      <c r="R18" s="40"/>
      <c r="S18" s="47"/>
      <c r="T18" s="47"/>
      <c r="U18" s="40"/>
      <c r="V18" s="40"/>
      <c r="W18" s="39"/>
      <c r="X18" s="39"/>
      <c r="Y18" s="40"/>
      <c r="Z18" s="40"/>
      <c r="AA18" s="39"/>
      <c r="AB18" s="39"/>
      <c r="AC18" s="40"/>
      <c r="AD18" s="21"/>
      <c r="AE18" s="15"/>
      <c r="AF18" s="15"/>
      <c r="AG18" s="21"/>
      <c r="AH18" s="21"/>
      <c r="AI18" s="15"/>
      <c r="AJ18" s="15"/>
      <c r="AK18" s="21"/>
      <c r="AL18" s="21"/>
      <c r="AM18" s="21"/>
    </row>
    <row r="19" spans="1:39">
      <c r="A19" s="39"/>
      <c r="B19" s="39"/>
      <c r="C19" s="39"/>
      <c r="D19" s="39"/>
      <c r="E19" s="39"/>
      <c r="F19" s="40"/>
      <c r="G19" s="39"/>
      <c r="H19" s="39"/>
      <c r="I19" s="39"/>
      <c r="J19" s="39"/>
      <c r="K19" s="39"/>
      <c r="L19" s="39"/>
      <c r="M19" s="40"/>
      <c r="N19" s="40"/>
      <c r="O19" s="47"/>
      <c r="P19" s="47"/>
      <c r="Q19" s="40"/>
      <c r="R19" s="40"/>
      <c r="S19" s="47"/>
      <c r="T19" s="47"/>
      <c r="U19" s="40"/>
      <c r="V19" s="40"/>
      <c r="W19" s="39"/>
      <c r="X19" s="39"/>
      <c r="Y19" s="40"/>
      <c r="Z19" s="40"/>
      <c r="AA19" s="39"/>
      <c r="AB19" s="39"/>
      <c r="AC19" s="40"/>
      <c r="AD19" s="21"/>
      <c r="AE19" s="15"/>
      <c r="AF19" s="15"/>
      <c r="AG19" s="21"/>
      <c r="AH19" s="21"/>
      <c r="AI19" s="15"/>
      <c r="AJ19" s="15"/>
      <c r="AK19" s="21"/>
      <c r="AL19" s="21"/>
      <c r="AM19" s="21"/>
    </row>
    <row r="20" spans="1:39">
      <c r="A20" s="39"/>
      <c r="B20" s="39"/>
      <c r="C20" s="39"/>
      <c r="D20" s="39"/>
      <c r="E20" s="39"/>
      <c r="F20" s="40"/>
      <c r="G20" s="39"/>
      <c r="H20" s="39"/>
      <c r="I20" s="39"/>
      <c r="J20" s="39"/>
      <c r="K20" s="39"/>
      <c r="L20" s="39"/>
      <c r="M20" s="40"/>
      <c r="N20" s="40"/>
      <c r="O20" s="47"/>
      <c r="P20" s="47"/>
      <c r="Q20" s="40"/>
      <c r="R20" s="40"/>
      <c r="S20" s="47"/>
      <c r="T20" s="47"/>
      <c r="U20" s="40"/>
      <c r="V20" s="40"/>
      <c r="W20" s="39"/>
      <c r="X20" s="39"/>
      <c r="Y20" s="40"/>
      <c r="Z20" s="40"/>
      <c r="AA20" s="39"/>
      <c r="AB20" s="39"/>
      <c r="AC20" s="40"/>
      <c r="AD20" s="21"/>
      <c r="AE20" s="15"/>
      <c r="AF20" s="15"/>
      <c r="AG20" s="21"/>
      <c r="AH20" s="21"/>
      <c r="AI20" s="15"/>
      <c r="AJ20" s="15"/>
      <c r="AK20" s="21"/>
      <c r="AL20" s="21"/>
      <c r="AM20" s="21"/>
    </row>
    <row r="21" spans="1:39">
      <c r="A21" s="39"/>
      <c r="B21" s="39"/>
      <c r="C21" s="39"/>
      <c r="D21" s="39"/>
      <c r="E21" s="39"/>
      <c r="F21" s="40"/>
      <c r="G21" s="39"/>
      <c r="H21" s="39"/>
      <c r="I21" s="39"/>
      <c r="J21" s="39"/>
      <c r="K21" s="39"/>
      <c r="L21" s="39"/>
      <c r="M21" s="40"/>
      <c r="N21" s="40"/>
      <c r="O21" s="47"/>
      <c r="P21" s="47"/>
      <c r="Q21" s="40"/>
      <c r="R21" s="40"/>
      <c r="S21" s="47"/>
      <c r="T21" s="47"/>
      <c r="U21" s="40"/>
      <c r="V21" s="40"/>
      <c r="W21" s="39"/>
      <c r="X21" s="39"/>
      <c r="Y21" s="40"/>
      <c r="Z21" s="40"/>
      <c r="AA21" s="39"/>
      <c r="AB21" s="39"/>
      <c r="AC21" s="40"/>
      <c r="AD21" s="21"/>
      <c r="AE21" s="15"/>
      <c r="AF21" s="15"/>
      <c r="AG21" s="21"/>
      <c r="AH21" s="21"/>
      <c r="AI21" s="15"/>
      <c r="AJ21" s="15"/>
      <c r="AK21" s="21"/>
      <c r="AL21" s="21"/>
      <c r="AM21" s="21"/>
    </row>
    <row r="22" spans="1:39">
      <c r="A22" s="39"/>
      <c r="B22" s="39"/>
      <c r="C22" s="39"/>
      <c r="D22" s="39"/>
      <c r="E22" s="39"/>
      <c r="F22" s="40"/>
      <c r="G22" s="39"/>
      <c r="H22" s="39"/>
      <c r="I22" s="39"/>
      <c r="J22" s="39"/>
      <c r="K22" s="39"/>
      <c r="L22" s="39"/>
      <c r="M22" s="40"/>
      <c r="N22" s="40"/>
      <c r="O22" s="47"/>
      <c r="P22" s="47"/>
      <c r="Q22" s="40"/>
      <c r="R22" s="40"/>
      <c r="S22" s="47"/>
      <c r="T22" s="47"/>
      <c r="U22" s="40"/>
      <c r="V22" s="40"/>
      <c r="W22" s="39"/>
      <c r="X22" s="39"/>
      <c r="Y22" s="40"/>
      <c r="Z22" s="40"/>
      <c r="AA22" s="39"/>
      <c r="AB22" s="39"/>
      <c r="AC22" s="40"/>
      <c r="AD22" s="21"/>
      <c r="AE22" s="15"/>
      <c r="AF22" s="15"/>
      <c r="AG22" s="21"/>
      <c r="AH22" s="21"/>
      <c r="AI22" s="15"/>
      <c r="AJ22" s="15"/>
      <c r="AK22" s="21"/>
      <c r="AL22" s="21"/>
      <c r="AM22" s="21"/>
    </row>
    <row r="23" spans="1:39">
      <c r="A23" s="39"/>
      <c r="B23" s="39"/>
      <c r="C23" s="39"/>
      <c r="D23" s="39"/>
      <c r="E23" s="39"/>
      <c r="F23" s="40"/>
      <c r="G23" s="39"/>
      <c r="H23" s="39"/>
      <c r="I23" s="39"/>
      <c r="J23" s="39"/>
      <c r="K23" s="39"/>
      <c r="L23" s="39"/>
      <c r="M23" s="40"/>
      <c r="N23" s="40"/>
      <c r="O23" s="47"/>
      <c r="P23" s="47"/>
      <c r="Q23" s="40"/>
      <c r="R23" s="40"/>
      <c r="S23" s="47"/>
      <c r="T23" s="47"/>
      <c r="U23" s="40"/>
      <c r="V23" s="40"/>
      <c r="W23" s="39"/>
      <c r="X23" s="39"/>
      <c r="Y23" s="40"/>
      <c r="Z23" s="40"/>
      <c r="AA23" s="39"/>
      <c r="AB23" s="39"/>
      <c r="AC23" s="40"/>
      <c r="AD23" s="21"/>
      <c r="AE23" s="15"/>
      <c r="AF23" s="15"/>
      <c r="AG23" s="21"/>
      <c r="AH23" s="21"/>
      <c r="AI23" s="15"/>
      <c r="AJ23" s="15"/>
      <c r="AK23" s="21"/>
      <c r="AL23" s="21"/>
      <c r="AM23" s="21"/>
    </row>
    <row r="24" spans="1:39">
      <c r="A24" s="39"/>
      <c r="B24" s="39"/>
      <c r="C24" s="39"/>
      <c r="D24" s="39"/>
      <c r="E24" s="39"/>
      <c r="F24" s="40"/>
      <c r="G24" s="39"/>
      <c r="H24" s="39"/>
      <c r="I24" s="39"/>
      <c r="J24" s="39"/>
      <c r="K24" s="39"/>
      <c r="L24" s="39"/>
      <c r="M24" s="40"/>
      <c r="N24" s="40"/>
      <c r="O24" s="47"/>
      <c r="P24" s="47"/>
      <c r="Q24" s="40"/>
      <c r="R24" s="40"/>
      <c r="S24" s="47"/>
      <c r="T24" s="47"/>
      <c r="U24" s="40"/>
      <c r="V24" s="40"/>
      <c r="W24" s="39"/>
      <c r="X24" s="39"/>
      <c r="Y24" s="40"/>
      <c r="Z24" s="40"/>
      <c r="AA24" s="39"/>
      <c r="AB24" s="39"/>
      <c r="AC24" s="40"/>
      <c r="AD24" s="21"/>
      <c r="AE24" s="15"/>
      <c r="AF24" s="15"/>
      <c r="AG24" s="21"/>
      <c r="AH24" s="21"/>
      <c r="AI24" s="15"/>
      <c r="AJ24" s="15"/>
      <c r="AK24" s="21"/>
      <c r="AL24" s="21"/>
      <c r="AM24" s="21"/>
    </row>
    <row r="25" spans="1:39">
      <c r="A25" s="39"/>
      <c r="B25" s="39"/>
      <c r="C25" s="39"/>
      <c r="D25" s="39"/>
      <c r="E25" s="39"/>
      <c r="F25" s="40"/>
      <c r="G25" s="39"/>
      <c r="H25" s="39"/>
      <c r="I25" s="39"/>
      <c r="J25" s="39"/>
      <c r="K25" s="39"/>
      <c r="L25" s="39"/>
      <c r="M25" s="40"/>
      <c r="N25" s="40"/>
      <c r="O25" s="47"/>
      <c r="P25" s="47"/>
      <c r="Q25" s="40"/>
      <c r="R25" s="40"/>
      <c r="S25" s="47"/>
      <c r="T25" s="47"/>
      <c r="U25" s="40"/>
      <c r="V25" s="40"/>
      <c r="W25" s="39"/>
      <c r="X25" s="39"/>
      <c r="Y25" s="40"/>
      <c r="Z25" s="40"/>
      <c r="AA25" s="39"/>
      <c r="AB25" s="39"/>
      <c r="AC25" s="40"/>
      <c r="AD25" s="21"/>
      <c r="AE25" s="15"/>
      <c r="AF25" s="15"/>
      <c r="AG25" s="21"/>
      <c r="AH25" s="21"/>
      <c r="AI25" s="15"/>
      <c r="AJ25" s="15"/>
      <c r="AK25" s="21"/>
      <c r="AL25" s="21"/>
      <c r="AM25" s="21"/>
    </row>
    <row r="26" spans="1:39">
      <c r="A26" s="39"/>
      <c r="B26" s="39"/>
      <c r="C26" s="39"/>
      <c r="D26" s="39"/>
      <c r="E26" s="39"/>
      <c r="F26" s="40"/>
      <c r="G26" s="39"/>
      <c r="H26" s="39"/>
      <c r="I26" s="39"/>
      <c r="J26" s="39"/>
      <c r="K26" s="39"/>
      <c r="L26" s="39"/>
      <c r="M26" s="40"/>
      <c r="N26" s="40"/>
      <c r="O26" s="47"/>
      <c r="P26" s="47"/>
      <c r="Q26" s="40"/>
      <c r="R26" s="40"/>
      <c r="S26" s="47"/>
      <c r="T26" s="47"/>
      <c r="U26" s="40"/>
      <c r="V26" s="40"/>
      <c r="W26" s="39"/>
      <c r="X26" s="39"/>
      <c r="Y26" s="40"/>
      <c r="Z26" s="40"/>
      <c r="AA26" s="39"/>
      <c r="AB26" s="39"/>
      <c r="AC26" s="40"/>
      <c r="AD26" s="21"/>
      <c r="AE26" s="15"/>
      <c r="AF26" s="15"/>
      <c r="AG26" s="21"/>
      <c r="AH26" s="21"/>
      <c r="AI26" s="15"/>
      <c r="AJ26" s="15"/>
      <c r="AK26" s="21"/>
      <c r="AL26" s="21"/>
      <c r="AM26" s="21"/>
    </row>
    <row r="27" spans="1:39">
      <c r="A27" s="39"/>
      <c r="B27" s="39"/>
      <c r="C27" s="39"/>
      <c r="D27" s="39"/>
      <c r="E27" s="39"/>
      <c r="F27" s="40"/>
      <c r="G27" s="39"/>
      <c r="H27" s="39"/>
      <c r="I27" s="39"/>
      <c r="J27" s="39"/>
      <c r="K27" s="39"/>
      <c r="L27" s="39"/>
      <c r="M27" s="40"/>
      <c r="N27" s="40"/>
      <c r="O27" s="47"/>
      <c r="P27" s="47"/>
      <c r="Q27" s="40"/>
      <c r="R27" s="40"/>
      <c r="S27" s="47"/>
      <c r="T27" s="47"/>
      <c r="U27" s="40"/>
      <c r="V27" s="40"/>
      <c r="W27" s="39"/>
      <c r="X27" s="39"/>
      <c r="Y27" s="40"/>
      <c r="Z27" s="40"/>
      <c r="AA27" s="39"/>
      <c r="AB27" s="39"/>
      <c r="AC27" s="40"/>
      <c r="AD27" s="21"/>
      <c r="AE27" s="21"/>
      <c r="AF27" s="21"/>
      <c r="AG27" s="21"/>
      <c r="AH27" s="21"/>
      <c r="AI27" s="15"/>
      <c r="AJ27" s="15"/>
      <c r="AK27" s="21"/>
      <c r="AL27" s="21"/>
      <c r="AM27" s="21"/>
    </row>
    <row r="28" spans="1:39">
      <c r="A28" s="39"/>
      <c r="B28" s="39"/>
      <c r="C28" s="39"/>
      <c r="D28" s="39"/>
      <c r="E28" s="39"/>
      <c r="F28" s="40"/>
      <c r="G28" s="39"/>
      <c r="H28" s="39"/>
      <c r="I28" s="39"/>
      <c r="J28" s="39"/>
      <c r="K28" s="39"/>
      <c r="L28" s="39"/>
      <c r="M28" s="40"/>
      <c r="N28" s="40"/>
      <c r="O28" s="47"/>
      <c r="P28" s="47"/>
      <c r="Q28" s="40"/>
      <c r="R28" s="40"/>
      <c r="S28" s="47"/>
      <c r="T28" s="47"/>
      <c r="U28" s="40"/>
      <c r="V28" s="40"/>
      <c r="W28" s="39"/>
      <c r="X28" s="39"/>
      <c r="Y28" s="40"/>
      <c r="Z28" s="40"/>
      <c r="AA28" s="39"/>
      <c r="AB28" s="39"/>
      <c r="AC28" s="40"/>
      <c r="AD28" s="21"/>
      <c r="AE28" s="21"/>
      <c r="AF28" s="21"/>
      <c r="AG28" s="21"/>
      <c r="AH28" s="21"/>
      <c r="AI28" s="15"/>
      <c r="AJ28" s="15"/>
      <c r="AK28" s="21"/>
      <c r="AL28" s="21"/>
      <c r="AM28" s="21"/>
    </row>
    <row r="29" spans="1:39">
      <c r="A29" s="39"/>
      <c r="B29" s="39"/>
      <c r="C29" s="39"/>
      <c r="D29" s="39"/>
      <c r="E29" s="39"/>
      <c r="F29" s="40"/>
      <c r="G29" s="39"/>
      <c r="H29" s="39"/>
      <c r="I29" s="39"/>
      <c r="J29" s="39"/>
      <c r="K29" s="39"/>
      <c r="L29" s="39"/>
      <c r="M29" s="40"/>
      <c r="N29" s="40"/>
      <c r="O29" s="47"/>
      <c r="P29" s="47"/>
      <c r="Q29" s="40"/>
      <c r="R29" s="40"/>
      <c r="S29" s="47"/>
      <c r="T29" s="47"/>
      <c r="U29" s="40"/>
      <c r="V29" s="40"/>
      <c r="W29" s="39"/>
      <c r="X29" s="39"/>
      <c r="Y29" s="40"/>
      <c r="Z29" s="40"/>
      <c r="AA29" s="39"/>
      <c r="AB29" s="39"/>
      <c r="AC29" s="40"/>
      <c r="AD29" s="21"/>
      <c r="AE29" s="21"/>
      <c r="AF29" s="21"/>
      <c r="AG29" s="21"/>
      <c r="AH29" s="21"/>
      <c r="AI29" s="15"/>
      <c r="AJ29" s="15"/>
      <c r="AK29" s="21"/>
      <c r="AL29" s="21"/>
      <c r="AM29" s="21"/>
    </row>
    <row r="30" spans="1:39">
      <c r="A30" s="39"/>
      <c r="B30" s="39"/>
      <c r="C30" s="39"/>
      <c r="D30" s="39"/>
      <c r="E30" s="39"/>
      <c r="F30" s="40"/>
      <c r="G30" s="39"/>
      <c r="H30" s="39"/>
      <c r="I30" s="39"/>
      <c r="J30" s="39"/>
      <c r="K30" s="39"/>
      <c r="L30" s="39"/>
      <c r="M30" s="40"/>
      <c r="N30" s="40"/>
      <c r="O30" s="47"/>
      <c r="P30" s="47"/>
      <c r="Q30" s="40"/>
      <c r="R30" s="40"/>
      <c r="S30" s="47"/>
      <c r="T30" s="47"/>
      <c r="U30" s="40"/>
      <c r="V30" s="40"/>
      <c r="W30" s="39"/>
      <c r="X30" s="39"/>
      <c r="Y30" s="40"/>
      <c r="Z30" s="40"/>
      <c r="AA30" s="39"/>
      <c r="AB30" s="39"/>
      <c r="AC30" s="40"/>
      <c r="AD30" s="21"/>
      <c r="AE30" s="21"/>
      <c r="AF30" s="21"/>
      <c r="AG30" s="21"/>
      <c r="AH30" s="21"/>
      <c r="AI30" s="15"/>
      <c r="AJ30" s="15"/>
      <c r="AK30" s="21"/>
      <c r="AL30" s="21"/>
      <c r="AM30" s="21"/>
    </row>
    <row r="31" spans="1:39">
      <c r="A31" s="39"/>
      <c r="B31" s="39"/>
      <c r="C31" s="39"/>
      <c r="D31" s="39"/>
      <c r="E31" s="39"/>
      <c r="F31" s="40"/>
      <c r="G31" s="39"/>
      <c r="H31" s="39"/>
      <c r="I31" s="39"/>
      <c r="J31" s="39"/>
      <c r="K31" s="39"/>
      <c r="L31" s="39"/>
      <c r="M31" s="40"/>
      <c r="N31" s="40"/>
      <c r="O31" s="47"/>
      <c r="P31" s="47"/>
      <c r="Q31" s="40"/>
      <c r="R31" s="40"/>
      <c r="S31" s="47"/>
      <c r="T31" s="47"/>
      <c r="U31" s="40"/>
      <c r="V31" s="40"/>
      <c r="W31" s="39"/>
      <c r="X31" s="39"/>
      <c r="Y31" s="40"/>
      <c r="Z31" s="40"/>
      <c r="AA31" s="39"/>
      <c r="AB31" s="39"/>
      <c r="AC31" s="40"/>
      <c r="AD31" s="21"/>
      <c r="AE31" s="21"/>
      <c r="AF31" s="21"/>
      <c r="AG31" s="21"/>
      <c r="AH31" s="21"/>
      <c r="AI31" s="15"/>
      <c r="AJ31" s="15"/>
      <c r="AK31" s="21"/>
      <c r="AL31" s="21"/>
      <c r="AM31" s="21"/>
    </row>
    <row r="32" spans="1:39">
      <c r="A32" s="39"/>
      <c r="B32" s="39"/>
      <c r="C32" s="39"/>
      <c r="D32" s="39"/>
      <c r="E32" s="39"/>
      <c r="F32" s="40"/>
      <c r="G32" s="39"/>
      <c r="H32" s="39"/>
      <c r="I32" s="39"/>
      <c r="J32" s="39"/>
      <c r="K32" s="39"/>
      <c r="L32" s="39"/>
      <c r="M32" s="40"/>
      <c r="N32" s="40"/>
      <c r="O32" s="47"/>
      <c r="P32" s="47"/>
      <c r="Q32" s="40"/>
      <c r="R32" s="40"/>
      <c r="S32" s="47"/>
      <c r="T32" s="47"/>
      <c r="U32" s="40"/>
      <c r="V32" s="40"/>
      <c r="W32" s="39"/>
      <c r="X32" s="39"/>
      <c r="Y32" s="40"/>
      <c r="Z32" s="40"/>
      <c r="AA32" s="40"/>
      <c r="AB32" s="40"/>
      <c r="AC32" s="40"/>
      <c r="AD32" s="21"/>
      <c r="AE32" s="21"/>
      <c r="AF32" s="21"/>
      <c r="AG32" s="21"/>
      <c r="AH32" s="21"/>
      <c r="AI32" s="15"/>
      <c r="AJ32" s="15"/>
      <c r="AK32" s="21"/>
      <c r="AL32" s="21"/>
      <c r="AM32" s="21"/>
    </row>
    <row r="33" spans="1:39">
      <c r="A33" s="39"/>
      <c r="B33" s="39"/>
      <c r="C33" s="39"/>
      <c r="D33" s="39"/>
      <c r="E33" s="39"/>
      <c r="F33" s="40"/>
      <c r="G33" s="39"/>
      <c r="H33" s="39"/>
      <c r="I33" s="39"/>
      <c r="J33" s="39"/>
      <c r="K33" s="39"/>
      <c r="L33" s="39"/>
      <c r="M33" s="40"/>
      <c r="N33" s="40"/>
      <c r="O33" s="47"/>
      <c r="P33" s="47"/>
      <c r="Q33" s="40"/>
      <c r="R33" s="40"/>
      <c r="S33" s="47"/>
      <c r="T33" s="47"/>
      <c r="U33" s="40"/>
      <c r="V33" s="40"/>
      <c r="W33" s="39"/>
      <c r="X33" s="39"/>
      <c r="Y33" s="40"/>
      <c r="Z33" s="40"/>
      <c r="AA33" s="40"/>
      <c r="AB33" s="40"/>
      <c r="AC33" s="40"/>
      <c r="AD33" s="21"/>
      <c r="AE33" s="21"/>
      <c r="AF33" s="21"/>
      <c r="AG33" s="21"/>
      <c r="AH33" s="21"/>
      <c r="AI33" s="15"/>
      <c r="AJ33" s="15"/>
      <c r="AK33" s="21"/>
      <c r="AL33" s="21"/>
      <c r="AM33" s="21"/>
    </row>
    <row r="34" spans="1:39">
      <c r="A34" s="39"/>
      <c r="B34" s="39"/>
      <c r="C34" s="39"/>
      <c r="D34" s="39"/>
      <c r="E34" s="39"/>
      <c r="F34" s="40"/>
      <c r="G34" s="39"/>
      <c r="H34" s="39"/>
      <c r="I34" s="39"/>
      <c r="J34" s="39"/>
      <c r="K34" s="39"/>
      <c r="L34" s="39"/>
      <c r="M34" s="40"/>
      <c r="N34" s="40"/>
      <c r="O34" s="47"/>
      <c r="P34" s="47"/>
      <c r="Q34" s="40"/>
      <c r="R34" s="40"/>
      <c r="S34" s="47"/>
      <c r="T34" s="47"/>
      <c r="U34" s="40"/>
      <c r="V34" s="40"/>
      <c r="W34" s="39"/>
      <c r="X34" s="39"/>
      <c r="Y34" s="40"/>
      <c r="Z34" s="40"/>
      <c r="AA34" s="40"/>
      <c r="AB34" s="40"/>
      <c r="AC34" s="40"/>
      <c r="AD34" s="21"/>
      <c r="AE34" s="21"/>
      <c r="AF34" s="21"/>
      <c r="AG34" s="21"/>
      <c r="AH34" s="21"/>
      <c r="AI34" s="15"/>
      <c r="AJ34" s="15"/>
      <c r="AK34" s="21"/>
      <c r="AL34" s="21"/>
      <c r="AM34" s="21"/>
    </row>
    <row r="35" spans="1:39">
      <c r="A35" s="39"/>
      <c r="B35" s="39"/>
      <c r="C35" s="39"/>
      <c r="D35" s="39"/>
      <c r="E35" s="39"/>
      <c r="F35" s="40"/>
      <c r="G35" s="39"/>
      <c r="H35" s="39"/>
      <c r="I35" s="39"/>
      <c r="J35" s="39"/>
      <c r="K35" s="39"/>
      <c r="L35" s="39"/>
      <c r="M35" s="40"/>
      <c r="N35" s="40"/>
      <c r="O35" s="47"/>
      <c r="P35" s="47"/>
      <c r="Q35" s="40"/>
      <c r="R35" s="40"/>
      <c r="S35" s="47"/>
      <c r="T35" s="47"/>
      <c r="U35" s="40"/>
      <c r="V35" s="40"/>
      <c r="W35" s="39"/>
      <c r="X35" s="39"/>
      <c r="Y35" s="40"/>
      <c r="Z35" s="40"/>
      <c r="AA35" s="40"/>
      <c r="AB35" s="40"/>
      <c r="AC35" s="40"/>
      <c r="AD35" s="21"/>
      <c r="AE35" s="21"/>
      <c r="AF35" s="21"/>
      <c r="AG35" s="21"/>
      <c r="AH35" s="21"/>
      <c r="AI35" s="15"/>
      <c r="AJ35" s="15"/>
      <c r="AK35" s="21"/>
      <c r="AL35" s="21"/>
      <c r="AM35" s="21"/>
    </row>
    <row r="36" spans="1:39">
      <c r="A36" s="39"/>
      <c r="B36" s="39"/>
      <c r="C36" s="39"/>
      <c r="D36" s="39"/>
      <c r="E36" s="39"/>
      <c r="F36" s="40"/>
      <c r="G36" s="39"/>
      <c r="H36" s="39"/>
      <c r="I36" s="39"/>
      <c r="J36" s="39"/>
      <c r="K36" s="39"/>
      <c r="L36" s="39"/>
      <c r="M36" s="40"/>
      <c r="N36" s="40"/>
      <c r="O36" s="47"/>
      <c r="P36" s="47"/>
      <c r="Q36" s="40"/>
      <c r="R36" s="40"/>
      <c r="S36" s="47"/>
      <c r="T36" s="47"/>
      <c r="U36" s="40"/>
      <c r="V36" s="40"/>
      <c r="W36" s="39"/>
      <c r="X36" s="39"/>
      <c r="Y36" s="40"/>
      <c r="Z36" s="40"/>
      <c r="AA36" s="40"/>
      <c r="AB36" s="40"/>
      <c r="AC36" s="40"/>
      <c r="AD36" s="21"/>
      <c r="AE36" s="21"/>
      <c r="AF36" s="21"/>
      <c r="AG36" s="21"/>
      <c r="AH36" s="21"/>
      <c r="AI36" s="21"/>
      <c r="AJ36" s="21"/>
      <c r="AK36" s="21"/>
      <c r="AL36" s="21"/>
      <c r="AM36" s="21"/>
    </row>
    <row r="37" spans="1:39">
      <c r="A37" s="39"/>
      <c r="B37" s="39"/>
      <c r="C37" s="39"/>
      <c r="D37" s="39"/>
      <c r="E37" s="39"/>
      <c r="F37" s="40"/>
      <c r="G37" s="39"/>
      <c r="H37" s="39"/>
      <c r="I37" s="39"/>
      <c r="J37" s="39"/>
      <c r="K37" s="39"/>
      <c r="L37" s="39"/>
      <c r="M37" s="40"/>
      <c r="N37" s="40"/>
      <c r="O37" s="47"/>
      <c r="P37" s="47"/>
      <c r="Q37" s="40"/>
      <c r="R37" s="40"/>
      <c r="S37" s="47"/>
      <c r="T37" s="47"/>
      <c r="U37" s="40"/>
      <c r="V37" s="40"/>
      <c r="W37" s="39"/>
      <c r="X37" s="39"/>
      <c r="Y37" s="40"/>
      <c r="Z37" s="40"/>
      <c r="AA37" s="40"/>
      <c r="AB37" s="40"/>
      <c r="AC37" s="40"/>
      <c r="AD37" s="21"/>
      <c r="AE37" s="21"/>
      <c r="AF37" s="21"/>
      <c r="AG37" s="21"/>
      <c r="AH37" s="21"/>
      <c r="AI37" s="21"/>
      <c r="AJ37" s="21"/>
      <c r="AK37" s="21"/>
      <c r="AL37" s="21"/>
      <c r="AM37" s="21"/>
    </row>
    <row r="38" spans="1:39">
      <c r="A38" s="39"/>
      <c r="B38" s="39"/>
      <c r="C38" s="39"/>
      <c r="D38" s="39"/>
      <c r="E38" s="39"/>
      <c r="F38" s="40"/>
      <c r="G38" s="39"/>
      <c r="H38" s="39"/>
      <c r="I38" s="39"/>
      <c r="J38" s="39"/>
      <c r="K38" s="39"/>
      <c r="L38" s="39"/>
      <c r="M38" s="40"/>
      <c r="N38" s="40"/>
      <c r="O38" s="47"/>
      <c r="P38" s="47"/>
      <c r="Q38" s="40"/>
      <c r="R38" s="40"/>
      <c r="S38" s="47"/>
      <c r="T38" s="47"/>
      <c r="U38" s="40"/>
      <c r="V38" s="40"/>
      <c r="W38" s="39"/>
      <c r="X38" s="39"/>
      <c r="Y38" s="40"/>
      <c r="Z38" s="40"/>
      <c r="AA38" s="40"/>
      <c r="AB38" s="40"/>
      <c r="AC38" s="40"/>
      <c r="AD38" s="21"/>
      <c r="AE38" s="21"/>
      <c r="AF38" s="21"/>
      <c r="AG38" s="21"/>
      <c r="AH38" s="21"/>
      <c r="AI38" s="21"/>
      <c r="AJ38" s="21"/>
      <c r="AK38" s="21"/>
      <c r="AL38" s="21"/>
      <c r="AM38" s="21"/>
    </row>
    <row r="39" spans="1:39">
      <c r="A39" s="39"/>
      <c r="B39" s="39"/>
      <c r="C39" s="39"/>
      <c r="D39" s="39"/>
      <c r="E39" s="39"/>
      <c r="F39" s="40"/>
      <c r="G39" s="39"/>
      <c r="H39" s="39"/>
      <c r="I39" s="39"/>
      <c r="J39" s="39"/>
      <c r="K39" s="39"/>
      <c r="L39" s="39"/>
      <c r="M39" s="40"/>
      <c r="N39" s="40"/>
      <c r="O39" s="47"/>
      <c r="P39" s="47"/>
      <c r="Q39" s="40"/>
      <c r="R39" s="40"/>
      <c r="S39" s="47"/>
      <c r="T39" s="47"/>
      <c r="U39" s="40"/>
      <c r="V39" s="40"/>
      <c r="W39" s="39"/>
      <c r="X39" s="39"/>
      <c r="Y39" s="40"/>
      <c r="Z39" s="40"/>
      <c r="AA39" s="40"/>
      <c r="AB39" s="40"/>
      <c r="AC39" s="40"/>
      <c r="AD39" s="21"/>
      <c r="AE39" s="21"/>
      <c r="AF39" s="21"/>
      <c r="AG39" s="21"/>
      <c r="AH39" s="21"/>
      <c r="AI39" s="21"/>
      <c r="AJ39" s="21"/>
      <c r="AK39" s="21"/>
      <c r="AL39" s="21"/>
      <c r="AM39" s="21"/>
    </row>
    <row r="40" spans="1:39">
      <c r="A40" s="39"/>
      <c r="B40" s="39"/>
      <c r="C40" s="39"/>
      <c r="D40" s="39"/>
      <c r="E40" s="40"/>
      <c r="F40" s="40"/>
      <c r="G40" s="39"/>
      <c r="H40" s="39"/>
      <c r="I40" s="39"/>
      <c r="J40" s="39"/>
      <c r="K40" s="39"/>
      <c r="L40" s="39"/>
      <c r="M40" s="40"/>
      <c r="N40" s="40"/>
      <c r="O40" s="47"/>
      <c r="P40" s="47"/>
      <c r="Q40" s="40"/>
      <c r="R40" s="40"/>
      <c r="S40" s="47"/>
      <c r="T40" s="47"/>
      <c r="U40" s="40"/>
      <c r="V40" s="40"/>
      <c r="W40" s="39"/>
      <c r="X40" s="39"/>
      <c r="Y40" s="40"/>
      <c r="Z40" s="40"/>
      <c r="AA40" s="40"/>
      <c r="AB40" s="40"/>
      <c r="AC40" s="40"/>
      <c r="AD40" s="21"/>
      <c r="AE40" s="21"/>
      <c r="AF40" s="21"/>
      <c r="AG40" s="21"/>
      <c r="AH40" s="21"/>
      <c r="AI40" s="21"/>
      <c r="AJ40" s="21"/>
      <c r="AK40" s="21"/>
      <c r="AL40" s="21"/>
      <c r="AM40" s="21"/>
    </row>
    <row r="41" spans="1:39">
      <c r="A41" s="39"/>
      <c r="B41" s="39"/>
      <c r="C41" s="39"/>
      <c r="D41" s="39"/>
      <c r="E41" s="40"/>
      <c r="F41" s="40"/>
      <c r="G41" s="39"/>
      <c r="H41" s="39"/>
      <c r="I41" s="39"/>
      <c r="J41" s="39"/>
      <c r="K41" s="39"/>
      <c r="L41" s="39"/>
      <c r="M41" s="40"/>
      <c r="N41" s="40"/>
      <c r="O41" s="47"/>
      <c r="P41" s="47"/>
      <c r="Q41" s="40"/>
      <c r="R41" s="40"/>
      <c r="S41" s="47"/>
      <c r="T41" s="47"/>
      <c r="U41" s="40"/>
      <c r="V41" s="40"/>
      <c r="W41" s="39"/>
      <c r="X41" s="39"/>
      <c r="Y41" s="40"/>
      <c r="Z41" s="40"/>
      <c r="AA41" s="40"/>
      <c r="AB41" s="40"/>
      <c r="AC41" s="40"/>
      <c r="AD41" s="21"/>
      <c r="AE41" s="21"/>
      <c r="AF41" s="21"/>
      <c r="AG41" s="21"/>
      <c r="AH41" s="21"/>
      <c r="AI41" s="21"/>
      <c r="AJ41" s="21"/>
      <c r="AK41" s="21"/>
      <c r="AL41" s="21"/>
      <c r="AM41" s="21"/>
    </row>
    <row r="42" spans="1:39">
      <c r="A42" s="39"/>
      <c r="B42" s="39"/>
      <c r="C42" s="39"/>
      <c r="D42" s="39"/>
      <c r="E42" s="40"/>
      <c r="F42" s="40"/>
      <c r="G42" s="39"/>
      <c r="H42" s="39"/>
      <c r="I42" s="39"/>
      <c r="J42" s="39"/>
      <c r="K42" s="39"/>
      <c r="L42" s="39"/>
      <c r="M42" s="40"/>
      <c r="N42" s="40"/>
      <c r="O42" s="47"/>
      <c r="P42" s="47"/>
      <c r="Q42" s="40"/>
      <c r="R42" s="40"/>
      <c r="S42" s="47"/>
      <c r="T42" s="47"/>
      <c r="U42" s="40"/>
      <c r="V42" s="40"/>
      <c r="W42" s="39"/>
      <c r="X42" s="39"/>
      <c r="Y42" s="40"/>
      <c r="Z42" s="40"/>
      <c r="AA42" s="40"/>
      <c r="AB42" s="40"/>
      <c r="AC42" s="40"/>
      <c r="AD42" s="21"/>
      <c r="AE42" s="21"/>
      <c r="AF42" s="21"/>
      <c r="AG42" s="21"/>
      <c r="AH42" s="21"/>
      <c r="AI42" s="21"/>
      <c r="AJ42" s="21"/>
      <c r="AK42" s="21"/>
      <c r="AL42" s="21"/>
      <c r="AM42" s="21"/>
    </row>
    <row r="43" spans="1:39">
      <c r="A43" s="39"/>
      <c r="B43" s="39"/>
      <c r="C43" s="39"/>
      <c r="D43" s="39"/>
      <c r="E43" s="40"/>
      <c r="F43" s="40"/>
      <c r="G43" s="39"/>
      <c r="H43" s="39"/>
      <c r="I43" s="39"/>
      <c r="J43" s="39"/>
      <c r="K43" s="39"/>
      <c r="L43" s="39"/>
      <c r="M43" s="40"/>
      <c r="N43" s="40"/>
      <c r="O43" s="47"/>
      <c r="P43" s="47"/>
      <c r="Q43" s="40"/>
      <c r="R43" s="40"/>
      <c r="S43" s="47"/>
      <c r="T43" s="47"/>
      <c r="U43" s="40"/>
      <c r="V43" s="40"/>
      <c r="W43" s="39"/>
      <c r="X43" s="39"/>
      <c r="Y43" s="40"/>
      <c r="Z43" s="40"/>
      <c r="AA43" s="40"/>
      <c r="AB43" s="40"/>
      <c r="AC43" s="40"/>
      <c r="AD43" s="21"/>
      <c r="AE43" s="21"/>
      <c r="AF43" s="21"/>
      <c r="AG43" s="21"/>
      <c r="AH43" s="21"/>
      <c r="AI43" s="21"/>
      <c r="AJ43" s="21"/>
      <c r="AK43" s="21"/>
      <c r="AL43" s="21"/>
      <c r="AM43" s="21"/>
    </row>
    <row r="44" spans="1:39">
      <c r="A44" s="39"/>
      <c r="B44" s="39"/>
      <c r="C44" s="39"/>
      <c r="D44" s="39"/>
      <c r="E44" s="40"/>
      <c r="F44" s="40"/>
      <c r="G44" s="39"/>
      <c r="H44" s="39"/>
      <c r="I44" s="39"/>
      <c r="J44" s="39"/>
      <c r="K44" s="39"/>
      <c r="L44" s="39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39"/>
      <c r="X44" s="39"/>
      <c r="Y44" s="40"/>
      <c r="Z44" s="40"/>
      <c r="AA44" s="40"/>
      <c r="AB44" s="40"/>
      <c r="AC44" s="40"/>
      <c r="AD44" s="21"/>
      <c r="AE44" s="21"/>
      <c r="AF44" s="21"/>
      <c r="AG44" s="21"/>
      <c r="AH44" s="21"/>
      <c r="AI44" s="21"/>
      <c r="AJ44" s="21"/>
      <c r="AK44" s="21"/>
      <c r="AL44" s="21"/>
      <c r="AM44" s="21"/>
    </row>
    <row r="45" spans="1:39">
      <c r="A45" s="39"/>
      <c r="B45" s="39"/>
      <c r="C45" s="39"/>
      <c r="D45" s="39"/>
      <c r="E45" s="40"/>
      <c r="F45" s="40"/>
      <c r="G45" s="39"/>
      <c r="H45" s="39"/>
      <c r="I45" s="39"/>
      <c r="J45" s="39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21"/>
      <c r="AE45" s="21"/>
      <c r="AF45" s="21"/>
      <c r="AG45" s="21"/>
      <c r="AH45" s="21"/>
      <c r="AI45" s="21"/>
      <c r="AJ45" s="21"/>
      <c r="AK45" s="21"/>
      <c r="AL45" s="21"/>
      <c r="AM45" s="21"/>
    </row>
    <row r="46" spans="1:39">
      <c r="A46" s="39"/>
      <c r="B46" s="39"/>
      <c r="C46" s="39"/>
      <c r="D46" s="39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21"/>
      <c r="AE46" s="21"/>
      <c r="AF46" s="21"/>
      <c r="AG46" s="21"/>
      <c r="AH46" s="21"/>
      <c r="AI46" s="21"/>
      <c r="AJ46" s="21"/>
      <c r="AK46" s="21"/>
      <c r="AL46" s="21"/>
      <c r="AM46" s="21"/>
    </row>
    <row r="47" spans="1:39">
      <c r="A47" s="15"/>
      <c r="B47" s="15"/>
      <c r="C47" s="15"/>
      <c r="D47" s="15"/>
      <c r="E47" s="21"/>
      <c r="F47" s="21"/>
      <c r="G47" s="21"/>
      <c r="H47" s="21"/>
      <c r="I47" s="21"/>
      <c r="J47" s="28"/>
      <c r="K47" s="28"/>
      <c r="L47" s="28"/>
      <c r="M47" s="28"/>
      <c r="N47" s="28"/>
      <c r="O47" s="28"/>
      <c r="P47" s="28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</row>
    <row r="48" spans="1:39">
      <c r="A48" s="15"/>
      <c r="B48" s="15"/>
      <c r="C48" s="15"/>
      <c r="D48" s="15"/>
      <c r="E48" s="21"/>
      <c r="F48" s="21"/>
      <c r="G48" s="21"/>
      <c r="H48" s="21"/>
      <c r="I48" s="21"/>
      <c r="J48" s="28"/>
      <c r="K48" s="28"/>
      <c r="L48" s="28"/>
      <c r="M48" s="28"/>
      <c r="N48" s="28"/>
      <c r="O48" s="28"/>
      <c r="P48" s="28"/>
    </row>
    <row r="49" spans="1:16">
      <c r="A49" s="15"/>
      <c r="B49" s="15"/>
      <c r="C49" s="15"/>
      <c r="D49" s="15"/>
      <c r="E49" s="21"/>
      <c r="F49" s="21"/>
      <c r="G49" s="21"/>
      <c r="H49" s="21"/>
      <c r="I49" s="21"/>
      <c r="J49" s="28"/>
      <c r="K49" s="28"/>
      <c r="L49" s="28"/>
      <c r="M49" s="28"/>
      <c r="N49" s="28"/>
      <c r="O49" s="28"/>
      <c r="P49" s="28"/>
    </row>
    <row r="50" spans="1:16">
      <c r="J50" s="28"/>
      <c r="K50" s="28"/>
      <c r="L50" s="28"/>
      <c r="M50" s="28"/>
      <c r="N50" s="28"/>
      <c r="O50" s="28"/>
      <c r="P50" s="28"/>
    </row>
    <row r="51" spans="1:16">
      <c r="J51" s="28"/>
      <c r="K51" s="28"/>
      <c r="L51" s="28"/>
      <c r="M51" s="28"/>
      <c r="N51" s="28"/>
      <c r="O51" s="28"/>
      <c r="P51" s="28"/>
    </row>
    <row r="52" spans="1:16">
      <c r="J52" s="28"/>
      <c r="K52" s="28"/>
      <c r="L52" s="28"/>
      <c r="M52" s="28"/>
      <c r="N52" s="28"/>
      <c r="O52" s="28"/>
      <c r="P52" s="28"/>
    </row>
    <row r="53" spans="1:16">
      <c r="J53" s="28"/>
      <c r="K53" s="28"/>
      <c r="L53" s="28"/>
      <c r="M53" s="28"/>
      <c r="N53" s="28"/>
      <c r="O53" s="28"/>
      <c r="P53" s="28"/>
    </row>
    <row r="54" spans="1:16">
      <c r="J54" s="28"/>
      <c r="K54" s="28"/>
      <c r="L54" s="28"/>
      <c r="M54" s="28"/>
      <c r="N54" s="28"/>
      <c r="O54" s="28"/>
      <c r="P54" s="2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zoomScale="80" zoomScaleNormal="80" zoomScalePageLayoutView="80" workbookViewId="0">
      <selection activeCell="R53" sqref="R53"/>
    </sheetView>
  </sheetViews>
  <sheetFormatPr defaultColWidth="8.875" defaultRowHeight="15.75"/>
  <cols>
    <col min="2" max="2" width="15" customWidth="1"/>
    <col min="6" max="6" width="13.125" customWidth="1"/>
    <col min="12" max="12" width="12.25" customWidth="1"/>
    <col min="18" max="18" width="11.25" customWidth="1"/>
    <col min="22" max="23" width="8.875" customWidth="1"/>
    <col min="24" max="24" width="10.75" customWidth="1"/>
  </cols>
  <sheetData>
    <row r="1" spans="1:26">
      <c r="A1" s="13" t="s">
        <v>41</v>
      </c>
      <c r="B1" s="11">
        <v>42830</v>
      </c>
      <c r="C1" s="21"/>
      <c r="D1" s="21"/>
      <c r="E1" s="13" t="s">
        <v>41</v>
      </c>
      <c r="F1" s="11">
        <v>42860</v>
      </c>
      <c r="G1" s="50"/>
      <c r="H1" s="50"/>
      <c r="K1" s="13" t="s">
        <v>41</v>
      </c>
      <c r="L1" s="11">
        <v>42952</v>
      </c>
      <c r="M1" s="50"/>
      <c r="N1" s="50"/>
      <c r="O1" s="50"/>
      <c r="P1" s="50"/>
      <c r="Q1" s="13" t="s">
        <v>41</v>
      </c>
      <c r="R1" s="11">
        <v>42983</v>
      </c>
      <c r="S1" s="50"/>
      <c r="T1" s="50"/>
      <c r="U1" s="50"/>
      <c r="V1" s="50"/>
      <c r="W1" s="13" t="s">
        <v>41</v>
      </c>
      <c r="X1" s="11">
        <v>42983</v>
      </c>
      <c r="Y1" s="70"/>
      <c r="Z1" s="70"/>
    </row>
    <row r="2" spans="1:26">
      <c r="A2" s="13" t="s">
        <v>42</v>
      </c>
      <c r="B2" s="50" t="s">
        <v>53</v>
      </c>
      <c r="C2" s="21"/>
      <c r="D2" s="21"/>
      <c r="E2" s="13" t="s">
        <v>42</v>
      </c>
      <c r="F2" s="50" t="s">
        <v>55</v>
      </c>
      <c r="G2" s="50"/>
      <c r="H2" s="50"/>
      <c r="K2" s="13" t="s">
        <v>42</v>
      </c>
      <c r="L2" s="50" t="s">
        <v>59</v>
      </c>
      <c r="M2" s="50"/>
      <c r="N2" s="50"/>
      <c r="O2" s="50"/>
      <c r="P2" s="50"/>
      <c r="Q2" s="13" t="s">
        <v>42</v>
      </c>
      <c r="R2" s="50" t="s">
        <v>60</v>
      </c>
      <c r="S2" s="50"/>
      <c r="T2" s="50"/>
      <c r="U2" s="50"/>
      <c r="V2" s="50"/>
      <c r="W2" s="13" t="s">
        <v>42</v>
      </c>
      <c r="X2" s="70" t="s">
        <v>79</v>
      </c>
      <c r="Y2" s="70"/>
      <c r="Z2" s="70"/>
    </row>
    <row r="3" spans="1:26" ht="16.5">
      <c r="A3" s="13" t="s">
        <v>43</v>
      </c>
      <c r="B3" s="7" t="s">
        <v>68</v>
      </c>
      <c r="C3" s="21"/>
      <c r="D3" s="21"/>
      <c r="E3" s="13" t="s">
        <v>70</v>
      </c>
      <c r="F3" s="7" t="s">
        <v>71</v>
      </c>
      <c r="G3" s="50"/>
      <c r="H3" s="50"/>
      <c r="K3" s="13" t="s">
        <v>43</v>
      </c>
      <c r="L3" s="77" t="s">
        <v>73</v>
      </c>
      <c r="M3" s="50"/>
      <c r="N3" s="50"/>
      <c r="O3" s="50"/>
      <c r="P3" s="50"/>
      <c r="Q3" s="13" t="s">
        <v>43</v>
      </c>
      <c r="R3" s="77" t="s">
        <v>74</v>
      </c>
      <c r="S3" s="50"/>
      <c r="T3" s="50"/>
      <c r="U3" s="50"/>
      <c r="V3" s="50"/>
      <c r="W3" s="13" t="s">
        <v>43</v>
      </c>
      <c r="X3" s="77" t="s">
        <v>95</v>
      </c>
      <c r="Y3" s="70"/>
      <c r="Z3" s="70"/>
    </row>
    <row r="4" spans="1:26">
      <c r="A4" s="13" t="s">
        <v>44</v>
      </c>
      <c r="B4" s="50" t="s">
        <v>58</v>
      </c>
      <c r="C4" s="21"/>
      <c r="D4" s="21"/>
      <c r="E4" s="13" t="s">
        <v>44</v>
      </c>
      <c r="F4" s="66" t="s">
        <v>72</v>
      </c>
      <c r="G4" s="50"/>
      <c r="H4" s="50"/>
      <c r="K4" s="13" t="s">
        <v>44</v>
      </c>
      <c r="L4" s="50" t="s">
        <v>62</v>
      </c>
      <c r="M4" s="50"/>
      <c r="N4" s="50"/>
      <c r="O4" s="50"/>
      <c r="P4" s="50"/>
      <c r="Q4" s="13" t="s">
        <v>44</v>
      </c>
      <c r="R4" s="50" t="s">
        <v>61</v>
      </c>
      <c r="S4" s="50"/>
      <c r="T4" s="50"/>
      <c r="U4" s="50"/>
      <c r="V4" s="50"/>
      <c r="W4" s="13" t="s">
        <v>44</v>
      </c>
      <c r="X4" s="70" t="s">
        <v>80</v>
      </c>
      <c r="Y4" s="70"/>
      <c r="Z4" s="70"/>
    </row>
    <row r="5" spans="1:26" s="21" customFormat="1">
      <c r="A5" s="26" t="s">
        <v>48</v>
      </c>
      <c r="B5" s="23"/>
      <c r="C5" s="21">
        <v>140</v>
      </c>
      <c r="E5" s="26" t="s">
        <v>48</v>
      </c>
      <c r="F5" s="67" t="s">
        <v>69</v>
      </c>
      <c r="G5" s="50">
        <v>140</v>
      </c>
      <c r="H5" s="50"/>
      <c r="K5" s="26" t="s">
        <v>48</v>
      </c>
      <c r="L5" s="23"/>
      <c r="M5" s="50">
        <v>140</v>
      </c>
      <c r="N5" s="50"/>
      <c r="O5" s="50"/>
      <c r="P5" s="50"/>
      <c r="Q5" s="26" t="s">
        <v>48</v>
      </c>
      <c r="R5" s="23"/>
      <c r="S5" s="50">
        <v>140</v>
      </c>
      <c r="T5" s="50"/>
      <c r="U5" s="50"/>
      <c r="V5" s="50"/>
      <c r="W5" s="26" t="s">
        <v>48</v>
      </c>
      <c r="X5" s="23"/>
      <c r="Y5" s="70"/>
      <c r="Z5" s="70"/>
    </row>
    <row r="6" spans="1:26">
      <c r="A6" s="14" t="s">
        <v>45</v>
      </c>
      <c r="B6" s="21">
        <v>4.7110000000000003</v>
      </c>
      <c r="C6" s="21"/>
      <c r="D6" s="21"/>
      <c r="E6" s="14" t="s">
        <v>45</v>
      </c>
      <c r="G6" s="50"/>
      <c r="H6" s="50"/>
      <c r="K6" s="14" t="s">
        <v>45</v>
      </c>
      <c r="L6" s="50">
        <v>5</v>
      </c>
      <c r="M6" s="50"/>
      <c r="N6" s="50"/>
      <c r="O6" s="50"/>
      <c r="P6" s="50"/>
      <c r="Q6" s="14" t="s">
        <v>45</v>
      </c>
      <c r="R6" s="50">
        <v>5</v>
      </c>
      <c r="S6" s="50"/>
      <c r="T6" s="50"/>
      <c r="U6" s="50"/>
      <c r="V6" s="50"/>
      <c r="W6" s="14" t="s">
        <v>45</v>
      </c>
      <c r="X6" s="70">
        <v>5</v>
      </c>
      <c r="Y6" s="70"/>
      <c r="Z6" s="70"/>
    </row>
    <row r="7" spans="1:26">
      <c r="A7" s="14" t="s">
        <v>46</v>
      </c>
      <c r="B7" s="21" t="s">
        <v>54</v>
      </c>
      <c r="C7" s="21"/>
      <c r="D7" s="21"/>
      <c r="E7" s="14" t="s">
        <v>46</v>
      </c>
      <c r="F7" s="50" t="s">
        <v>54</v>
      </c>
      <c r="G7" s="50"/>
      <c r="H7" s="50"/>
      <c r="K7" s="14" t="s">
        <v>46</v>
      </c>
      <c r="L7" s="50" t="s">
        <v>54</v>
      </c>
      <c r="M7" s="50"/>
      <c r="N7" s="50"/>
      <c r="O7" s="50"/>
      <c r="P7" s="50"/>
      <c r="Q7" s="14" t="s">
        <v>46</v>
      </c>
      <c r="R7" s="50" t="s">
        <v>54</v>
      </c>
      <c r="S7" s="50"/>
      <c r="T7" s="50"/>
      <c r="U7" s="50"/>
      <c r="V7" s="50"/>
      <c r="W7" s="14" t="s">
        <v>46</v>
      </c>
      <c r="X7" s="70" t="s">
        <v>81</v>
      </c>
      <c r="Y7" s="70"/>
      <c r="Z7" s="70"/>
    </row>
    <row r="8" spans="1:26">
      <c r="A8" s="15" t="s">
        <v>37</v>
      </c>
      <c r="B8" s="15" t="s">
        <v>38</v>
      </c>
      <c r="C8" s="16" t="s">
        <v>39</v>
      </c>
      <c r="D8" s="21" t="s">
        <v>40</v>
      </c>
      <c r="E8" s="15" t="s">
        <v>37</v>
      </c>
      <c r="F8" s="15" t="s">
        <v>38</v>
      </c>
      <c r="G8" s="49" t="s">
        <v>56</v>
      </c>
      <c r="H8" s="49" t="s">
        <v>57</v>
      </c>
      <c r="I8" s="16" t="s">
        <v>39</v>
      </c>
      <c r="J8" s="50" t="s">
        <v>40</v>
      </c>
      <c r="K8" s="15" t="s">
        <v>37</v>
      </c>
      <c r="L8" s="15" t="s">
        <v>38</v>
      </c>
      <c r="M8" s="49" t="s">
        <v>56</v>
      </c>
      <c r="N8" s="49" t="s">
        <v>57</v>
      </c>
      <c r="O8" s="16" t="s">
        <v>39</v>
      </c>
      <c r="P8" s="50" t="s">
        <v>40</v>
      </c>
      <c r="Q8" s="15" t="s">
        <v>37</v>
      </c>
      <c r="R8" s="15" t="s">
        <v>38</v>
      </c>
      <c r="S8" s="49" t="s">
        <v>56</v>
      </c>
      <c r="T8" s="49" t="s">
        <v>57</v>
      </c>
      <c r="U8" s="16" t="s">
        <v>39</v>
      </c>
      <c r="V8" s="50" t="s">
        <v>40</v>
      </c>
      <c r="W8" s="15" t="s">
        <v>37</v>
      </c>
      <c r="X8" s="15" t="s">
        <v>38</v>
      </c>
      <c r="Y8" s="16" t="s">
        <v>39</v>
      </c>
      <c r="Z8" s="70" t="s">
        <v>40</v>
      </c>
    </row>
    <row r="9" spans="1:26">
      <c r="A9" s="15" t="s">
        <v>5</v>
      </c>
      <c r="B9" s="15" t="s">
        <v>30</v>
      </c>
      <c r="C9" s="16" t="s">
        <v>34</v>
      </c>
      <c r="D9" s="21" t="s">
        <v>34</v>
      </c>
      <c r="E9" s="15" t="s">
        <v>5</v>
      </c>
      <c r="F9" s="15" t="s">
        <v>30</v>
      </c>
      <c r="I9" s="16" t="s">
        <v>34</v>
      </c>
      <c r="J9" s="50" t="s">
        <v>34</v>
      </c>
      <c r="K9" s="15" t="s">
        <v>5</v>
      </c>
      <c r="L9" s="15" t="s">
        <v>30</v>
      </c>
      <c r="M9" s="50"/>
      <c r="N9" s="50"/>
      <c r="O9" s="16" t="s">
        <v>34</v>
      </c>
      <c r="P9" s="50" t="s">
        <v>34</v>
      </c>
      <c r="Q9" s="15" t="s">
        <v>5</v>
      </c>
      <c r="R9" s="15" t="s">
        <v>30</v>
      </c>
      <c r="S9" s="50"/>
      <c r="T9" s="50"/>
      <c r="U9" s="16" t="s">
        <v>34</v>
      </c>
      <c r="V9" s="50" t="s">
        <v>34</v>
      </c>
      <c r="W9" s="15" t="s">
        <v>5</v>
      </c>
      <c r="X9" s="15" t="s">
        <v>30</v>
      </c>
      <c r="Y9" s="16" t="s">
        <v>34</v>
      </c>
      <c r="Z9" s="70" t="s">
        <v>34</v>
      </c>
    </row>
    <row r="10" spans="1:26">
      <c r="A10" s="63">
        <v>199</v>
      </c>
      <c r="B10" s="63">
        <v>42.1</v>
      </c>
      <c r="C10">
        <v>0</v>
      </c>
      <c r="D10">
        <v>0</v>
      </c>
      <c r="E10">
        <v>198.8</v>
      </c>
      <c r="F10">
        <v>39.549999999999997</v>
      </c>
      <c r="G10">
        <v>0</v>
      </c>
      <c r="H10">
        <f>SQRT(G10)</f>
        <v>0</v>
      </c>
      <c r="I10">
        <f>G10/60</f>
        <v>0</v>
      </c>
      <c r="J10" s="50">
        <f>H10/60</f>
        <v>0</v>
      </c>
      <c r="K10">
        <v>199.2</v>
      </c>
      <c r="L10">
        <v>39.700000000000003</v>
      </c>
      <c r="M10">
        <v>0</v>
      </c>
      <c r="N10">
        <f>SQRT(M10)</f>
        <v>0</v>
      </c>
      <c r="O10">
        <f>M10/60</f>
        <v>0</v>
      </c>
      <c r="P10" s="50">
        <f>N10/60</f>
        <v>0</v>
      </c>
      <c r="Q10" s="50">
        <v>199</v>
      </c>
      <c r="R10" s="50">
        <v>39.6</v>
      </c>
      <c r="S10" s="50">
        <v>0</v>
      </c>
      <c r="T10" s="50">
        <f>SQRT(S10)</f>
        <v>0</v>
      </c>
      <c r="U10" s="50">
        <f>S10/60</f>
        <v>0</v>
      </c>
      <c r="V10" s="50">
        <f>T10/60</f>
        <v>0</v>
      </c>
      <c r="W10">
        <v>199.4</v>
      </c>
      <c r="X10">
        <v>39.75</v>
      </c>
      <c r="Y10">
        <v>1.6666666666666666E-2</v>
      </c>
      <c r="Z10">
        <v>1.6666666666666666E-2</v>
      </c>
    </row>
    <row r="11" spans="1:26">
      <c r="A11" s="63">
        <v>399</v>
      </c>
      <c r="B11" s="63">
        <v>84.4</v>
      </c>
      <c r="C11">
        <v>0</v>
      </c>
      <c r="D11">
        <v>0</v>
      </c>
      <c r="E11">
        <v>399</v>
      </c>
      <c r="F11">
        <v>79.400000000000006</v>
      </c>
      <c r="G11">
        <v>0</v>
      </c>
      <c r="H11" s="50">
        <f t="shared" ref="H11:H43" si="0">SQRT(G11)</f>
        <v>0</v>
      </c>
      <c r="I11" s="50">
        <f t="shared" ref="I11:I43" si="1">G11/60</f>
        <v>0</v>
      </c>
      <c r="J11" s="50">
        <f t="shared" ref="J11:J43" si="2">H11/60</f>
        <v>0</v>
      </c>
      <c r="K11">
        <v>399</v>
      </c>
      <c r="L11">
        <v>79.45</v>
      </c>
      <c r="M11">
        <v>0</v>
      </c>
      <c r="N11" s="50">
        <f t="shared" ref="N11:N43" si="3">SQRT(M11)</f>
        <v>0</v>
      </c>
      <c r="O11" s="50">
        <f t="shared" ref="O11:O43" si="4">M11/60</f>
        <v>0</v>
      </c>
      <c r="P11" s="50">
        <f t="shared" ref="P11:P43" si="5">N11/60</f>
        <v>0</v>
      </c>
      <c r="Q11">
        <v>399</v>
      </c>
      <c r="R11">
        <v>79.45</v>
      </c>
      <c r="S11">
        <v>0</v>
      </c>
      <c r="T11" s="50">
        <f t="shared" ref="T11:T43" si="6">SQRT(S11)</f>
        <v>0</v>
      </c>
      <c r="U11" s="50">
        <f t="shared" ref="U11:U43" si="7">S11/60</f>
        <v>0</v>
      </c>
      <c r="V11" s="50">
        <f t="shared" ref="V11:V43" si="8">T11/60</f>
        <v>0</v>
      </c>
      <c r="W11">
        <v>399.4</v>
      </c>
      <c r="X11">
        <v>79.75</v>
      </c>
      <c r="Y11">
        <v>0</v>
      </c>
      <c r="Z11">
        <v>0</v>
      </c>
    </row>
    <row r="12" spans="1:26">
      <c r="A12" s="63">
        <v>599.20000000000005</v>
      </c>
      <c r="B12" s="63">
        <v>126.65</v>
      </c>
      <c r="C12">
        <v>0</v>
      </c>
      <c r="D12">
        <v>0</v>
      </c>
      <c r="E12">
        <v>599</v>
      </c>
      <c r="F12">
        <v>119.25</v>
      </c>
      <c r="G12">
        <v>0</v>
      </c>
      <c r="H12" s="50">
        <f t="shared" si="0"/>
        <v>0</v>
      </c>
      <c r="I12" s="50">
        <f t="shared" si="1"/>
        <v>0</v>
      </c>
      <c r="J12" s="50">
        <f t="shared" si="2"/>
        <v>0</v>
      </c>
      <c r="K12">
        <v>599.20000000000005</v>
      </c>
      <c r="L12">
        <v>119.3</v>
      </c>
      <c r="M12">
        <v>0</v>
      </c>
      <c r="N12" s="50">
        <f t="shared" si="3"/>
        <v>0</v>
      </c>
      <c r="O12" s="50">
        <f t="shared" si="4"/>
        <v>0</v>
      </c>
      <c r="P12" s="50">
        <f t="shared" si="5"/>
        <v>0</v>
      </c>
      <c r="Q12">
        <v>599.20000000000005</v>
      </c>
      <c r="R12">
        <v>119.25</v>
      </c>
      <c r="S12">
        <v>0</v>
      </c>
      <c r="T12" s="50">
        <f t="shared" si="6"/>
        <v>0</v>
      </c>
      <c r="U12" s="50">
        <f t="shared" si="7"/>
        <v>0</v>
      </c>
      <c r="V12" s="50">
        <f t="shared" si="8"/>
        <v>0</v>
      </c>
      <c r="W12">
        <v>599.4</v>
      </c>
      <c r="X12">
        <v>119.75</v>
      </c>
      <c r="Y12">
        <v>0</v>
      </c>
      <c r="Z12">
        <v>0</v>
      </c>
    </row>
    <row r="13" spans="1:26">
      <c r="A13" s="63">
        <v>799.4</v>
      </c>
      <c r="B13" s="63">
        <v>169.15</v>
      </c>
      <c r="C13">
        <v>1.6666666666666666E-2</v>
      </c>
      <c r="D13">
        <v>1.6666666666666666E-2</v>
      </c>
      <c r="E13">
        <v>799.2</v>
      </c>
      <c r="F13">
        <v>159.1</v>
      </c>
      <c r="G13">
        <v>0</v>
      </c>
      <c r="H13" s="50">
        <f t="shared" si="0"/>
        <v>0</v>
      </c>
      <c r="I13" s="50">
        <f t="shared" si="1"/>
        <v>0</v>
      </c>
      <c r="J13" s="50">
        <f t="shared" si="2"/>
        <v>0</v>
      </c>
      <c r="K13">
        <v>799.4</v>
      </c>
      <c r="L13">
        <v>159.15</v>
      </c>
      <c r="M13">
        <v>0</v>
      </c>
      <c r="N13" s="50">
        <f t="shared" si="3"/>
        <v>0</v>
      </c>
      <c r="O13" s="50">
        <f t="shared" si="4"/>
        <v>0</v>
      </c>
      <c r="P13" s="50">
        <f t="shared" si="5"/>
        <v>0</v>
      </c>
      <c r="Q13">
        <v>799.4</v>
      </c>
      <c r="R13">
        <v>159.1</v>
      </c>
      <c r="S13">
        <v>0</v>
      </c>
      <c r="T13" s="50">
        <f t="shared" si="6"/>
        <v>0</v>
      </c>
      <c r="U13" s="50">
        <f t="shared" si="7"/>
        <v>0</v>
      </c>
      <c r="V13" s="50">
        <f t="shared" si="8"/>
        <v>0</v>
      </c>
      <c r="W13">
        <v>799.4</v>
      </c>
      <c r="X13">
        <v>159.80000000000001</v>
      </c>
      <c r="Y13">
        <v>0</v>
      </c>
      <c r="Z13">
        <v>0</v>
      </c>
    </row>
    <row r="14" spans="1:26">
      <c r="A14" s="63">
        <v>999.4</v>
      </c>
      <c r="B14" s="63">
        <v>211.5</v>
      </c>
      <c r="C14">
        <v>1.6666666666666666E-2</v>
      </c>
      <c r="D14">
        <v>1.6666666666666666E-2</v>
      </c>
      <c r="E14">
        <v>999.4</v>
      </c>
      <c r="F14">
        <v>199.05</v>
      </c>
      <c r="G14">
        <v>1</v>
      </c>
      <c r="H14" s="50">
        <f t="shared" si="0"/>
        <v>1</v>
      </c>
      <c r="I14" s="50">
        <f t="shared" si="1"/>
        <v>1.6666666666666666E-2</v>
      </c>
      <c r="J14" s="50">
        <f t="shared" si="2"/>
        <v>1.6666666666666666E-2</v>
      </c>
      <c r="K14">
        <v>999.4</v>
      </c>
      <c r="L14">
        <v>199.05</v>
      </c>
      <c r="M14">
        <v>0</v>
      </c>
      <c r="N14" s="50">
        <f t="shared" si="3"/>
        <v>0</v>
      </c>
      <c r="O14" s="50">
        <f t="shared" si="4"/>
        <v>0</v>
      </c>
      <c r="P14" s="50">
        <f t="shared" si="5"/>
        <v>0</v>
      </c>
      <c r="Q14">
        <v>999.4</v>
      </c>
      <c r="R14">
        <v>199.05</v>
      </c>
      <c r="S14">
        <v>0</v>
      </c>
      <c r="T14" s="50">
        <f t="shared" si="6"/>
        <v>0</v>
      </c>
      <c r="U14" s="50">
        <f t="shared" si="7"/>
        <v>0</v>
      </c>
      <c r="V14" s="50">
        <f t="shared" si="8"/>
        <v>0</v>
      </c>
      <c r="W14">
        <v>999.6</v>
      </c>
      <c r="X14">
        <v>199.9</v>
      </c>
      <c r="Y14">
        <v>0</v>
      </c>
      <c r="Z14">
        <v>0</v>
      </c>
    </row>
    <row r="15" spans="1:26">
      <c r="A15" s="63">
        <v>1199.5999999999999</v>
      </c>
      <c r="B15" s="63">
        <v>253.9</v>
      </c>
      <c r="C15">
        <v>0.81666666666666665</v>
      </c>
      <c r="D15">
        <v>0.11666666666666667</v>
      </c>
      <c r="E15">
        <v>1199.4000000000001</v>
      </c>
      <c r="F15">
        <v>238.95</v>
      </c>
      <c r="G15">
        <v>6</v>
      </c>
      <c r="H15" s="50">
        <f t="shared" si="0"/>
        <v>2.4494897427831779</v>
      </c>
      <c r="I15" s="50">
        <f t="shared" si="1"/>
        <v>0.1</v>
      </c>
      <c r="J15" s="50">
        <f t="shared" si="2"/>
        <v>4.0824829046386298E-2</v>
      </c>
      <c r="K15">
        <v>1199.5999999999999</v>
      </c>
      <c r="L15">
        <v>239</v>
      </c>
      <c r="M15">
        <v>0</v>
      </c>
      <c r="N15" s="50">
        <f t="shared" si="3"/>
        <v>0</v>
      </c>
      <c r="O15" s="50">
        <f t="shared" si="4"/>
        <v>0</v>
      </c>
      <c r="P15" s="50">
        <f t="shared" si="5"/>
        <v>0</v>
      </c>
      <c r="Q15">
        <v>1199.5999999999999</v>
      </c>
      <c r="R15">
        <v>238.95</v>
      </c>
      <c r="S15">
        <v>0</v>
      </c>
      <c r="T15" s="50">
        <f t="shared" si="6"/>
        <v>0</v>
      </c>
      <c r="U15" s="50">
        <f t="shared" si="7"/>
        <v>0</v>
      </c>
      <c r="V15" s="50">
        <f t="shared" si="8"/>
        <v>0</v>
      </c>
      <c r="W15">
        <v>1199.8</v>
      </c>
      <c r="X15">
        <v>240</v>
      </c>
      <c r="Y15">
        <v>0</v>
      </c>
      <c r="Z15">
        <v>0</v>
      </c>
    </row>
    <row r="16" spans="1:26">
      <c r="A16" s="63">
        <v>1399.6</v>
      </c>
      <c r="B16" s="63">
        <v>296.3</v>
      </c>
      <c r="C16">
        <v>2.2166666666666668</v>
      </c>
      <c r="D16">
        <v>0.19220937657784662</v>
      </c>
      <c r="E16">
        <v>1400</v>
      </c>
      <c r="F16">
        <v>278.89999999999998</v>
      </c>
      <c r="G16">
        <v>14</v>
      </c>
      <c r="H16" s="50">
        <f t="shared" si="0"/>
        <v>3.7416573867739413</v>
      </c>
      <c r="I16" s="50">
        <f t="shared" si="1"/>
        <v>0.23333333333333334</v>
      </c>
      <c r="J16" s="50">
        <f t="shared" si="2"/>
        <v>6.2360956446232359E-2</v>
      </c>
      <c r="K16">
        <v>1399.6</v>
      </c>
      <c r="L16">
        <v>278.89999999999998</v>
      </c>
      <c r="M16">
        <v>0</v>
      </c>
      <c r="N16" s="50">
        <f t="shared" si="3"/>
        <v>0</v>
      </c>
      <c r="O16" s="50">
        <f t="shared" si="4"/>
        <v>0</v>
      </c>
      <c r="P16" s="50">
        <f t="shared" si="5"/>
        <v>0</v>
      </c>
      <c r="Q16">
        <v>1399.6</v>
      </c>
      <c r="R16">
        <v>278.85000000000002</v>
      </c>
      <c r="S16">
        <v>0</v>
      </c>
      <c r="T16" s="50">
        <f t="shared" si="6"/>
        <v>0</v>
      </c>
      <c r="U16" s="50">
        <f t="shared" si="7"/>
        <v>0</v>
      </c>
      <c r="V16" s="50">
        <f t="shared" si="8"/>
        <v>0</v>
      </c>
      <c r="W16">
        <v>1399.6</v>
      </c>
      <c r="X16">
        <v>280.10000000000002</v>
      </c>
      <c r="Y16">
        <v>0</v>
      </c>
      <c r="Z16">
        <v>0</v>
      </c>
    </row>
    <row r="17" spans="1:26">
      <c r="A17" s="63">
        <v>1599.6</v>
      </c>
      <c r="B17" s="63">
        <v>338.76</v>
      </c>
      <c r="C17">
        <v>5.1833333333333336</v>
      </c>
      <c r="D17">
        <v>0.29391986814247328</v>
      </c>
      <c r="E17">
        <v>1599.6</v>
      </c>
      <c r="F17">
        <v>318.85000000000002</v>
      </c>
      <c r="G17">
        <v>74</v>
      </c>
      <c r="H17" s="50">
        <f t="shared" si="0"/>
        <v>8.6023252670426267</v>
      </c>
      <c r="I17" s="50">
        <f t="shared" si="1"/>
        <v>1.2333333333333334</v>
      </c>
      <c r="J17" s="50">
        <f t="shared" si="2"/>
        <v>0.14337208778404378</v>
      </c>
      <c r="K17">
        <v>1599.6</v>
      </c>
      <c r="L17">
        <v>318.85000000000002</v>
      </c>
      <c r="M17">
        <v>3</v>
      </c>
      <c r="N17" s="50">
        <f t="shared" si="3"/>
        <v>1.7320508075688772</v>
      </c>
      <c r="O17" s="50">
        <f t="shared" si="4"/>
        <v>0.05</v>
      </c>
      <c r="P17" s="50">
        <f t="shared" si="5"/>
        <v>2.8867513459481287E-2</v>
      </c>
      <c r="Q17">
        <v>1599.6</v>
      </c>
      <c r="R17">
        <v>318.8</v>
      </c>
      <c r="S17">
        <v>1</v>
      </c>
      <c r="T17" s="50">
        <f t="shared" si="6"/>
        <v>1</v>
      </c>
      <c r="U17" s="50">
        <f t="shared" si="7"/>
        <v>1.6666666666666666E-2</v>
      </c>
      <c r="V17" s="50">
        <f t="shared" si="8"/>
        <v>1.6666666666666666E-2</v>
      </c>
      <c r="W17">
        <v>1599.8</v>
      </c>
      <c r="X17">
        <v>320.3</v>
      </c>
      <c r="Y17">
        <v>0.05</v>
      </c>
      <c r="Z17">
        <v>2.8867513459481287E-2</v>
      </c>
    </row>
    <row r="18" spans="1:26">
      <c r="A18" s="63">
        <v>1799.6</v>
      </c>
      <c r="B18" s="63">
        <v>381.2</v>
      </c>
      <c r="C18">
        <v>8.7166666666666668</v>
      </c>
      <c r="D18">
        <v>0.38115322086764242</v>
      </c>
      <c r="E18">
        <v>1799.6</v>
      </c>
      <c r="F18">
        <v>358.8</v>
      </c>
      <c r="G18">
        <v>128</v>
      </c>
      <c r="H18" s="50">
        <f t="shared" si="0"/>
        <v>11.313708498984761</v>
      </c>
      <c r="I18" s="50">
        <f t="shared" si="1"/>
        <v>2.1333333333333333</v>
      </c>
      <c r="J18" s="50">
        <f t="shared" si="2"/>
        <v>0.1885618083164127</v>
      </c>
      <c r="K18">
        <v>1799.6</v>
      </c>
      <c r="L18">
        <v>358.8</v>
      </c>
      <c r="M18">
        <v>13</v>
      </c>
      <c r="N18" s="50">
        <f t="shared" si="3"/>
        <v>3.6055512754639891</v>
      </c>
      <c r="O18" s="50">
        <f t="shared" si="4"/>
        <v>0.21666666666666667</v>
      </c>
      <c r="P18" s="50">
        <f t="shared" si="5"/>
        <v>6.009252125773315E-2</v>
      </c>
      <c r="Q18">
        <v>1799.6</v>
      </c>
      <c r="R18">
        <v>358.75</v>
      </c>
      <c r="S18">
        <v>1</v>
      </c>
      <c r="T18" s="50">
        <f t="shared" si="6"/>
        <v>1</v>
      </c>
      <c r="U18" s="50">
        <f t="shared" si="7"/>
        <v>1.6666666666666666E-2</v>
      </c>
      <c r="V18" s="50">
        <f t="shared" si="8"/>
        <v>1.6666666666666666E-2</v>
      </c>
      <c r="W18">
        <v>1799.8</v>
      </c>
      <c r="X18">
        <v>360.45</v>
      </c>
      <c r="Y18">
        <v>0.31666666666666665</v>
      </c>
      <c r="Z18">
        <v>7.2648315725677898E-2</v>
      </c>
    </row>
    <row r="19" spans="1:26">
      <c r="A19" s="63">
        <v>1999.6</v>
      </c>
      <c r="B19" s="63">
        <v>423.7</v>
      </c>
      <c r="C19">
        <v>11.883333333333333</v>
      </c>
      <c r="D19">
        <v>0.44503433076062299</v>
      </c>
      <c r="E19">
        <v>1999.6</v>
      </c>
      <c r="F19">
        <v>398.75</v>
      </c>
      <c r="G19">
        <v>193</v>
      </c>
      <c r="H19" s="50">
        <f t="shared" si="0"/>
        <v>13.892443989449804</v>
      </c>
      <c r="I19" s="50">
        <f t="shared" si="1"/>
        <v>3.2166666666666668</v>
      </c>
      <c r="J19" s="50">
        <f t="shared" si="2"/>
        <v>0.23154073315749674</v>
      </c>
      <c r="K19">
        <v>1999.6</v>
      </c>
      <c r="L19">
        <v>398.75</v>
      </c>
      <c r="M19">
        <v>42</v>
      </c>
      <c r="N19" s="50">
        <f t="shared" si="3"/>
        <v>6.4807406984078604</v>
      </c>
      <c r="O19" s="50">
        <f t="shared" si="4"/>
        <v>0.7</v>
      </c>
      <c r="P19" s="50">
        <f t="shared" si="5"/>
        <v>0.10801234497346433</v>
      </c>
      <c r="Q19">
        <v>1999.6</v>
      </c>
      <c r="R19">
        <v>398.7</v>
      </c>
      <c r="S19">
        <v>2</v>
      </c>
      <c r="T19" s="50">
        <f t="shared" si="6"/>
        <v>1.4142135623730951</v>
      </c>
      <c r="U19" s="50">
        <f t="shared" si="7"/>
        <v>3.3333333333333333E-2</v>
      </c>
      <c r="V19" s="50">
        <f t="shared" si="8"/>
        <v>2.3570226039551587E-2</v>
      </c>
      <c r="W19">
        <v>2000</v>
      </c>
      <c r="X19">
        <v>400.6</v>
      </c>
      <c r="Y19">
        <v>0.53333333333333333</v>
      </c>
      <c r="Z19">
        <v>9.428090415820635E-2</v>
      </c>
    </row>
    <row r="20" spans="1:26">
      <c r="A20" s="63">
        <v>2199.6</v>
      </c>
      <c r="B20" s="63">
        <v>466.2</v>
      </c>
      <c r="C20">
        <v>15.2</v>
      </c>
      <c r="D20">
        <v>0.50332229568471665</v>
      </c>
      <c r="E20">
        <v>2199.8000000000002</v>
      </c>
      <c r="F20">
        <v>438.75</v>
      </c>
      <c r="G20">
        <v>269</v>
      </c>
      <c r="H20" s="50">
        <f t="shared" si="0"/>
        <v>16.401219466856727</v>
      </c>
      <c r="I20" s="50">
        <f t="shared" si="1"/>
        <v>4.4833333333333334</v>
      </c>
      <c r="J20" s="50">
        <f t="shared" si="2"/>
        <v>0.27335365778094545</v>
      </c>
      <c r="K20">
        <v>2199.8000000000002</v>
      </c>
      <c r="L20">
        <v>438.75</v>
      </c>
      <c r="M20">
        <v>89</v>
      </c>
      <c r="N20" s="50">
        <f t="shared" si="3"/>
        <v>9.4339811320566032</v>
      </c>
      <c r="O20" s="50">
        <f t="shared" si="4"/>
        <v>1.4833333333333334</v>
      </c>
      <c r="P20" s="50">
        <f t="shared" si="5"/>
        <v>0.15723301886761004</v>
      </c>
      <c r="Q20">
        <v>2199.6</v>
      </c>
      <c r="R20">
        <v>438.7</v>
      </c>
      <c r="S20">
        <v>7</v>
      </c>
      <c r="T20" s="50">
        <f t="shared" si="6"/>
        <v>2.6457513110645907</v>
      </c>
      <c r="U20" s="50">
        <f t="shared" si="7"/>
        <v>0.11666666666666667</v>
      </c>
      <c r="V20" s="50">
        <f t="shared" si="8"/>
        <v>4.4095855184409845E-2</v>
      </c>
      <c r="W20">
        <v>2199.8000000000002</v>
      </c>
      <c r="X20">
        <v>440.75</v>
      </c>
      <c r="Y20">
        <v>1.0666666666666667</v>
      </c>
      <c r="Z20">
        <v>0.13333333333333333</v>
      </c>
    </row>
    <row r="21" spans="1:26">
      <c r="A21" s="63">
        <v>2399.6</v>
      </c>
      <c r="B21" s="63">
        <v>508.6</v>
      </c>
      <c r="C21">
        <v>17.850000000000001</v>
      </c>
      <c r="D21">
        <v>0.54543560573178573</v>
      </c>
      <c r="E21">
        <v>2399.6</v>
      </c>
      <c r="F21">
        <v>478.65</v>
      </c>
      <c r="G21">
        <v>311</v>
      </c>
      <c r="H21" s="50">
        <f t="shared" si="0"/>
        <v>17.635192088548397</v>
      </c>
      <c r="I21" s="50">
        <f t="shared" si="1"/>
        <v>5.1833333333333336</v>
      </c>
      <c r="J21" s="50">
        <f t="shared" si="2"/>
        <v>0.29391986814247328</v>
      </c>
      <c r="K21">
        <v>2399.6</v>
      </c>
      <c r="L21">
        <v>478.7</v>
      </c>
      <c r="M21">
        <v>146</v>
      </c>
      <c r="N21" s="50">
        <f t="shared" si="3"/>
        <v>12.083045973594572</v>
      </c>
      <c r="O21" s="50">
        <f t="shared" si="4"/>
        <v>2.4333333333333331</v>
      </c>
      <c r="P21" s="50">
        <f t="shared" si="5"/>
        <v>0.20138409955990955</v>
      </c>
      <c r="Q21">
        <v>2399.6</v>
      </c>
      <c r="R21">
        <v>478.65</v>
      </c>
      <c r="S21">
        <v>9</v>
      </c>
      <c r="T21" s="50">
        <f t="shared" si="6"/>
        <v>3</v>
      </c>
      <c r="U21" s="50">
        <f t="shared" si="7"/>
        <v>0.15</v>
      </c>
      <c r="V21" s="50">
        <f t="shared" si="8"/>
        <v>0.05</v>
      </c>
      <c r="W21">
        <v>2400</v>
      </c>
      <c r="X21">
        <v>480.95</v>
      </c>
      <c r="Y21">
        <v>2.0166666666666666</v>
      </c>
      <c r="Z21">
        <v>0.18333333333333332</v>
      </c>
    </row>
    <row r="22" spans="1:26">
      <c r="A22" s="63">
        <v>2599.8000000000002</v>
      </c>
      <c r="B22" s="63">
        <v>551.1</v>
      </c>
      <c r="C22">
        <v>20.566666666666666</v>
      </c>
      <c r="D22">
        <v>0.58547226900834326</v>
      </c>
      <c r="E22">
        <v>2599.6</v>
      </c>
      <c r="F22">
        <v>518.70000000000005</v>
      </c>
      <c r="G22">
        <v>372</v>
      </c>
      <c r="H22" s="50">
        <f t="shared" si="0"/>
        <v>19.28730152198591</v>
      </c>
      <c r="I22" s="50">
        <f t="shared" si="1"/>
        <v>6.2</v>
      </c>
      <c r="J22" s="50">
        <f t="shared" si="2"/>
        <v>0.32145502536643183</v>
      </c>
      <c r="K22">
        <v>2599.6</v>
      </c>
      <c r="L22">
        <v>518.75</v>
      </c>
      <c r="M22">
        <v>200</v>
      </c>
      <c r="N22" s="50">
        <f t="shared" si="3"/>
        <v>14.142135623730951</v>
      </c>
      <c r="O22" s="50">
        <f t="shared" si="4"/>
        <v>3.3333333333333335</v>
      </c>
      <c r="P22" s="50">
        <f t="shared" si="5"/>
        <v>0.23570226039551584</v>
      </c>
      <c r="Q22">
        <v>2599.6</v>
      </c>
      <c r="R22">
        <v>518.70000000000005</v>
      </c>
      <c r="S22">
        <v>16</v>
      </c>
      <c r="T22" s="50">
        <f t="shared" si="6"/>
        <v>4</v>
      </c>
      <c r="U22" s="50">
        <f t="shared" si="7"/>
        <v>0.26666666666666666</v>
      </c>
      <c r="V22" s="50">
        <f t="shared" si="8"/>
        <v>6.6666666666666666E-2</v>
      </c>
      <c r="W22">
        <v>2599.8000000000002</v>
      </c>
      <c r="X22">
        <v>521.1</v>
      </c>
      <c r="Y22">
        <v>1.85</v>
      </c>
      <c r="Z22">
        <v>0.17559422921421231</v>
      </c>
    </row>
    <row r="23" spans="1:26">
      <c r="A23" s="63">
        <v>2799.6</v>
      </c>
      <c r="B23" s="63">
        <v>593.65</v>
      </c>
      <c r="C23">
        <v>21.466666666666665</v>
      </c>
      <c r="D23">
        <v>0.59814528149754542</v>
      </c>
      <c r="E23">
        <v>2799.6</v>
      </c>
      <c r="F23">
        <v>558.70000000000005</v>
      </c>
      <c r="G23">
        <v>486</v>
      </c>
      <c r="H23" s="50">
        <f t="shared" si="0"/>
        <v>22.045407685048602</v>
      </c>
      <c r="I23" s="50">
        <f t="shared" si="1"/>
        <v>8.1</v>
      </c>
      <c r="J23" s="50">
        <f t="shared" si="2"/>
        <v>0.36742346141747667</v>
      </c>
      <c r="K23">
        <v>2799.6</v>
      </c>
      <c r="L23">
        <v>558.75</v>
      </c>
      <c r="M23">
        <v>249</v>
      </c>
      <c r="N23" s="50">
        <f t="shared" si="3"/>
        <v>15.779733838059499</v>
      </c>
      <c r="O23" s="50">
        <f t="shared" si="4"/>
        <v>4.1500000000000004</v>
      </c>
      <c r="P23" s="50">
        <f t="shared" si="5"/>
        <v>0.26299556396765833</v>
      </c>
      <c r="Q23">
        <v>2799.6</v>
      </c>
      <c r="R23">
        <v>558.65</v>
      </c>
      <c r="S23">
        <v>40</v>
      </c>
      <c r="T23" s="50">
        <f t="shared" si="6"/>
        <v>6.324555320336759</v>
      </c>
      <c r="U23" s="50">
        <f t="shared" si="7"/>
        <v>0.66666666666666663</v>
      </c>
      <c r="V23" s="50">
        <f t="shared" si="8"/>
        <v>0.10540925533894599</v>
      </c>
      <c r="W23">
        <v>2800</v>
      </c>
      <c r="X23">
        <v>561.35</v>
      </c>
      <c r="Y23">
        <v>1.8666666666666667</v>
      </c>
      <c r="Z23">
        <v>0.17638342073763938</v>
      </c>
    </row>
    <row r="24" spans="1:26">
      <c r="A24" s="63">
        <v>2999.8</v>
      </c>
      <c r="B24" s="63">
        <v>636.15</v>
      </c>
      <c r="C24">
        <v>22.816666666666666</v>
      </c>
      <c r="D24">
        <v>0.6166666666666667</v>
      </c>
      <c r="E24">
        <v>2999.8</v>
      </c>
      <c r="F24">
        <v>598.70000000000005</v>
      </c>
      <c r="G24">
        <v>556</v>
      </c>
      <c r="H24" s="50">
        <f t="shared" si="0"/>
        <v>23.57965224510319</v>
      </c>
      <c r="I24" s="50">
        <f t="shared" si="1"/>
        <v>9.2666666666666675</v>
      </c>
      <c r="J24" s="50">
        <f t="shared" si="2"/>
        <v>0.3929942040850532</v>
      </c>
      <c r="K24">
        <v>2999.8</v>
      </c>
      <c r="L24">
        <v>598.75</v>
      </c>
      <c r="M24">
        <v>277</v>
      </c>
      <c r="N24" s="50">
        <f t="shared" si="3"/>
        <v>16.643316977093239</v>
      </c>
      <c r="O24" s="50">
        <f t="shared" si="4"/>
        <v>4.6166666666666663</v>
      </c>
      <c r="P24" s="50">
        <f t="shared" si="5"/>
        <v>0.27738861628488731</v>
      </c>
      <c r="Q24">
        <v>2999.8</v>
      </c>
      <c r="R24">
        <v>598.75</v>
      </c>
      <c r="S24">
        <v>51</v>
      </c>
      <c r="T24" s="50">
        <f t="shared" si="6"/>
        <v>7.1414284285428504</v>
      </c>
      <c r="U24" s="50">
        <f t="shared" si="7"/>
        <v>0.85</v>
      </c>
      <c r="V24" s="50">
        <f t="shared" si="8"/>
        <v>0.11902380714238084</v>
      </c>
      <c r="W24">
        <v>3000</v>
      </c>
      <c r="X24">
        <v>601.54999999999995</v>
      </c>
      <c r="Y24">
        <v>2.7166666666666668</v>
      </c>
      <c r="Z24">
        <v>0.21278575558006174</v>
      </c>
    </row>
    <row r="25" spans="1:26">
      <c r="A25" s="63">
        <v>3099.8</v>
      </c>
      <c r="B25" s="63">
        <v>657.4</v>
      </c>
      <c r="C25">
        <v>23.883333333333333</v>
      </c>
      <c r="D25">
        <v>0.63091644102492339</v>
      </c>
      <c r="E25">
        <v>3099.8</v>
      </c>
      <c r="F25">
        <v>618.70000000000005</v>
      </c>
      <c r="G25">
        <v>542</v>
      </c>
      <c r="H25" s="50">
        <f t="shared" si="0"/>
        <v>23.280893453645632</v>
      </c>
      <c r="I25" s="50">
        <f t="shared" si="1"/>
        <v>9.0333333333333332</v>
      </c>
      <c r="J25" s="50">
        <f t="shared" si="2"/>
        <v>0.38801489089409386</v>
      </c>
      <c r="K25">
        <v>3099.8</v>
      </c>
      <c r="L25">
        <v>618.75</v>
      </c>
      <c r="M25">
        <v>287</v>
      </c>
      <c r="N25" s="50">
        <f t="shared" si="3"/>
        <v>16.941074346097416</v>
      </c>
      <c r="O25" s="50">
        <f t="shared" si="4"/>
        <v>4.7833333333333332</v>
      </c>
      <c r="P25" s="50">
        <f t="shared" si="5"/>
        <v>0.28235123910162357</v>
      </c>
      <c r="Q25">
        <v>3099.8</v>
      </c>
      <c r="R25">
        <v>618.65</v>
      </c>
      <c r="S25">
        <v>73</v>
      </c>
      <c r="T25" s="50">
        <f t="shared" si="6"/>
        <v>8.5440037453175304</v>
      </c>
      <c r="U25" s="50">
        <f t="shared" si="7"/>
        <v>1.2166666666666666</v>
      </c>
      <c r="V25" s="50">
        <f t="shared" si="8"/>
        <v>0.14240006242195885</v>
      </c>
      <c r="W25">
        <v>3100</v>
      </c>
      <c r="X25">
        <v>621.6</v>
      </c>
      <c r="Y25">
        <v>2.7666666666666666</v>
      </c>
      <c r="Z25">
        <v>0.21473497877875211</v>
      </c>
    </row>
    <row r="26" spans="1:26">
      <c r="A26" s="63">
        <v>3199.8</v>
      </c>
      <c r="B26" s="63">
        <v>678.7</v>
      </c>
      <c r="C26">
        <v>23</v>
      </c>
      <c r="D26">
        <v>0.61913918736689033</v>
      </c>
      <c r="E26">
        <v>3199.8</v>
      </c>
      <c r="F26">
        <v>638.65</v>
      </c>
      <c r="G26">
        <v>512</v>
      </c>
      <c r="H26" s="50">
        <f t="shared" si="0"/>
        <v>22.627416997969522</v>
      </c>
      <c r="I26" s="50">
        <f t="shared" si="1"/>
        <v>8.5333333333333332</v>
      </c>
      <c r="J26" s="50">
        <f t="shared" si="2"/>
        <v>0.3771236166328254</v>
      </c>
      <c r="K26">
        <v>3199.8</v>
      </c>
      <c r="L26">
        <v>638.75</v>
      </c>
      <c r="M26">
        <v>314</v>
      </c>
      <c r="N26" s="50">
        <f t="shared" si="3"/>
        <v>17.720045146669349</v>
      </c>
      <c r="O26" s="50">
        <f t="shared" si="4"/>
        <v>5.2333333333333334</v>
      </c>
      <c r="P26" s="50">
        <f t="shared" si="5"/>
        <v>0.2953340857778225</v>
      </c>
      <c r="Q26">
        <v>3199.8</v>
      </c>
      <c r="R26">
        <v>638.6</v>
      </c>
      <c r="S26">
        <v>87</v>
      </c>
      <c r="T26" s="50">
        <f t="shared" si="6"/>
        <v>9.3273790530888157</v>
      </c>
      <c r="U26" s="50">
        <f t="shared" si="7"/>
        <v>1.45</v>
      </c>
      <c r="V26" s="50">
        <f t="shared" si="8"/>
        <v>0.15545631755148026</v>
      </c>
      <c r="W26">
        <v>3200</v>
      </c>
      <c r="X26">
        <v>641.70000000000005</v>
      </c>
      <c r="Y26">
        <v>3.05</v>
      </c>
      <c r="Z26">
        <v>0.22546248764114471</v>
      </c>
    </row>
    <row r="27" spans="1:26">
      <c r="A27" s="64">
        <v>3299.6</v>
      </c>
      <c r="B27" s="64">
        <v>699.95</v>
      </c>
      <c r="C27">
        <v>24.2</v>
      </c>
      <c r="D27">
        <v>0.63508529610858833</v>
      </c>
      <c r="E27">
        <v>3299.6</v>
      </c>
      <c r="F27">
        <v>658.7</v>
      </c>
      <c r="G27">
        <v>525</v>
      </c>
      <c r="H27" s="50">
        <f t="shared" si="0"/>
        <v>22.912878474779198</v>
      </c>
      <c r="I27" s="50">
        <f t="shared" si="1"/>
        <v>8.75</v>
      </c>
      <c r="J27" s="50">
        <f t="shared" si="2"/>
        <v>0.38188130791298663</v>
      </c>
      <c r="K27">
        <v>3299.6</v>
      </c>
      <c r="L27">
        <v>658.75</v>
      </c>
      <c r="M27">
        <v>325</v>
      </c>
      <c r="N27" s="50">
        <f t="shared" si="3"/>
        <v>18.027756377319946</v>
      </c>
      <c r="O27" s="50">
        <f t="shared" si="4"/>
        <v>5.416666666666667</v>
      </c>
      <c r="P27" s="50">
        <f t="shared" si="5"/>
        <v>0.30046260628866578</v>
      </c>
      <c r="Q27">
        <v>3299.6</v>
      </c>
      <c r="R27">
        <v>658.6</v>
      </c>
      <c r="S27">
        <v>91</v>
      </c>
      <c r="T27" s="50">
        <f t="shared" si="6"/>
        <v>9.5393920141694561</v>
      </c>
      <c r="U27" s="50">
        <f t="shared" si="7"/>
        <v>1.5166666666666666</v>
      </c>
      <c r="V27" s="50">
        <f t="shared" si="8"/>
        <v>0.15898986690282427</v>
      </c>
      <c r="W27">
        <v>3300</v>
      </c>
      <c r="X27">
        <v>661.8</v>
      </c>
      <c r="Y27">
        <v>3.4333333333333331</v>
      </c>
      <c r="Z27">
        <v>0.23921166824012205</v>
      </c>
    </row>
    <row r="28" spans="1:26">
      <c r="A28" s="64">
        <v>3399.8</v>
      </c>
      <c r="B28" s="64">
        <v>721.2</v>
      </c>
      <c r="C28">
        <v>22.933333333333334</v>
      </c>
      <c r="D28">
        <v>0.6182412330330469</v>
      </c>
      <c r="E28">
        <v>3399.8</v>
      </c>
      <c r="F28">
        <v>678.75</v>
      </c>
      <c r="G28">
        <v>574</v>
      </c>
      <c r="H28" s="50">
        <f t="shared" si="0"/>
        <v>23.958297101421877</v>
      </c>
      <c r="I28" s="50">
        <f t="shared" si="1"/>
        <v>9.5666666666666664</v>
      </c>
      <c r="J28" s="50">
        <f t="shared" si="2"/>
        <v>0.39930495169036462</v>
      </c>
      <c r="K28">
        <v>3399.8</v>
      </c>
      <c r="L28">
        <v>678.75</v>
      </c>
      <c r="M28">
        <v>357</v>
      </c>
      <c r="N28" s="50">
        <f t="shared" si="3"/>
        <v>18.894443627691185</v>
      </c>
      <c r="O28" s="50">
        <f t="shared" si="4"/>
        <v>5.95</v>
      </c>
      <c r="P28" s="50">
        <f t="shared" si="5"/>
        <v>0.31490739379485311</v>
      </c>
      <c r="Q28">
        <v>3399.8</v>
      </c>
      <c r="R28">
        <v>678.6</v>
      </c>
      <c r="S28">
        <v>120</v>
      </c>
      <c r="T28" s="50">
        <f t="shared" si="6"/>
        <v>10.954451150103322</v>
      </c>
      <c r="U28" s="50">
        <f t="shared" si="7"/>
        <v>2</v>
      </c>
      <c r="V28" s="50">
        <f t="shared" si="8"/>
        <v>0.18257418583505539</v>
      </c>
      <c r="W28">
        <v>3400</v>
      </c>
      <c r="X28">
        <v>681.9</v>
      </c>
      <c r="Y28">
        <v>6.9833333333333334</v>
      </c>
      <c r="Z28">
        <v>0.341158158174312</v>
      </c>
    </row>
    <row r="29" spans="1:26">
      <c r="A29" s="64">
        <v>3499.6</v>
      </c>
      <c r="B29" s="64">
        <v>742.5</v>
      </c>
      <c r="C29">
        <v>25.066666666666666</v>
      </c>
      <c r="D29">
        <v>0.64635731432217725</v>
      </c>
      <c r="E29">
        <v>3499.6</v>
      </c>
      <c r="F29">
        <v>698.7</v>
      </c>
      <c r="G29">
        <v>618</v>
      </c>
      <c r="H29" s="50">
        <f t="shared" si="0"/>
        <v>24.859605789312106</v>
      </c>
      <c r="I29" s="50">
        <f t="shared" si="1"/>
        <v>10.3</v>
      </c>
      <c r="J29" s="50">
        <f t="shared" si="2"/>
        <v>0.41432676315520178</v>
      </c>
      <c r="K29">
        <v>3499.6</v>
      </c>
      <c r="L29">
        <v>698.75</v>
      </c>
      <c r="M29">
        <v>297</v>
      </c>
      <c r="N29" s="50">
        <f t="shared" si="3"/>
        <v>17.233687939614086</v>
      </c>
      <c r="O29" s="50">
        <f t="shared" si="4"/>
        <v>4.95</v>
      </c>
      <c r="P29" s="50">
        <f t="shared" si="5"/>
        <v>0.28722813232690142</v>
      </c>
      <c r="Q29">
        <v>3499.6</v>
      </c>
      <c r="R29">
        <v>698.6</v>
      </c>
      <c r="S29">
        <v>118</v>
      </c>
      <c r="T29" s="50">
        <f t="shared" si="6"/>
        <v>10.862780491200215</v>
      </c>
      <c r="U29" s="50">
        <f t="shared" si="7"/>
        <v>1.9666666666666666</v>
      </c>
      <c r="V29" s="50">
        <f t="shared" si="8"/>
        <v>0.1810463415200036</v>
      </c>
      <c r="W29">
        <v>3500</v>
      </c>
      <c r="X29">
        <v>702.05</v>
      </c>
      <c r="Y29">
        <v>4.25</v>
      </c>
      <c r="Z29">
        <v>0.26614532371118854</v>
      </c>
    </row>
    <row r="30" spans="1:26">
      <c r="A30" s="63">
        <v>3599.8</v>
      </c>
      <c r="B30" s="63">
        <v>763.8</v>
      </c>
      <c r="C30">
        <v>25.15</v>
      </c>
      <c r="D30">
        <v>0.64743081998516772</v>
      </c>
      <c r="E30">
        <v>3599.8</v>
      </c>
      <c r="F30">
        <v>718.75</v>
      </c>
      <c r="G30">
        <v>654</v>
      </c>
      <c r="H30" s="50">
        <f t="shared" si="0"/>
        <v>25.573423705088842</v>
      </c>
      <c r="I30" s="50">
        <f t="shared" si="1"/>
        <v>10.9</v>
      </c>
      <c r="J30" s="50">
        <f t="shared" si="2"/>
        <v>0.42622372841814737</v>
      </c>
      <c r="K30">
        <v>3600</v>
      </c>
      <c r="L30">
        <v>718.8</v>
      </c>
      <c r="M30">
        <v>377</v>
      </c>
      <c r="N30" s="50">
        <f t="shared" si="3"/>
        <v>19.416487838947599</v>
      </c>
      <c r="O30" s="50">
        <f t="shared" si="4"/>
        <v>6.2833333333333332</v>
      </c>
      <c r="P30" s="50">
        <f t="shared" si="5"/>
        <v>0.32360813064912664</v>
      </c>
      <c r="Q30">
        <v>3599.8</v>
      </c>
      <c r="R30">
        <v>718.6</v>
      </c>
      <c r="S30">
        <v>133</v>
      </c>
      <c r="T30" s="50">
        <f t="shared" si="6"/>
        <v>11.532562594670797</v>
      </c>
      <c r="U30" s="50">
        <f t="shared" si="7"/>
        <v>2.2166666666666668</v>
      </c>
      <c r="V30" s="50">
        <f t="shared" si="8"/>
        <v>0.19220937657784662</v>
      </c>
      <c r="W30">
        <v>3600</v>
      </c>
      <c r="X30">
        <v>722.1</v>
      </c>
      <c r="Y30">
        <v>4.166666666666667</v>
      </c>
      <c r="Z30">
        <v>0.26352313834736496</v>
      </c>
    </row>
    <row r="31" spans="1:26">
      <c r="A31" s="63">
        <v>3699.8</v>
      </c>
      <c r="B31" s="63">
        <v>785.1</v>
      </c>
      <c r="C31">
        <v>25.183333333333334</v>
      </c>
      <c r="D31">
        <v>0.64785972418589366</v>
      </c>
      <c r="E31">
        <v>3699.8</v>
      </c>
      <c r="F31">
        <v>738.75</v>
      </c>
      <c r="G31">
        <v>661</v>
      </c>
      <c r="H31" s="50">
        <f t="shared" si="0"/>
        <v>25.709920264364882</v>
      </c>
      <c r="I31" s="50">
        <f t="shared" si="1"/>
        <v>11.016666666666667</v>
      </c>
      <c r="J31" s="50">
        <f t="shared" si="2"/>
        <v>0.42849867107274803</v>
      </c>
      <c r="K31">
        <v>3699.8</v>
      </c>
      <c r="L31">
        <v>738.8</v>
      </c>
      <c r="M31">
        <v>388</v>
      </c>
      <c r="N31" s="50">
        <f t="shared" si="3"/>
        <v>19.697715603592208</v>
      </c>
      <c r="O31" s="50">
        <f t="shared" si="4"/>
        <v>6.4666666666666668</v>
      </c>
      <c r="P31" s="50">
        <f t="shared" si="5"/>
        <v>0.32829526005987014</v>
      </c>
      <c r="Q31">
        <v>3699.8</v>
      </c>
      <c r="R31">
        <v>738.65</v>
      </c>
      <c r="S31">
        <v>166</v>
      </c>
      <c r="T31" s="50">
        <f t="shared" si="6"/>
        <v>12.884098726725126</v>
      </c>
      <c r="U31" s="50">
        <f t="shared" si="7"/>
        <v>2.7666666666666666</v>
      </c>
      <c r="V31" s="50">
        <f t="shared" si="8"/>
        <v>0.21473497877875211</v>
      </c>
      <c r="W31">
        <v>3700</v>
      </c>
      <c r="X31">
        <v>742.25</v>
      </c>
      <c r="Y31">
        <v>4.2833333333333332</v>
      </c>
      <c r="Z31">
        <v>0.26718699236468996</v>
      </c>
    </row>
    <row r="32" spans="1:26">
      <c r="A32" s="63">
        <v>3799.8</v>
      </c>
      <c r="B32" s="63">
        <v>806.45</v>
      </c>
      <c r="C32">
        <v>27.5</v>
      </c>
      <c r="D32">
        <v>0.67700320038633011</v>
      </c>
      <c r="E32">
        <v>3799.8</v>
      </c>
      <c r="F32">
        <v>758.8</v>
      </c>
      <c r="G32">
        <v>703</v>
      </c>
      <c r="H32" s="50">
        <f t="shared" si="0"/>
        <v>26.514147167125703</v>
      </c>
      <c r="I32" s="50">
        <f t="shared" si="1"/>
        <v>11.716666666666667</v>
      </c>
      <c r="J32" s="50">
        <f t="shared" si="2"/>
        <v>0.44190245278542839</v>
      </c>
      <c r="K32">
        <v>3799.8</v>
      </c>
      <c r="L32">
        <v>758.85</v>
      </c>
      <c r="M32">
        <v>423</v>
      </c>
      <c r="N32" s="50">
        <f t="shared" si="3"/>
        <v>20.566963801203133</v>
      </c>
      <c r="O32" s="50">
        <f t="shared" si="4"/>
        <v>7.05</v>
      </c>
      <c r="P32" s="50">
        <f t="shared" si="5"/>
        <v>0.34278273002005222</v>
      </c>
      <c r="Q32">
        <v>3799.8</v>
      </c>
      <c r="R32">
        <v>758.65</v>
      </c>
      <c r="S32">
        <v>171</v>
      </c>
      <c r="T32" s="50">
        <f t="shared" si="6"/>
        <v>13.076696830622021</v>
      </c>
      <c r="U32" s="50">
        <f t="shared" si="7"/>
        <v>2.85</v>
      </c>
      <c r="V32" s="50">
        <f t="shared" si="8"/>
        <v>0.21794494717703369</v>
      </c>
      <c r="W32">
        <v>3800</v>
      </c>
      <c r="X32">
        <v>762.35</v>
      </c>
      <c r="Y32">
        <v>5.3166666666666664</v>
      </c>
      <c r="Z32">
        <v>0.29767618499152915</v>
      </c>
    </row>
    <row r="33" spans="1:26">
      <c r="A33" s="63">
        <v>3899.8</v>
      </c>
      <c r="B33" s="63">
        <v>827.8</v>
      </c>
      <c r="C33">
        <v>28.516666666666666</v>
      </c>
      <c r="D33">
        <v>0.68940392933154782</v>
      </c>
      <c r="E33">
        <v>3899.8</v>
      </c>
      <c r="F33">
        <v>778.85</v>
      </c>
      <c r="G33">
        <v>708</v>
      </c>
      <c r="H33" s="50">
        <f t="shared" si="0"/>
        <v>26.608269391300141</v>
      </c>
      <c r="I33" s="50">
        <f t="shared" si="1"/>
        <v>11.8</v>
      </c>
      <c r="J33" s="50">
        <f t="shared" si="2"/>
        <v>0.44347115652166902</v>
      </c>
      <c r="K33">
        <v>3899.8</v>
      </c>
      <c r="L33">
        <v>778.9</v>
      </c>
      <c r="M33">
        <v>462</v>
      </c>
      <c r="N33" s="50">
        <f t="shared" si="3"/>
        <v>21.494185260204677</v>
      </c>
      <c r="O33" s="50">
        <f t="shared" si="4"/>
        <v>7.7</v>
      </c>
      <c r="P33" s="50">
        <f t="shared" si="5"/>
        <v>0.3582364210034113</v>
      </c>
      <c r="Q33">
        <v>3900</v>
      </c>
      <c r="R33">
        <v>778.7</v>
      </c>
      <c r="S33">
        <v>200</v>
      </c>
      <c r="T33" s="50">
        <f t="shared" si="6"/>
        <v>14.142135623730951</v>
      </c>
      <c r="U33" s="50">
        <f t="shared" si="7"/>
        <v>3.3333333333333335</v>
      </c>
      <c r="V33" s="50">
        <f t="shared" si="8"/>
        <v>0.23570226039551584</v>
      </c>
      <c r="W33">
        <v>3900</v>
      </c>
      <c r="X33">
        <v>782.45</v>
      </c>
      <c r="Y33">
        <v>5.916666666666667</v>
      </c>
      <c r="Z33">
        <v>0.31402406135694622</v>
      </c>
    </row>
    <row r="34" spans="1:26">
      <c r="A34" s="63">
        <v>4000</v>
      </c>
      <c r="B34" s="63">
        <v>849.15</v>
      </c>
      <c r="C34">
        <v>28.65</v>
      </c>
      <c r="D34">
        <v>0.69101374805426263</v>
      </c>
      <c r="E34">
        <v>4000</v>
      </c>
      <c r="F34">
        <v>798.85</v>
      </c>
      <c r="G34">
        <v>727</v>
      </c>
      <c r="H34" s="50">
        <f t="shared" si="0"/>
        <v>26.962937525425527</v>
      </c>
      <c r="I34" s="50">
        <f t="shared" si="1"/>
        <v>12.116666666666667</v>
      </c>
      <c r="J34" s="50">
        <f t="shared" si="2"/>
        <v>0.44938229209042546</v>
      </c>
      <c r="K34">
        <v>4000</v>
      </c>
      <c r="L34">
        <v>798.9</v>
      </c>
      <c r="M34">
        <v>452</v>
      </c>
      <c r="N34" s="50">
        <f t="shared" si="3"/>
        <v>21.2602916254693</v>
      </c>
      <c r="O34" s="50">
        <f t="shared" si="4"/>
        <v>7.5333333333333332</v>
      </c>
      <c r="P34" s="50">
        <f t="shared" si="5"/>
        <v>0.35433819375782166</v>
      </c>
      <c r="Q34">
        <v>4000</v>
      </c>
      <c r="R34">
        <v>798.7</v>
      </c>
      <c r="S34">
        <v>236</v>
      </c>
      <c r="T34" s="50">
        <f t="shared" si="6"/>
        <v>15.362291495737216</v>
      </c>
      <c r="U34" s="50">
        <f t="shared" si="7"/>
        <v>3.9333333333333331</v>
      </c>
      <c r="V34" s="50">
        <f t="shared" si="8"/>
        <v>0.25603819159562025</v>
      </c>
      <c r="W34">
        <v>4000</v>
      </c>
      <c r="X34">
        <v>802.55</v>
      </c>
      <c r="Y34">
        <v>6.45</v>
      </c>
      <c r="Z34">
        <v>0.32787192621510003</v>
      </c>
    </row>
    <row r="35" spans="1:26">
      <c r="A35" s="63">
        <v>4100</v>
      </c>
      <c r="B35" s="63">
        <v>870.55</v>
      </c>
      <c r="C35">
        <v>30.133333333333333</v>
      </c>
      <c r="D35">
        <v>0.70867638751564332</v>
      </c>
      <c r="E35">
        <v>4100</v>
      </c>
      <c r="F35">
        <v>818.95</v>
      </c>
      <c r="G35">
        <v>945</v>
      </c>
      <c r="H35" s="50">
        <f t="shared" si="0"/>
        <v>30.740852297878796</v>
      </c>
      <c r="I35" s="50">
        <f t="shared" si="1"/>
        <v>15.75</v>
      </c>
      <c r="J35" s="50">
        <f t="shared" si="2"/>
        <v>0.51234753829797997</v>
      </c>
      <c r="K35">
        <v>4100</v>
      </c>
      <c r="L35">
        <v>819</v>
      </c>
      <c r="M35">
        <v>509</v>
      </c>
      <c r="N35" s="50">
        <f t="shared" si="3"/>
        <v>22.561028345356956</v>
      </c>
      <c r="O35" s="50">
        <f t="shared" si="4"/>
        <v>8.4833333333333325</v>
      </c>
      <c r="P35" s="50">
        <f t="shared" si="5"/>
        <v>0.37601713908928258</v>
      </c>
      <c r="Q35">
        <v>4100</v>
      </c>
      <c r="R35">
        <v>818.8</v>
      </c>
      <c r="S35">
        <v>254</v>
      </c>
      <c r="T35" s="50">
        <f t="shared" si="6"/>
        <v>15.937377450509228</v>
      </c>
      <c r="U35" s="50">
        <f t="shared" si="7"/>
        <v>4.2333333333333334</v>
      </c>
      <c r="V35" s="50">
        <f t="shared" si="8"/>
        <v>0.26562295750848713</v>
      </c>
      <c r="W35">
        <v>4099.8</v>
      </c>
      <c r="X35">
        <v>822.65</v>
      </c>
      <c r="Y35">
        <v>6.7166666666666668</v>
      </c>
      <c r="Z35">
        <v>0.33458099833141219</v>
      </c>
    </row>
    <row r="36" spans="1:26">
      <c r="A36" s="63">
        <v>4200</v>
      </c>
      <c r="B36" s="63">
        <v>891.95</v>
      </c>
      <c r="C36">
        <v>29.9</v>
      </c>
      <c r="D36">
        <v>0.70592728615157907</v>
      </c>
      <c r="E36">
        <v>4200</v>
      </c>
      <c r="F36">
        <v>839</v>
      </c>
      <c r="G36">
        <v>738</v>
      </c>
      <c r="H36" s="50">
        <f t="shared" si="0"/>
        <v>27.166155414412248</v>
      </c>
      <c r="I36" s="50">
        <f t="shared" si="1"/>
        <v>12.3</v>
      </c>
      <c r="J36" s="50">
        <f t="shared" si="2"/>
        <v>0.45276925690687081</v>
      </c>
      <c r="K36">
        <v>4200.2</v>
      </c>
      <c r="L36">
        <v>839</v>
      </c>
      <c r="M36">
        <v>490</v>
      </c>
      <c r="N36" s="50">
        <f t="shared" si="3"/>
        <v>22.135943621178654</v>
      </c>
      <c r="O36" s="50">
        <f t="shared" si="4"/>
        <v>8.1666666666666661</v>
      </c>
      <c r="P36" s="50">
        <f t="shared" si="5"/>
        <v>0.36893239368631092</v>
      </c>
      <c r="Q36">
        <v>4200</v>
      </c>
      <c r="R36">
        <v>838.85</v>
      </c>
      <c r="S36">
        <v>281</v>
      </c>
      <c r="T36" s="50">
        <f t="shared" si="6"/>
        <v>16.763054614240211</v>
      </c>
      <c r="U36" s="50">
        <f t="shared" si="7"/>
        <v>4.6833333333333336</v>
      </c>
      <c r="V36" s="50">
        <f t="shared" si="8"/>
        <v>0.27938424357067021</v>
      </c>
      <c r="W36">
        <v>4200</v>
      </c>
      <c r="X36">
        <v>842.85</v>
      </c>
      <c r="Y36">
        <v>6.8666666666666663</v>
      </c>
      <c r="Z36">
        <v>0.33829638550307395</v>
      </c>
    </row>
    <row r="37" spans="1:26">
      <c r="A37" s="63">
        <v>4300</v>
      </c>
      <c r="B37" s="63">
        <v>913.4</v>
      </c>
      <c r="C37">
        <v>31.483333333333334</v>
      </c>
      <c r="D37">
        <v>0.72437712707002433</v>
      </c>
      <c r="E37">
        <v>4300</v>
      </c>
      <c r="F37">
        <v>859.1</v>
      </c>
      <c r="G37">
        <v>874</v>
      </c>
      <c r="H37" s="50">
        <f t="shared" si="0"/>
        <v>29.563490998188964</v>
      </c>
      <c r="I37" s="50">
        <f t="shared" si="1"/>
        <v>14.566666666666666</v>
      </c>
      <c r="J37" s="50">
        <f t="shared" si="2"/>
        <v>0.49272484996981608</v>
      </c>
      <c r="K37">
        <v>4300</v>
      </c>
      <c r="L37">
        <v>859.1</v>
      </c>
      <c r="M37">
        <v>546</v>
      </c>
      <c r="N37" s="50">
        <f t="shared" si="3"/>
        <v>23.366642891095847</v>
      </c>
      <c r="O37" s="50">
        <f t="shared" si="4"/>
        <v>9.1</v>
      </c>
      <c r="P37" s="50">
        <f t="shared" si="5"/>
        <v>0.38944404818493078</v>
      </c>
      <c r="Q37">
        <v>4300.2</v>
      </c>
      <c r="R37">
        <v>858.95</v>
      </c>
      <c r="S37">
        <v>307</v>
      </c>
      <c r="T37" s="50">
        <f t="shared" si="6"/>
        <v>17.521415467935231</v>
      </c>
      <c r="U37" s="50">
        <f t="shared" si="7"/>
        <v>5.1166666666666663</v>
      </c>
      <c r="V37" s="50">
        <f t="shared" si="8"/>
        <v>0.29202359113225385</v>
      </c>
      <c r="W37">
        <v>4300</v>
      </c>
      <c r="X37">
        <v>863</v>
      </c>
      <c r="Y37">
        <v>7.25</v>
      </c>
      <c r="Z37">
        <v>0.3476108935769035</v>
      </c>
    </row>
    <row r="38" spans="1:26">
      <c r="A38" s="63">
        <v>4400.2</v>
      </c>
      <c r="B38" s="63">
        <v>934.9</v>
      </c>
      <c r="C38">
        <v>34.966666666666669</v>
      </c>
      <c r="D38">
        <v>0.76339883270658571</v>
      </c>
      <c r="E38">
        <v>4400</v>
      </c>
      <c r="F38">
        <v>879.2</v>
      </c>
      <c r="G38">
        <v>886</v>
      </c>
      <c r="H38" s="50">
        <f t="shared" si="0"/>
        <v>29.765752132274432</v>
      </c>
      <c r="I38" s="50">
        <f t="shared" si="1"/>
        <v>14.766666666666667</v>
      </c>
      <c r="J38" s="50">
        <f t="shared" si="2"/>
        <v>0.49609586887124052</v>
      </c>
      <c r="K38">
        <v>4400.2</v>
      </c>
      <c r="L38">
        <v>879.2</v>
      </c>
      <c r="M38">
        <v>607</v>
      </c>
      <c r="N38" s="50">
        <f t="shared" si="3"/>
        <v>24.637369989509839</v>
      </c>
      <c r="O38" s="50">
        <f t="shared" si="4"/>
        <v>10.116666666666667</v>
      </c>
      <c r="P38" s="50">
        <f t="shared" si="5"/>
        <v>0.41062283315849729</v>
      </c>
      <c r="Q38">
        <v>4400.2</v>
      </c>
      <c r="R38">
        <v>879.05</v>
      </c>
      <c r="S38">
        <v>373</v>
      </c>
      <c r="T38" s="50">
        <f t="shared" si="6"/>
        <v>19.313207915827967</v>
      </c>
      <c r="U38" s="50">
        <f t="shared" si="7"/>
        <v>6.2166666666666668</v>
      </c>
      <c r="V38" s="50">
        <f t="shared" si="8"/>
        <v>0.32188679859713276</v>
      </c>
      <c r="W38">
        <v>4400</v>
      </c>
      <c r="X38">
        <v>883.15</v>
      </c>
      <c r="Y38">
        <v>7.55</v>
      </c>
      <c r="Z38">
        <v>0.35472994422987936</v>
      </c>
    </row>
    <row r="39" spans="1:26">
      <c r="A39" s="63">
        <v>4500.2</v>
      </c>
      <c r="B39" s="63">
        <v>956.4</v>
      </c>
      <c r="C39">
        <v>38.950000000000003</v>
      </c>
      <c r="D39">
        <v>0.80570879768478809</v>
      </c>
      <c r="E39">
        <v>4500.2</v>
      </c>
      <c r="F39">
        <v>899.35</v>
      </c>
      <c r="G39">
        <v>988</v>
      </c>
      <c r="H39" s="50">
        <f t="shared" si="0"/>
        <v>31.432467291003423</v>
      </c>
      <c r="I39" s="50">
        <f t="shared" si="1"/>
        <v>16.466666666666665</v>
      </c>
      <c r="J39" s="50">
        <f t="shared" si="2"/>
        <v>0.52387445485005701</v>
      </c>
      <c r="K39">
        <v>4500.3999999999996</v>
      </c>
      <c r="L39">
        <v>899.35</v>
      </c>
      <c r="M39">
        <v>661</v>
      </c>
      <c r="N39" s="50">
        <f t="shared" si="3"/>
        <v>25.709920264364882</v>
      </c>
      <c r="O39" s="50">
        <f t="shared" si="4"/>
        <v>11.016666666666667</v>
      </c>
      <c r="P39" s="50">
        <f t="shared" si="5"/>
        <v>0.42849867107274803</v>
      </c>
      <c r="Q39">
        <v>4500.2</v>
      </c>
      <c r="R39">
        <v>899.2</v>
      </c>
      <c r="S39">
        <v>450</v>
      </c>
      <c r="T39" s="50">
        <f t="shared" si="6"/>
        <v>21.213203435596427</v>
      </c>
      <c r="U39" s="50">
        <f t="shared" si="7"/>
        <v>7.5</v>
      </c>
      <c r="V39" s="50">
        <f t="shared" si="8"/>
        <v>0.35355339059327379</v>
      </c>
      <c r="W39">
        <v>4500</v>
      </c>
      <c r="X39">
        <v>903.35</v>
      </c>
      <c r="Y39">
        <v>8.3166666666666664</v>
      </c>
      <c r="Z39">
        <v>0.37230513172814461</v>
      </c>
    </row>
    <row r="40" spans="1:26">
      <c r="A40" s="63">
        <v>4600.2</v>
      </c>
      <c r="B40" s="63">
        <v>978</v>
      </c>
      <c r="C40">
        <v>45.033333333333331</v>
      </c>
      <c r="D40">
        <v>0.86634609455780176</v>
      </c>
      <c r="E40">
        <v>4600</v>
      </c>
      <c r="F40">
        <v>919.45</v>
      </c>
      <c r="G40">
        <v>1108</v>
      </c>
      <c r="H40" s="50">
        <f t="shared" si="0"/>
        <v>33.286633954186478</v>
      </c>
      <c r="I40" s="50">
        <f t="shared" si="1"/>
        <v>18.466666666666665</v>
      </c>
      <c r="J40" s="50">
        <f t="shared" si="2"/>
        <v>0.55477723256977463</v>
      </c>
      <c r="K40">
        <v>4600.2</v>
      </c>
      <c r="L40">
        <v>919.45</v>
      </c>
      <c r="M40">
        <v>744</v>
      </c>
      <c r="N40" s="50">
        <f t="shared" si="3"/>
        <v>27.27636339397171</v>
      </c>
      <c r="O40" s="50">
        <f t="shared" si="4"/>
        <v>12.4</v>
      </c>
      <c r="P40" s="50">
        <f t="shared" si="5"/>
        <v>0.45460605656619518</v>
      </c>
      <c r="Q40">
        <v>4600.2</v>
      </c>
      <c r="R40">
        <v>919.35</v>
      </c>
      <c r="S40">
        <v>499</v>
      </c>
      <c r="T40" s="50">
        <f t="shared" si="6"/>
        <v>22.338307903688676</v>
      </c>
      <c r="U40" s="50">
        <f t="shared" si="7"/>
        <v>8.3166666666666664</v>
      </c>
      <c r="V40" s="50">
        <f t="shared" si="8"/>
        <v>0.37230513172814461</v>
      </c>
      <c r="W40">
        <v>4600</v>
      </c>
      <c r="X40">
        <v>923.5</v>
      </c>
      <c r="Y40">
        <v>9.4666666666666668</v>
      </c>
      <c r="Z40">
        <v>0.39721250959376614</v>
      </c>
    </row>
    <row r="41" spans="1:26">
      <c r="A41" s="64">
        <v>4700.2</v>
      </c>
      <c r="B41" s="64">
        <v>999.8</v>
      </c>
      <c r="C41">
        <v>49.116666666666667</v>
      </c>
      <c r="D41">
        <v>0.90477130320933097</v>
      </c>
      <c r="E41">
        <v>4700.3999999999996</v>
      </c>
      <c r="F41">
        <v>939.6</v>
      </c>
      <c r="G41">
        <v>1342</v>
      </c>
      <c r="H41" s="50">
        <f t="shared" si="0"/>
        <v>36.633318168028403</v>
      </c>
      <c r="I41" s="50">
        <f t="shared" si="1"/>
        <v>22.366666666666667</v>
      </c>
      <c r="J41" s="50">
        <f t="shared" si="2"/>
        <v>0.61055530280047343</v>
      </c>
      <c r="K41">
        <v>4700.2</v>
      </c>
      <c r="L41">
        <v>939.6</v>
      </c>
      <c r="M41">
        <v>930</v>
      </c>
      <c r="N41" s="50">
        <f t="shared" si="3"/>
        <v>30.495901363953813</v>
      </c>
      <c r="O41" s="50">
        <f t="shared" si="4"/>
        <v>15.5</v>
      </c>
      <c r="P41" s="50">
        <f t="shared" si="5"/>
        <v>0.50826502273256358</v>
      </c>
      <c r="Q41">
        <v>4700.3999999999996</v>
      </c>
      <c r="R41">
        <v>939.5</v>
      </c>
      <c r="S41">
        <v>695</v>
      </c>
      <c r="T41" s="50">
        <f t="shared" si="6"/>
        <v>26.362852652928137</v>
      </c>
      <c r="U41" s="50">
        <f t="shared" si="7"/>
        <v>11.583333333333334</v>
      </c>
      <c r="V41" s="50">
        <f t="shared" si="8"/>
        <v>0.43938087754880228</v>
      </c>
      <c r="W41">
        <v>4700</v>
      </c>
      <c r="X41">
        <v>943.7</v>
      </c>
      <c r="Y41">
        <v>11.266666666666667</v>
      </c>
      <c r="Z41">
        <v>0.43333333333333335</v>
      </c>
    </row>
    <row r="42" spans="1:26">
      <c r="A42" s="10"/>
      <c r="B42" s="10"/>
      <c r="E42">
        <v>4800.3999999999996</v>
      </c>
      <c r="F42">
        <v>959.8</v>
      </c>
      <c r="G42">
        <v>1604</v>
      </c>
      <c r="H42" s="50">
        <f t="shared" si="0"/>
        <v>40.049968789001575</v>
      </c>
      <c r="I42" s="50">
        <f t="shared" si="1"/>
        <v>26.733333333333334</v>
      </c>
      <c r="J42" s="50">
        <f t="shared" si="2"/>
        <v>0.66749947981669289</v>
      </c>
      <c r="K42">
        <v>4800.3999999999996</v>
      </c>
      <c r="L42">
        <v>959.8</v>
      </c>
      <c r="M42">
        <v>1122</v>
      </c>
      <c r="N42" s="50">
        <f t="shared" si="3"/>
        <v>33.496268448888451</v>
      </c>
      <c r="O42" s="50">
        <f t="shared" si="4"/>
        <v>18.7</v>
      </c>
      <c r="P42" s="50">
        <f t="shared" si="5"/>
        <v>0.55827114081480755</v>
      </c>
      <c r="Q42">
        <v>4800.3999999999996</v>
      </c>
      <c r="R42">
        <v>959.7</v>
      </c>
      <c r="S42">
        <v>974</v>
      </c>
      <c r="T42" s="50">
        <f t="shared" si="6"/>
        <v>31.208973068654469</v>
      </c>
      <c r="U42" s="50">
        <f t="shared" si="7"/>
        <v>16.233333333333334</v>
      </c>
      <c r="V42" s="50">
        <f t="shared" si="8"/>
        <v>0.52014955114424111</v>
      </c>
      <c r="W42">
        <v>4800</v>
      </c>
      <c r="X42">
        <v>964.05</v>
      </c>
      <c r="Y42">
        <v>14.666666666666666</v>
      </c>
      <c r="Z42">
        <v>0.4944132324730442</v>
      </c>
    </row>
    <row r="43" spans="1:26">
      <c r="A43" s="10"/>
      <c r="B43" s="10"/>
      <c r="E43">
        <v>4900</v>
      </c>
      <c r="F43">
        <v>979.85</v>
      </c>
      <c r="G43">
        <v>1884</v>
      </c>
      <c r="H43" s="50">
        <f t="shared" si="0"/>
        <v>43.405068828421413</v>
      </c>
      <c r="I43" s="50">
        <f t="shared" si="1"/>
        <v>31.4</v>
      </c>
      <c r="J43" s="50">
        <f t="shared" si="2"/>
        <v>0.72341781380702352</v>
      </c>
      <c r="K43">
        <v>4900.2</v>
      </c>
      <c r="L43">
        <v>979.9</v>
      </c>
      <c r="M43">
        <v>1516</v>
      </c>
      <c r="N43" s="50">
        <f t="shared" si="3"/>
        <v>38.93584466786357</v>
      </c>
      <c r="O43" s="50">
        <f t="shared" si="4"/>
        <v>25.266666666666666</v>
      </c>
      <c r="P43" s="50">
        <f t="shared" si="5"/>
        <v>0.64893074446439281</v>
      </c>
      <c r="Q43">
        <v>4900.3999999999996</v>
      </c>
      <c r="R43">
        <v>979.9</v>
      </c>
      <c r="S43">
        <v>1223</v>
      </c>
      <c r="T43" s="50">
        <f t="shared" si="6"/>
        <v>34.97141690009142</v>
      </c>
      <c r="U43" s="50">
        <f t="shared" si="7"/>
        <v>20.383333333333333</v>
      </c>
      <c r="V43" s="50">
        <f t="shared" si="8"/>
        <v>0.58285694833485702</v>
      </c>
      <c r="W43">
        <v>4900</v>
      </c>
      <c r="X43">
        <v>984.3</v>
      </c>
      <c r="Y43">
        <v>19.033333333333335</v>
      </c>
      <c r="Z43">
        <v>0.56322484162386011</v>
      </c>
    </row>
  </sheetData>
  <hyperlinks>
    <hyperlink ref="L3" r:id="rId1"/>
    <hyperlink ref="R3" r:id="rId2"/>
    <hyperlink ref="X3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opLeftCell="M1" zoomScaleNormal="100" zoomScalePageLayoutView="85" workbookViewId="0">
      <selection activeCell="X3" sqref="X3"/>
    </sheetView>
  </sheetViews>
  <sheetFormatPr defaultColWidth="8.875" defaultRowHeight="15.75"/>
  <cols>
    <col min="2" max="2" width="10.5" bestFit="1" customWidth="1"/>
    <col min="6" max="6" width="10.5" bestFit="1" customWidth="1"/>
    <col min="14" max="14" width="10.75" bestFit="1" customWidth="1"/>
    <col min="21" max="21" width="10.75" bestFit="1" customWidth="1"/>
  </cols>
  <sheetData>
    <row r="1" spans="1:25">
      <c r="A1" s="13" t="s">
        <v>41</v>
      </c>
      <c r="B1" s="11">
        <v>42952</v>
      </c>
      <c r="C1" s="21"/>
      <c r="D1" s="21"/>
      <c r="G1" s="13" t="s">
        <v>41</v>
      </c>
      <c r="H1" s="11">
        <v>42983</v>
      </c>
      <c r="I1" s="21"/>
      <c r="J1" s="21"/>
      <c r="M1" s="13" t="s">
        <v>41</v>
      </c>
      <c r="N1" s="11" t="s">
        <v>107</v>
      </c>
      <c r="O1" s="69"/>
      <c r="P1" s="69"/>
      <c r="Q1" s="69"/>
      <c r="R1" s="69"/>
      <c r="T1" s="13" t="s">
        <v>41</v>
      </c>
      <c r="U1" s="11">
        <v>42984</v>
      </c>
      <c r="V1" s="84"/>
      <c r="W1" s="84"/>
      <c r="X1" s="84"/>
      <c r="Y1" s="84"/>
    </row>
    <row r="2" spans="1:25">
      <c r="A2" s="13" t="s">
        <v>42</v>
      </c>
      <c r="B2" s="23" t="s">
        <v>64</v>
      </c>
      <c r="C2" s="21"/>
      <c r="D2" s="21"/>
      <c r="G2" s="13" t="s">
        <v>42</v>
      </c>
      <c r="H2" s="50" t="s">
        <v>65</v>
      </c>
      <c r="I2" s="21"/>
      <c r="J2" s="21"/>
      <c r="M2" s="13" t="s">
        <v>42</v>
      </c>
      <c r="N2" s="69" t="s">
        <v>76</v>
      </c>
      <c r="O2" s="69"/>
      <c r="P2" s="69"/>
      <c r="Q2" s="69"/>
      <c r="R2" s="69"/>
      <c r="T2" s="13" t="s">
        <v>42</v>
      </c>
      <c r="U2" s="84" t="s">
        <v>108</v>
      </c>
      <c r="V2" s="84"/>
      <c r="W2" s="84"/>
      <c r="X2" s="84"/>
      <c r="Y2" s="84"/>
    </row>
    <row r="3" spans="1:25">
      <c r="A3" s="13" t="s">
        <v>43</v>
      </c>
      <c r="B3" s="77" t="s">
        <v>66</v>
      </c>
      <c r="C3" s="21"/>
      <c r="D3" s="21"/>
      <c r="G3" s="13" t="s">
        <v>43</v>
      </c>
      <c r="H3" s="77" t="s">
        <v>67</v>
      </c>
      <c r="I3" s="21"/>
      <c r="J3" s="21"/>
      <c r="M3" s="13" t="s">
        <v>43</v>
      </c>
      <c r="N3" s="77" t="s">
        <v>67</v>
      </c>
      <c r="O3" s="69"/>
      <c r="P3" s="69"/>
      <c r="Q3" s="69"/>
      <c r="R3" s="69"/>
      <c r="T3" s="13" t="s">
        <v>43</v>
      </c>
      <c r="U3" s="23" t="s">
        <v>116</v>
      </c>
      <c r="V3" s="84"/>
      <c r="W3" s="84"/>
      <c r="X3" s="84"/>
      <c r="Y3" s="84"/>
    </row>
    <row r="4" spans="1:25">
      <c r="A4" s="13" t="s">
        <v>44</v>
      </c>
      <c r="B4" s="23" t="s">
        <v>49</v>
      </c>
      <c r="C4" s="21"/>
      <c r="D4" s="21"/>
      <c r="G4" s="13" t="s">
        <v>44</v>
      </c>
      <c r="H4" s="50" t="s">
        <v>63</v>
      </c>
      <c r="I4" s="21"/>
      <c r="J4" s="21"/>
      <c r="M4" s="13" t="s">
        <v>44</v>
      </c>
      <c r="N4" s="69" t="s">
        <v>77</v>
      </c>
      <c r="O4" s="69"/>
      <c r="P4" s="69"/>
      <c r="Q4" s="69"/>
      <c r="R4" s="69"/>
      <c r="T4" s="13" t="s">
        <v>44</v>
      </c>
      <c r="U4" s="23" t="s">
        <v>117</v>
      </c>
      <c r="V4" s="84"/>
      <c r="W4" s="84"/>
      <c r="X4" s="84"/>
      <c r="Y4" s="84"/>
    </row>
    <row r="5" spans="1:25">
      <c r="A5" s="14" t="s">
        <v>45</v>
      </c>
      <c r="B5" s="21">
        <v>5</v>
      </c>
      <c r="C5" s="21"/>
      <c r="D5" s="21"/>
      <c r="G5" s="14" t="s">
        <v>45</v>
      </c>
      <c r="H5" s="21">
        <v>5</v>
      </c>
      <c r="I5" s="21"/>
      <c r="J5" s="21"/>
      <c r="M5" s="14" t="s">
        <v>45</v>
      </c>
      <c r="N5" s="69">
        <v>5</v>
      </c>
      <c r="O5" s="69"/>
      <c r="P5" s="69"/>
      <c r="Q5" s="69"/>
      <c r="R5" s="69"/>
      <c r="T5" s="14" t="s">
        <v>45</v>
      </c>
      <c r="U5" s="84">
        <v>5</v>
      </c>
      <c r="V5" s="84"/>
      <c r="W5" s="84"/>
      <c r="X5" s="84"/>
      <c r="Y5" s="84"/>
    </row>
    <row r="6" spans="1:25" s="21" customFormat="1">
      <c r="A6" s="26" t="s">
        <v>48</v>
      </c>
      <c r="C6" s="23">
        <v>140</v>
      </c>
      <c r="G6" s="26" t="s">
        <v>48</v>
      </c>
      <c r="I6" s="21">
        <v>140</v>
      </c>
      <c r="M6" s="26" t="s">
        <v>48</v>
      </c>
      <c r="N6" s="69"/>
      <c r="O6" s="69">
        <v>140</v>
      </c>
      <c r="P6" s="69"/>
      <c r="Q6" s="69"/>
      <c r="R6" s="69"/>
      <c r="T6" s="26" t="s">
        <v>48</v>
      </c>
      <c r="U6" s="84"/>
      <c r="V6" s="84">
        <v>140</v>
      </c>
      <c r="W6" s="84"/>
      <c r="X6" s="84"/>
      <c r="Y6" s="84"/>
    </row>
    <row r="7" spans="1:25">
      <c r="A7" s="14" t="s">
        <v>46</v>
      </c>
      <c r="B7" s="21" t="s">
        <v>47</v>
      </c>
      <c r="C7" s="21"/>
      <c r="D7" s="21"/>
      <c r="G7" s="14" t="s">
        <v>46</v>
      </c>
      <c r="H7" s="21" t="s">
        <v>47</v>
      </c>
      <c r="I7" s="21"/>
      <c r="J7" s="21"/>
      <c r="M7" s="14" t="s">
        <v>46</v>
      </c>
      <c r="N7" s="69" t="s">
        <v>47</v>
      </c>
      <c r="O7" s="69"/>
      <c r="P7" s="69"/>
      <c r="Q7" s="69"/>
      <c r="R7" s="69"/>
      <c r="T7" s="14" t="s">
        <v>46</v>
      </c>
      <c r="U7" s="84" t="s">
        <v>47</v>
      </c>
      <c r="V7" s="84"/>
      <c r="W7" s="84"/>
      <c r="X7" s="84"/>
      <c r="Y7" s="84"/>
    </row>
    <row r="8" spans="1:25">
      <c r="A8" s="15" t="s">
        <v>37</v>
      </c>
      <c r="B8" s="15" t="s">
        <v>38</v>
      </c>
      <c r="C8" s="49" t="s">
        <v>56</v>
      </c>
      <c r="D8" s="49" t="s">
        <v>57</v>
      </c>
      <c r="E8" s="16" t="s">
        <v>39</v>
      </c>
      <c r="F8" s="50" t="s">
        <v>40</v>
      </c>
      <c r="G8" s="15" t="s">
        <v>37</v>
      </c>
      <c r="H8" s="15" t="s">
        <v>38</v>
      </c>
      <c r="I8" s="49" t="s">
        <v>56</v>
      </c>
      <c r="J8" s="49" t="s">
        <v>57</v>
      </c>
      <c r="K8" s="16" t="s">
        <v>39</v>
      </c>
      <c r="L8" s="50" t="s">
        <v>40</v>
      </c>
      <c r="M8" s="15" t="s">
        <v>37</v>
      </c>
      <c r="N8" s="15" t="s">
        <v>38</v>
      </c>
      <c r="O8" s="68" t="s">
        <v>56</v>
      </c>
      <c r="P8" s="68" t="s">
        <v>57</v>
      </c>
      <c r="Q8" s="16" t="s">
        <v>39</v>
      </c>
      <c r="R8" s="69" t="s">
        <v>40</v>
      </c>
      <c r="T8" s="15" t="s">
        <v>37</v>
      </c>
      <c r="U8" s="15" t="s">
        <v>38</v>
      </c>
      <c r="V8" s="83" t="s">
        <v>56</v>
      </c>
      <c r="W8" s="83" t="s">
        <v>57</v>
      </c>
      <c r="X8" s="16" t="s">
        <v>39</v>
      </c>
      <c r="Y8" s="84" t="s">
        <v>40</v>
      </c>
    </row>
    <row r="9" spans="1:25">
      <c r="A9" s="15" t="s">
        <v>5</v>
      </c>
      <c r="B9" s="15" t="s">
        <v>30</v>
      </c>
      <c r="C9" s="50"/>
      <c r="D9" s="50"/>
      <c r="E9" s="16" t="s">
        <v>34</v>
      </c>
      <c r="F9" s="50" t="s">
        <v>34</v>
      </c>
      <c r="G9" s="15" t="s">
        <v>5</v>
      </c>
      <c r="H9" s="15" t="s">
        <v>30</v>
      </c>
      <c r="I9" s="50"/>
      <c r="J9" s="50"/>
      <c r="K9" s="16" t="s">
        <v>34</v>
      </c>
      <c r="L9" s="50" t="s">
        <v>34</v>
      </c>
      <c r="M9" s="15" t="s">
        <v>5</v>
      </c>
      <c r="N9" s="15" t="s">
        <v>30</v>
      </c>
      <c r="O9" s="69"/>
      <c r="P9" s="69"/>
      <c r="Q9" s="16" t="s">
        <v>34</v>
      </c>
      <c r="R9" s="69" t="s">
        <v>34</v>
      </c>
      <c r="T9" s="15" t="s">
        <v>5</v>
      </c>
      <c r="U9" s="15" t="s">
        <v>30</v>
      </c>
      <c r="V9" s="84"/>
      <c r="W9" s="84"/>
      <c r="X9" s="16" t="s">
        <v>34</v>
      </c>
      <c r="Y9" s="84" t="s">
        <v>34</v>
      </c>
    </row>
    <row r="10" spans="1:25">
      <c r="A10" s="10">
        <v>199.6</v>
      </c>
      <c r="B10" s="10">
        <v>39.85</v>
      </c>
      <c r="C10">
        <v>0</v>
      </c>
      <c r="D10">
        <f>SQRT(C10)</f>
        <v>0</v>
      </c>
      <c r="E10" s="10">
        <f>C10/60</f>
        <v>0</v>
      </c>
      <c r="F10" s="10">
        <f>D10/60</f>
        <v>0</v>
      </c>
      <c r="G10">
        <v>199.8</v>
      </c>
      <c r="H10">
        <v>39.9</v>
      </c>
      <c r="I10">
        <v>0</v>
      </c>
      <c r="J10">
        <f>SQRT(I10)</f>
        <v>0</v>
      </c>
      <c r="K10">
        <v>0</v>
      </c>
      <c r="L10">
        <v>0</v>
      </c>
      <c r="M10">
        <v>199.6</v>
      </c>
      <c r="N10">
        <v>39.85</v>
      </c>
      <c r="Q10">
        <v>0</v>
      </c>
      <c r="R10">
        <v>0</v>
      </c>
      <c r="T10">
        <v>199.2</v>
      </c>
      <c r="U10">
        <v>39.65</v>
      </c>
      <c r="V10">
        <v>0</v>
      </c>
      <c r="W10">
        <f>SQRT(V10)</f>
        <v>0</v>
      </c>
      <c r="X10">
        <v>0</v>
      </c>
      <c r="Y10">
        <v>0</v>
      </c>
    </row>
    <row r="11" spans="1:25">
      <c r="A11" s="10">
        <v>399.6</v>
      </c>
      <c r="B11" s="10">
        <v>79.8</v>
      </c>
      <c r="C11">
        <v>0</v>
      </c>
      <c r="D11" s="50">
        <f t="shared" ref="D11:D43" si="0">SQRT(C11)</f>
        <v>0</v>
      </c>
      <c r="E11" s="10">
        <f t="shared" ref="E11:E43" si="1">C11/60</f>
        <v>0</v>
      </c>
      <c r="F11" s="10">
        <f t="shared" ref="F11:F43" si="2">D11/60</f>
        <v>0</v>
      </c>
      <c r="G11">
        <v>399.6</v>
      </c>
      <c r="H11">
        <v>79.849999999999994</v>
      </c>
      <c r="I11">
        <v>0</v>
      </c>
      <c r="J11" s="50">
        <f t="shared" ref="J11:J43" si="3">SQRT(I11)</f>
        <v>0</v>
      </c>
      <c r="K11">
        <v>0</v>
      </c>
      <c r="L11">
        <v>0</v>
      </c>
      <c r="M11">
        <v>399.6</v>
      </c>
      <c r="N11">
        <v>79.8</v>
      </c>
      <c r="Q11">
        <v>0</v>
      </c>
      <c r="R11">
        <v>0</v>
      </c>
      <c r="T11">
        <v>399.2</v>
      </c>
      <c r="U11">
        <v>79.55</v>
      </c>
      <c r="V11">
        <v>0</v>
      </c>
      <c r="W11" s="84">
        <f t="shared" ref="W11:W43" si="4">SQRT(V11)</f>
        <v>0</v>
      </c>
      <c r="X11">
        <v>0</v>
      </c>
      <c r="Y11">
        <v>0</v>
      </c>
    </row>
    <row r="12" spans="1:25">
      <c r="A12" s="10">
        <v>599.4</v>
      </c>
      <c r="B12" s="10">
        <v>119.75</v>
      </c>
      <c r="C12">
        <v>0</v>
      </c>
      <c r="D12" s="50">
        <f t="shared" si="0"/>
        <v>0</v>
      </c>
      <c r="E12" s="10">
        <f t="shared" si="1"/>
        <v>0</v>
      </c>
      <c r="F12" s="10">
        <f t="shared" si="2"/>
        <v>0</v>
      </c>
      <c r="G12">
        <v>599.4</v>
      </c>
      <c r="H12">
        <v>119.85</v>
      </c>
      <c r="I12">
        <v>0</v>
      </c>
      <c r="J12" s="50">
        <f t="shared" si="3"/>
        <v>0</v>
      </c>
      <c r="K12">
        <v>0</v>
      </c>
      <c r="L12">
        <v>0</v>
      </c>
      <c r="M12">
        <v>599.4</v>
      </c>
      <c r="N12">
        <v>119.8</v>
      </c>
      <c r="Q12">
        <v>0</v>
      </c>
      <c r="R12">
        <v>0</v>
      </c>
      <c r="T12">
        <v>599.6</v>
      </c>
      <c r="U12">
        <v>119.6</v>
      </c>
      <c r="V12">
        <v>0</v>
      </c>
      <c r="W12" s="84">
        <f t="shared" si="4"/>
        <v>0</v>
      </c>
      <c r="X12">
        <v>0</v>
      </c>
      <c r="Y12">
        <v>0</v>
      </c>
    </row>
    <row r="13" spans="1:25">
      <c r="A13" s="10">
        <v>799.6</v>
      </c>
      <c r="B13" s="10">
        <v>159.80000000000001</v>
      </c>
      <c r="C13">
        <v>0</v>
      </c>
      <c r="D13" s="50">
        <f t="shared" si="0"/>
        <v>0</v>
      </c>
      <c r="E13" s="10">
        <f t="shared" si="1"/>
        <v>0</v>
      </c>
      <c r="F13" s="10">
        <f t="shared" si="2"/>
        <v>0</v>
      </c>
      <c r="G13">
        <v>799.6</v>
      </c>
      <c r="H13">
        <v>159.9</v>
      </c>
      <c r="I13">
        <v>0</v>
      </c>
      <c r="J13" s="50">
        <f t="shared" si="3"/>
        <v>0</v>
      </c>
      <c r="K13">
        <v>0</v>
      </c>
      <c r="L13">
        <v>0</v>
      </c>
      <c r="M13">
        <v>799.4</v>
      </c>
      <c r="N13">
        <v>159.85</v>
      </c>
      <c r="Q13">
        <v>0</v>
      </c>
      <c r="R13">
        <v>0</v>
      </c>
      <c r="T13">
        <v>799.8</v>
      </c>
      <c r="U13">
        <v>159.6</v>
      </c>
      <c r="V13">
        <v>0</v>
      </c>
      <c r="W13" s="84">
        <f t="shared" si="4"/>
        <v>0</v>
      </c>
      <c r="X13">
        <v>0</v>
      </c>
      <c r="Y13">
        <v>0</v>
      </c>
    </row>
    <row r="14" spans="1:25">
      <c r="A14" s="10">
        <v>999.6</v>
      </c>
      <c r="B14" s="10">
        <v>199.85</v>
      </c>
      <c r="C14">
        <v>0</v>
      </c>
      <c r="D14" s="50">
        <f t="shared" si="0"/>
        <v>0</v>
      </c>
      <c r="E14" s="10">
        <f t="shared" si="1"/>
        <v>0</v>
      </c>
      <c r="F14" s="10">
        <f t="shared" si="2"/>
        <v>0</v>
      </c>
      <c r="G14">
        <v>999.6</v>
      </c>
      <c r="H14">
        <v>200</v>
      </c>
      <c r="I14">
        <v>0</v>
      </c>
      <c r="J14" s="50">
        <f t="shared" si="3"/>
        <v>0</v>
      </c>
      <c r="K14">
        <v>0</v>
      </c>
      <c r="L14">
        <v>0</v>
      </c>
      <c r="M14">
        <v>999.6</v>
      </c>
      <c r="N14">
        <v>199.95</v>
      </c>
      <c r="Q14">
        <v>0</v>
      </c>
      <c r="R14">
        <v>0</v>
      </c>
      <c r="T14">
        <v>999.8</v>
      </c>
      <c r="U14">
        <v>199.6</v>
      </c>
      <c r="V14">
        <v>0</v>
      </c>
      <c r="W14" s="84">
        <f t="shared" si="4"/>
        <v>0</v>
      </c>
      <c r="X14">
        <v>0</v>
      </c>
      <c r="Y14">
        <v>0</v>
      </c>
    </row>
    <row r="15" spans="1:25">
      <c r="A15" s="10">
        <v>1199.8</v>
      </c>
      <c r="B15" s="10">
        <v>239.95</v>
      </c>
      <c r="C15" s="65">
        <v>0</v>
      </c>
      <c r="D15" s="50">
        <f t="shared" si="0"/>
        <v>0</v>
      </c>
      <c r="E15" s="10">
        <f t="shared" si="1"/>
        <v>0</v>
      </c>
      <c r="F15" s="10">
        <f t="shared" si="2"/>
        <v>0</v>
      </c>
      <c r="G15">
        <v>1199.8</v>
      </c>
      <c r="H15">
        <v>240.05</v>
      </c>
      <c r="I15">
        <v>0</v>
      </c>
      <c r="J15" s="50">
        <f t="shared" si="3"/>
        <v>0</v>
      </c>
      <c r="K15">
        <v>0</v>
      </c>
      <c r="L15">
        <v>0</v>
      </c>
      <c r="M15">
        <v>1199.8</v>
      </c>
      <c r="N15">
        <v>240</v>
      </c>
      <c r="Q15">
        <v>0</v>
      </c>
      <c r="R15">
        <v>0</v>
      </c>
      <c r="T15">
        <v>1199.8</v>
      </c>
      <c r="U15">
        <v>239.6</v>
      </c>
      <c r="V15">
        <v>0</v>
      </c>
      <c r="W15" s="84">
        <f t="shared" si="4"/>
        <v>0</v>
      </c>
      <c r="X15">
        <v>0</v>
      </c>
      <c r="Y15">
        <v>0</v>
      </c>
    </row>
    <row r="16" spans="1:25">
      <c r="A16" s="10">
        <v>1399.8</v>
      </c>
      <c r="B16" s="10">
        <v>279.95</v>
      </c>
      <c r="C16" s="65">
        <v>0</v>
      </c>
      <c r="D16" s="50">
        <f t="shared" si="0"/>
        <v>0</v>
      </c>
      <c r="E16" s="10">
        <f t="shared" si="1"/>
        <v>0</v>
      </c>
      <c r="F16" s="10">
        <f t="shared" si="2"/>
        <v>0</v>
      </c>
      <c r="G16">
        <v>1399.6</v>
      </c>
      <c r="H16">
        <v>280.14999999999998</v>
      </c>
      <c r="I16">
        <v>0</v>
      </c>
      <c r="J16" s="50">
        <f t="shared" si="3"/>
        <v>0</v>
      </c>
      <c r="K16">
        <v>0</v>
      </c>
      <c r="L16">
        <v>0</v>
      </c>
      <c r="M16">
        <v>1399.6</v>
      </c>
      <c r="N16">
        <v>280.10000000000002</v>
      </c>
      <c r="Q16">
        <v>0</v>
      </c>
      <c r="R16">
        <v>0</v>
      </c>
      <c r="T16">
        <v>1399.8</v>
      </c>
      <c r="U16">
        <v>279.60000000000002</v>
      </c>
      <c r="V16">
        <v>0</v>
      </c>
      <c r="W16" s="84">
        <f t="shared" si="4"/>
        <v>0</v>
      </c>
      <c r="X16">
        <v>0</v>
      </c>
      <c r="Y16">
        <v>0</v>
      </c>
    </row>
    <row r="17" spans="1:25">
      <c r="A17" s="10">
        <v>1600</v>
      </c>
      <c r="B17" s="10">
        <v>320.05</v>
      </c>
      <c r="C17" s="65">
        <v>1</v>
      </c>
      <c r="D17" s="50">
        <f t="shared" si="0"/>
        <v>1</v>
      </c>
      <c r="E17" s="10">
        <f t="shared" si="1"/>
        <v>1.6666666666666666E-2</v>
      </c>
      <c r="F17" s="10">
        <f t="shared" si="2"/>
        <v>1.6666666666666666E-2</v>
      </c>
      <c r="G17">
        <v>1599.8</v>
      </c>
      <c r="H17">
        <v>320.35000000000002</v>
      </c>
      <c r="I17">
        <v>1</v>
      </c>
      <c r="J17" s="50">
        <f t="shared" si="3"/>
        <v>1</v>
      </c>
      <c r="K17">
        <v>1.6666666666666666E-2</v>
      </c>
      <c r="L17">
        <v>1.6666666666666666E-2</v>
      </c>
      <c r="M17">
        <v>1599.8</v>
      </c>
      <c r="N17">
        <v>320.25</v>
      </c>
      <c r="Q17">
        <v>0</v>
      </c>
      <c r="R17">
        <v>0</v>
      </c>
      <c r="T17">
        <v>1599.8</v>
      </c>
      <c r="U17">
        <v>319.7</v>
      </c>
      <c r="V17">
        <v>0</v>
      </c>
      <c r="W17" s="84">
        <f t="shared" si="4"/>
        <v>0</v>
      </c>
      <c r="X17">
        <v>0</v>
      </c>
      <c r="Y17">
        <v>0</v>
      </c>
    </row>
    <row r="18" spans="1:25">
      <c r="A18" s="10">
        <v>1799.8</v>
      </c>
      <c r="B18" s="10">
        <v>360.2</v>
      </c>
      <c r="C18" s="65">
        <v>12</v>
      </c>
      <c r="D18" s="50">
        <f t="shared" si="0"/>
        <v>3.4641016151377544</v>
      </c>
      <c r="E18" s="10">
        <f t="shared" si="1"/>
        <v>0.2</v>
      </c>
      <c r="F18" s="10">
        <f t="shared" si="2"/>
        <v>5.7735026918962574E-2</v>
      </c>
      <c r="G18">
        <v>1800</v>
      </c>
      <c r="H18">
        <v>360.5</v>
      </c>
      <c r="I18">
        <v>1</v>
      </c>
      <c r="J18" s="50">
        <f t="shared" si="3"/>
        <v>1</v>
      </c>
      <c r="K18">
        <v>1.6666666666666666E-2</v>
      </c>
      <c r="L18">
        <v>1.6666666666666666E-2</v>
      </c>
      <c r="M18">
        <v>1800</v>
      </c>
      <c r="N18">
        <v>360.45</v>
      </c>
      <c r="Q18">
        <v>0</v>
      </c>
      <c r="R18">
        <v>0</v>
      </c>
      <c r="T18">
        <v>1800.2</v>
      </c>
      <c r="U18">
        <v>359.85</v>
      </c>
      <c r="V18">
        <v>0</v>
      </c>
      <c r="W18" s="84">
        <f t="shared" si="4"/>
        <v>0</v>
      </c>
      <c r="X18">
        <v>0</v>
      </c>
      <c r="Y18">
        <v>0</v>
      </c>
    </row>
    <row r="19" spans="1:25">
      <c r="A19" s="10">
        <v>1999.8</v>
      </c>
      <c r="B19" s="10">
        <v>400.35</v>
      </c>
      <c r="C19" s="65">
        <v>36</v>
      </c>
      <c r="D19" s="50">
        <f t="shared" si="0"/>
        <v>6</v>
      </c>
      <c r="E19" s="10">
        <f t="shared" si="1"/>
        <v>0.6</v>
      </c>
      <c r="F19" s="10">
        <f t="shared" si="2"/>
        <v>0.1</v>
      </c>
      <c r="G19">
        <v>2000</v>
      </c>
      <c r="H19">
        <v>400.7</v>
      </c>
      <c r="I19">
        <v>1</v>
      </c>
      <c r="J19" s="50">
        <f t="shared" si="3"/>
        <v>1</v>
      </c>
      <c r="K19">
        <v>1.6666666666666666E-2</v>
      </c>
      <c r="L19">
        <v>1.6666666666666666E-2</v>
      </c>
      <c r="M19">
        <v>2000</v>
      </c>
      <c r="N19">
        <v>400.6</v>
      </c>
      <c r="Q19">
        <v>0</v>
      </c>
      <c r="R19">
        <v>0</v>
      </c>
      <c r="T19">
        <v>1999.8</v>
      </c>
      <c r="U19">
        <v>399.95</v>
      </c>
      <c r="V19">
        <v>0</v>
      </c>
      <c r="W19" s="84">
        <f t="shared" si="4"/>
        <v>0</v>
      </c>
      <c r="X19">
        <v>0</v>
      </c>
      <c r="Y19">
        <v>0</v>
      </c>
    </row>
    <row r="20" spans="1:25">
      <c r="A20" s="10">
        <v>2200</v>
      </c>
      <c r="B20" s="10">
        <v>440.5</v>
      </c>
      <c r="C20" s="65">
        <v>67</v>
      </c>
      <c r="D20" s="50">
        <f t="shared" si="0"/>
        <v>8.1853527718724504</v>
      </c>
      <c r="E20" s="10">
        <f t="shared" si="1"/>
        <v>1.1166666666666667</v>
      </c>
      <c r="F20" s="10">
        <f t="shared" si="2"/>
        <v>0.13642254619787417</v>
      </c>
      <c r="G20">
        <v>2199.8000000000002</v>
      </c>
      <c r="H20">
        <v>440.8</v>
      </c>
      <c r="I20">
        <v>1</v>
      </c>
      <c r="J20" s="50">
        <f t="shared" si="3"/>
        <v>1</v>
      </c>
      <c r="K20">
        <v>1.6666666666666666E-2</v>
      </c>
      <c r="L20">
        <v>1.6666666666666666E-2</v>
      </c>
      <c r="M20">
        <v>2200</v>
      </c>
      <c r="N20">
        <v>440.75</v>
      </c>
      <c r="Q20">
        <v>0</v>
      </c>
      <c r="R20">
        <v>0</v>
      </c>
      <c r="T20">
        <v>2200.1999999999998</v>
      </c>
      <c r="U20">
        <v>439.95</v>
      </c>
      <c r="V20">
        <v>0</v>
      </c>
      <c r="W20" s="84">
        <f t="shared" si="4"/>
        <v>0</v>
      </c>
      <c r="X20">
        <v>0</v>
      </c>
      <c r="Y20">
        <v>0</v>
      </c>
    </row>
    <row r="21" spans="1:25">
      <c r="A21" s="10">
        <v>2400</v>
      </c>
      <c r="B21" s="10">
        <v>480.6</v>
      </c>
      <c r="C21" s="65">
        <v>116</v>
      </c>
      <c r="D21" s="50">
        <f t="shared" si="0"/>
        <v>10.770329614269007</v>
      </c>
      <c r="E21" s="10">
        <f t="shared" si="1"/>
        <v>1.9333333333333333</v>
      </c>
      <c r="F21" s="10">
        <f t="shared" si="2"/>
        <v>0.17950549357115012</v>
      </c>
      <c r="G21">
        <v>2399.8000000000002</v>
      </c>
      <c r="H21">
        <v>481</v>
      </c>
      <c r="I21">
        <v>1</v>
      </c>
      <c r="J21" s="50">
        <f t="shared" si="3"/>
        <v>1</v>
      </c>
      <c r="K21">
        <v>1.6666666666666666E-2</v>
      </c>
      <c r="L21">
        <v>1.6666666666666666E-2</v>
      </c>
      <c r="M21">
        <v>2400</v>
      </c>
      <c r="N21">
        <v>480.95</v>
      </c>
      <c r="Q21">
        <v>6.6666666666666666E-2</v>
      </c>
      <c r="R21">
        <v>3.3333333333333333E-2</v>
      </c>
      <c r="T21">
        <v>2400.1999999999998</v>
      </c>
      <c r="U21">
        <v>480.15</v>
      </c>
      <c r="V21">
        <v>1</v>
      </c>
      <c r="W21" s="84">
        <f t="shared" si="4"/>
        <v>1</v>
      </c>
      <c r="X21">
        <v>1.6666666666666666E-2</v>
      </c>
      <c r="Y21">
        <v>1.6666666666666666E-2</v>
      </c>
    </row>
    <row r="22" spans="1:25">
      <c r="A22" s="10">
        <v>2599.8000000000002</v>
      </c>
      <c r="B22" s="10">
        <v>520.75</v>
      </c>
      <c r="C22" s="65">
        <v>157</v>
      </c>
      <c r="D22" s="50">
        <f t="shared" si="0"/>
        <v>12.529964086141668</v>
      </c>
      <c r="E22" s="10">
        <f t="shared" si="1"/>
        <v>2.6166666666666667</v>
      </c>
      <c r="F22" s="10">
        <f t="shared" si="2"/>
        <v>0.20883273476902781</v>
      </c>
      <c r="G22">
        <v>2599.6</v>
      </c>
      <c r="H22">
        <v>521.20000000000005</v>
      </c>
      <c r="I22">
        <v>3</v>
      </c>
      <c r="J22" s="50">
        <f t="shared" si="3"/>
        <v>1.7320508075688772</v>
      </c>
      <c r="K22">
        <v>0.05</v>
      </c>
      <c r="L22">
        <v>2.8867513459481287E-2</v>
      </c>
      <c r="M22">
        <v>2600</v>
      </c>
      <c r="N22">
        <v>521.15</v>
      </c>
      <c r="Q22">
        <v>0.05</v>
      </c>
      <c r="R22">
        <v>2.8867513459481287E-2</v>
      </c>
      <c r="T22">
        <v>2600.1999999999998</v>
      </c>
      <c r="U22">
        <v>520.25</v>
      </c>
      <c r="V22">
        <v>1</v>
      </c>
      <c r="W22" s="84">
        <f t="shared" si="4"/>
        <v>1</v>
      </c>
      <c r="X22">
        <v>1.6666666666666666E-2</v>
      </c>
      <c r="Y22">
        <v>1.6666666666666666E-2</v>
      </c>
    </row>
    <row r="23" spans="1:25">
      <c r="A23" s="10">
        <v>2800</v>
      </c>
      <c r="B23" s="10">
        <v>560.95000000000005</v>
      </c>
      <c r="C23" s="65">
        <v>219</v>
      </c>
      <c r="D23" s="50">
        <f t="shared" si="0"/>
        <v>14.798648586948742</v>
      </c>
      <c r="E23" s="10">
        <f t="shared" si="1"/>
        <v>3.65</v>
      </c>
      <c r="F23" s="10">
        <f t="shared" si="2"/>
        <v>0.24664414311581237</v>
      </c>
      <c r="G23">
        <v>2799.4</v>
      </c>
      <c r="H23">
        <v>561.45000000000005</v>
      </c>
      <c r="I23">
        <v>6</v>
      </c>
      <c r="J23" s="50">
        <f t="shared" si="3"/>
        <v>2.4494897427831779</v>
      </c>
      <c r="K23">
        <v>0.1</v>
      </c>
      <c r="L23">
        <v>4.0824829046386298E-2</v>
      </c>
      <c r="M23">
        <v>2800</v>
      </c>
      <c r="N23">
        <v>561.4</v>
      </c>
      <c r="Q23">
        <v>3.3333333333333333E-2</v>
      </c>
      <c r="R23">
        <v>2.3570226039551587E-2</v>
      </c>
      <c r="T23">
        <v>2800.2</v>
      </c>
      <c r="U23">
        <v>560.35</v>
      </c>
      <c r="V23">
        <v>5</v>
      </c>
      <c r="W23" s="84">
        <f t="shared" si="4"/>
        <v>2.2360679774997898</v>
      </c>
      <c r="X23">
        <v>8.3333333333333329E-2</v>
      </c>
      <c r="Y23">
        <v>3.7267799624996496E-2</v>
      </c>
    </row>
    <row r="24" spans="1:25">
      <c r="A24" s="10">
        <v>2999.8</v>
      </c>
      <c r="B24" s="10">
        <v>601.15</v>
      </c>
      <c r="C24" s="65">
        <v>282</v>
      </c>
      <c r="D24" s="50">
        <f t="shared" si="0"/>
        <v>16.792855623746664</v>
      </c>
      <c r="E24" s="10">
        <f t="shared" si="1"/>
        <v>4.7</v>
      </c>
      <c r="F24" s="10">
        <f t="shared" si="2"/>
        <v>0.27988092706244438</v>
      </c>
      <c r="G24">
        <v>2999.8</v>
      </c>
      <c r="H24">
        <v>601.65</v>
      </c>
      <c r="I24">
        <v>39</v>
      </c>
      <c r="J24" s="50">
        <f t="shared" si="3"/>
        <v>6.2449979983983983</v>
      </c>
      <c r="K24">
        <v>0.65</v>
      </c>
      <c r="L24">
        <v>0.10408329997330663</v>
      </c>
      <c r="M24">
        <v>3000</v>
      </c>
      <c r="N24">
        <v>601.6</v>
      </c>
      <c r="Q24">
        <v>0.15</v>
      </c>
      <c r="R24">
        <v>0.05</v>
      </c>
      <c r="T24">
        <v>3000.2</v>
      </c>
      <c r="U24">
        <v>600.54999999999995</v>
      </c>
      <c r="V24">
        <v>12</v>
      </c>
      <c r="W24" s="84">
        <f t="shared" si="4"/>
        <v>3.4641016151377544</v>
      </c>
      <c r="X24">
        <v>0.2</v>
      </c>
      <c r="Y24">
        <v>5.7735026918962574E-2</v>
      </c>
    </row>
    <row r="25" spans="1:25">
      <c r="A25" s="10">
        <v>3100</v>
      </c>
      <c r="B25" s="10">
        <v>621.25</v>
      </c>
      <c r="C25" s="65">
        <v>288</v>
      </c>
      <c r="D25" s="50">
        <f t="shared" si="0"/>
        <v>16.970562748477139</v>
      </c>
      <c r="E25" s="10">
        <f t="shared" si="1"/>
        <v>4.8</v>
      </c>
      <c r="F25" s="10">
        <f t="shared" si="2"/>
        <v>0.28284271247461901</v>
      </c>
      <c r="G25">
        <v>3099</v>
      </c>
      <c r="H25">
        <v>621.70000000000005</v>
      </c>
      <c r="I25">
        <v>35</v>
      </c>
      <c r="J25" s="50">
        <f t="shared" si="3"/>
        <v>5.9160797830996161</v>
      </c>
      <c r="K25">
        <v>0.58333333333333337</v>
      </c>
      <c r="L25">
        <v>9.8601329718326941E-2</v>
      </c>
      <c r="M25">
        <v>3100</v>
      </c>
      <c r="N25">
        <v>621.65</v>
      </c>
      <c r="Q25">
        <v>0.16666666666666666</v>
      </c>
      <c r="R25">
        <v>5.2704627669472995E-2</v>
      </c>
      <c r="T25">
        <v>3100.2</v>
      </c>
      <c r="U25">
        <v>620.6</v>
      </c>
      <c r="V25">
        <v>24</v>
      </c>
      <c r="W25" s="84">
        <f t="shared" si="4"/>
        <v>4.8989794855663558</v>
      </c>
      <c r="X25">
        <v>0.4</v>
      </c>
      <c r="Y25">
        <v>8.1649658092772595E-2</v>
      </c>
    </row>
    <row r="26" spans="1:25">
      <c r="A26" s="10">
        <v>3200</v>
      </c>
      <c r="B26" s="10">
        <v>641.35</v>
      </c>
      <c r="C26" s="65">
        <v>313</v>
      </c>
      <c r="D26" s="50">
        <f t="shared" si="0"/>
        <v>17.691806012954132</v>
      </c>
      <c r="E26" s="10">
        <f t="shared" si="1"/>
        <v>5.2166666666666668</v>
      </c>
      <c r="F26" s="10">
        <f t="shared" si="2"/>
        <v>0.29486343354923555</v>
      </c>
      <c r="G26">
        <v>3200</v>
      </c>
      <c r="H26">
        <v>641.79999999999995</v>
      </c>
      <c r="I26">
        <v>58</v>
      </c>
      <c r="J26" s="50">
        <f t="shared" si="3"/>
        <v>7.6157731058639087</v>
      </c>
      <c r="K26">
        <v>0.96666666666666667</v>
      </c>
      <c r="L26">
        <v>0.12692955176439849</v>
      </c>
      <c r="M26">
        <v>3200.2</v>
      </c>
      <c r="N26">
        <v>641.75</v>
      </c>
      <c r="Q26">
        <v>0.21666666666666667</v>
      </c>
      <c r="R26">
        <v>6.009252125773315E-2</v>
      </c>
      <c r="T26">
        <v>3200.2</v>
      </c>
      <c r="U26">
        <v>640.70000000000005</v>
      </c>
      <c r="V26">
        <v>44</v>
      </c>
      <c r="W26" s="84">
        <f t="shared" si="4"/>
        <v>6.6332495807107996</v>
      </c>
      <c r="X26">
        <v>0.73333333333333328</v>
      </c>
      <c r="Y26">
        <v>0.11055415967851333</v>
      </c>
    </row>
    <row r="27" spans="1:25">
      <c r="A27" s="10">
        <v>3299.8</v>
      </c>
      <c r="B27" s="10">
        <v>661.4</v>
      </c>
      <c r="C27" s="65">
        <v>309</v>
      </c>
      <c r="D27" s="50">
        <f t="shared" si="0"/>
        <v>17.578395831246947</v>
      </c>
      <c r="E27" s="10">
        <f t="shared" si="1"/>
        <v>5.15</v>
      </c>
      <c r="F27" s="10">
        <f t="shared" si="2"/>
        <v>0.29297326385411576</v>
      </c>
      <c r="G27">
        <v>3300</v>
      </c>
      <c r="H27">
        <v>661.9</v>
      </c>
      <c r="I27">
        <v>83</v>
      </c>
      <c r="J27" s="50">
        <f t="shared" si="3"/>
        <v>9.1104335791442992</v>
      </c>
      <c r="K27">
        <v>1.3833333333333333</v>
      </c>
      <c r="L27">
        <v>0.15184055965240498</v>
      </c>
      <c r="M27">
        <v>3300</v>
      </c>
      <c r="N27">
        <v>661.85</v>
      </c>
      <c r="Q27">
        <v>0.35</v>
      </c>
      <c r="R27">
        <v>7.6376261582597332E-2</v>
      </c>
      <c r="T27">
        <v>3300.4</v>
      </c>
      <c r="U27">
        <v>660.75</v>
      </c>
      <c r="V27">
        <v>56</v>
      </c>
      <c r="W27" s="84">
        <f t="shared" si="4"/>
        <v>7.4833147735478827</v>
      </c>
      <c r="X27">
        <v>0.93333333333333335</v>
      </c>
      <c r="Y27">
        <v>0.12472191289246472</v>
      </c>
    </row>
    <row r="28" spans="1:25">
      <c r="A28" s="10">
        <v>3400</v>
      </c>
      <c r="B28" s="10">
        <v>681.5</v>
      </c>
      <c r="C28" s="65">
        <v>312</v>
      </c>
      <c r="D28" s="50">
        <f t="shared" si="0"/>
        <v>17.663521732655695</v>
      </c>
      <c r="E28" s="10">
        <f t="shared" si="1"/>
        <v>5.2</v>
      </c>
      <c r="F28" s="10">
        <f t="shared" si="2"/>
        <v>0.29439202887759491</v>
      </c>
      <c r="G28">
        <v>3400</v>
      </c>
      <c r="H28">
        <v>682</v>
      </c>
      <c r="I28">
        <v>102</v>
      </c>
      <c r="J28" s="50">
        <f t="shared" si="3"/>
        <v>10.099504938362077</v>
      </c>
      <c r="K28">
        <v>1.7</v>
      </c>
      <c r="L28">
        <v>0.16832508230603463</v>
      </c>
      <c r="M28">
        <v>3400</v>
      </c>
      <c r="N28">
        <v>681.95</v>
      </c>
      <c r="Q28">
        <v>0.6166666666666667</v>
      </c>
      <c r="R28">
        <v>0.10137937550497032</v>
      </c>
      <c r="T28">
        <v>3400.6</v>
      </c>
      <c r="U28">
        <v>680.9</v>
      </c>
      <c r="V28">
        <v>94</v>
      </c>
      <c r="W28" s="84">
        <f t="shared" si="4"/>
        <v>9.6953597148326587</v>
      </c>
      <c r="X28">
        <v>1.5666666666666667</v>
      </c>
      <c r="Y28">
        <v>0.16158932858054431</v>
      </c>
    </row>
    <row r="29" spans="1:25">
      <c r="A29" s="10">
        <v>3500</v>
      </c>
      <c r="B29" s="10">
        <v>701.65</v>
      </c>
      <c r="C29" s="65">
        <v>324</v>
      </c>
      <c r="D29" s="50">
        <f t="shared" si="0"/>
        <v>18</v>
      </c>
      <c r="E29" s="10">
        <f t="shared" si="1"/>
        <v>5.4</v>
      </c>
      <c r="F29" s="10">
        <f t="shared" si="2"/>
        <v>0.3</v>
      </c>
      <c r="G29">
        <v>3500</v>
      </c>
      <c r="H29">
        <v>702.15</v>
      </c>
      <c r="I29">
        <v>110</v>
      </c>
      <c r="J29" s="50">
        <f t="shared" si="3"/>
        <v>10.488088481701515</v>
      </c>
      <c r="K29">
        <v>1.8333333333333333</v>
      </c>
      <c r="L29">
        <v>0.17480147469502524</v>
      </c>
      <c r="M29">
        <v>3500</v>
      </c>
      <c r="N29">
        <v>702.1</v>
      </c>
      <c r="Q29">
        <v>0.68333333333333335</v>
      </c>
      <c r="R29">
        <v>0.10671873729054747</v>
      </c>
      <c r="T29">
        <v>3500.4</v>
      </c>
      <c r="U29">
        <v>701</v>
      </c>
      <c r="V29">
        <v>131</v>
      </c>
      <c r="W29" s="84">
        <f t="shared" si="4"/>
        <v>11.445523142259598</v>
      </c>
      <c r="X29">
        <v>2.1833333333333331</v>
      </c>
      <c r="Y29">
        <v>0.19075871903765995</v>
      </c>
    </row>
    <row r="30" spans="1:25">
      <c r="A30" s="10">
        <v>3600</v>
      </c>
      <c r="B30" s="10">
        <v>721.75</v>
      </c>
      <c r="C30" s="65">
        <v>435</v>
      </c>
      <c r="D30" s="50">
        <f t="shared" si="0"/>
        <v>20.85665361461421</v>
      </c>
      <c r="E30" s="10">
        <f t="shared" si="1"/>
        <v>7.25</v>
      </c>
      <c r="F30" s="10">
        <f t="shared" si="2"/>
        <v>0.3476108935769035</v>
      </c>
      <c r="G30">
        <v>3600</v>
      </c>
      <c r="H30">
        <v>722.25</v>
      </c>
      <c r="I30">
        <v>143</v>
      </c>
      <c r="J30" s="50">
        <f t="shared" si="3"/>
        <v>11.958260743101398</v>
      </c>
      <c r="K30">
        <v>2.3833333333333333</v>
      </c>
      <c r="L30">
        <v>0.19930434571835665</v>
      </c>
      <c r="M30">
        <v>3600</v>
      </c>
      <c r="N30">
        <v>722.2</v>
      </c>
      <c r="Q30">
        <v>0.8666666666666667</v>
      </c>
      <c r="R30">
        <v>0.1201850425154663</v>
      </c>
      <c r="T30">
        <v>3600.4</v>
      </c>
      <c r="U30">
        <v>721.05</v>
      </c>
      <c r="V30">
        <v>130</v>
      </c>
      <c r="W30" s="84">
        <f t="shared" si="4"/>
        <v>11.401754250991379</v>
      </c>
      <c r="X30">
        <v>2.1666666666666665</v>
      </c>
      <c r="Y30">
        <v>0.19002923751652298</v>
      </c>
    </row>
    <row r="31" spans="1:25">
      <c r="A31" s="10">
        <v>3699.8</v>
      </c>
      <c r="B31" s="10">
        <v>741.85</v>
      </c>
      <c r="C31" s="65">
        <v>386</v>
      </c>
      <c r="D31" s="50">
        <f t="shared" si="0"/>
        <v>19.646882704388499</v>
      </c>
      <c r="E31" s="10">
        <f t="shared" si="1"/>
        <v>6.4333333333333336</v>
      </c>
      <c r="F31" s="10">
        <f t="shared" si="2"/>
        <v>0.32744804507314168</v>
      </c>
      <c r="G31">
        <v>3699.8</v>
      </c>
      <c r="H31">
        <v>742.35</v>
      </c>
      <c r="I31">
        <v>209</v>
      </c>
      <c r="J31" s="50">
        <f t="shared" si="3"/>
        <v>14.456832294800961</v>
      </c>
      <c r="K31">
        <v>3.4833333333333334</v>
      </c>
      <c r="L31">
        <v>0.24094720491334934</v>
      </c>
      <c r="M31">
        <v>3700</v>
      </c>
      <c r="N31">
        <v>742.3</v>
      </c>
      <c r="Q31">
        <v>0.95</v>
      </c>
      <c r="R31">
        <v>0.12583057392117916</v>
      </c>
      <c r="T31">
        <v>3700.4</v>
      </c>
      <c r="U31">
        <v>741.2</v>
      </c>
      <c r="V31">
        <v>172</v>
      </c>
      <c r="W31" s="84">
        <f t="shared" si="4"/>
        <v>13.114877048604001</v>
      </c>
      <c r="X31">
        <v>2.8666666666666667</v>
      </c>
      <c r="Y31">
        <v>0.2185812841434</v>
      </c>
    </row>
    <row r="32" spans="1:25">
      <c r="A32" s="10">
        <v>3799.8</v>
      </c>
      <c r="B32" s="10">
        <v>762</v>
      </c>
      <c r="C32">
        <v>500</v>
      </c>
      <c r="D32" s="50">
        <f t="shared" si="0"/>
        <v>22.360679774997898</v>
      </c>
      <c r="E32" s="10">
        <f t="shared" si="1"/>
        <v>8.3333333333333339</v>
      </c>
      <c r="F32" s="10">
        <f t="shared" si="2"/>
        <v>0.37267799624996495</v>
      </c>
      <c r="G32">
        <v>3799.8</v>
      </c>
      <c r="H32">
        <v>762.45</v>
      </c>
      <c r="I32">
        <v>214</v>
      </c>
      <c r="J32" s="50">
        <f t="shared" si="3"/>
        <v>14.628738838327793</v>
      </c>
      <c r="K32">
        <v>3.5666666666666669</v>
      </c>
      <c r="L32">
        <v>0.24381231397212988</v>
      </c>
      <c r="M32">
        <v>3800</v>
      </c>
      <c r="N32">
        <v>762.4</v>
      </c>
      <c r="Q32">
        <v>1.3166666666666667</v>
      </c>
      <c r="R32">
        <v>0.14813657362192648</v>
      </c>
      <c r="T32">
        <v>3800.4</v>
      </c>
      <c r="U32">
        <v>761.3</v>
      </c>
      <c r="V32">
        <v>174</v>
      </c>
      <c r="W32" s="84">
        <f t="shared" si="4"/>
        <v>13.19090595827292</v>
      </c>
      <c r="X32">
        <v>2.9</v>
      </c>
      <c r="Y32">
        <v>0.21984843263788198</v>
      </c>
    </row>
    <row r="33" spans="1:25">
      <c r="A33" s="10">
        <v>3899.8</v>
      </c>
      <c r="B33" s="10">
        <v>782.15</v>
      </c>
      <c r="C33">
        <v>476</v>
      </c>
      <c r="D33" s="50">
        <f t="shared" si="0"/>
        <v>21.817424229271428</v>
      </c>
      <c r="E33" s="10">
        <f t="shared" si="1"/>
        <v>7.9333333333333336</v>
      </c>
      <c r="F33" s="10">
        <f t="shared" si="2"/>
        <v>0.36362373715452379</v>
      </c>
      <c r="G33">
        <v>3899.8</v>
      </c>
      <c r="H33">
        <v>782.6</v>
      </c>
      <c r="I33">
        <v>227</v>
      </c>
      <c r="J33" s="50">
        <f t="shared" si="3"/>
        <v>15.066519173319364</v>
      </c>
      <c r="K33">
        <v>3.7833333333333332</v>
      </c>
      <c r="L33">
        <v>0.25110865288865608</v>
      </c>
      <c r="M33">
        <v>3900</v>
      </c>
      <c r="N33">
        <v>782.6</v>
      </c>
      <c r="Q33">
        <v>1.5</v>
      </c>
      <c r="R33">
        <v>0.15811388300841897</v>
      </c>
      <c r="T33">
        <v>3900.4</v>
      </c>
      <c r="U33">
        <v>781.4</v>
      </c>
      <c r="V33">
        <v>191</v>
      </c>
      <c r="W33" s="84">
        <f t="shared" si="4"/>
        <v>13.820274961085254</v>
      </c>
      <c r="X33">
        <v>3.1833333333333331</v>
      </c>
      <c r="Y33">
        <v>0.23033791601808756</v>
      </c>
    </row>
    <row r="34" spans="1:25">
      <c r="A34" s="10">
        <v>3999.8</v>
      </c>
      <c r="B34" s="10">
        <v>802.3</v>
      </c>
      <c r="C34">
        <v>548</v>
      </c>
      <c r="D34" s="50">
        <f t="shared" si="0"/>
        <v>23.409399821439251</v>
      </c>
      <c r="E34" s="10">
        <f t="shared" si="1"/>
        <v>9.1333333333333329</v>
      </c>
      <c r="F34" s="10">
        <f t="shared" si="2"/>
        <v>0.39015666369065422</v>
      </c>
      <c r="G34">
        <v>3999.8</v>
      </c>
      <c r="H34">
        <v>802.65</v>
      </c>
      <c r="I34">
        <v>255</v>
      </c>
      <c r="J34" s="50">
        <f t="shared" si="3"/>
        <v>15.968719422671311</v>
      </c>
      <c r="K34">
        <v>4.25</v>
      </c>
      <c r="L34">
        <v>0.26614532371118854</v>
      </c>
      <c r="M34">
        <v>4000</v>
      </c>
      <c r="N34">
        <v>802.65</v>
      </c>
      <c r="Q34">
        <v>1.6</v>
      </c>
      <c r="R34">
        <v>0.16329931618554519</v>
      </c>
      <c r="T34">
        <v>4000.4</v>
      </c>
      <c r="U34">
        <v>801.45</v>
      </c>
      <c r="V34">
        <v>237</v>
      </c>
      <c r="W34" s="84">
        <f t="shared" si="4"/>
        <v>15.394804318340652</v>
      </c>
      <c r="X34">
        <v>3.95</v>
      </c>
      <c r="Y34">
        <v>0.25658007197234423</v>
      </c>
    </row>
    <row r="35" spans="1:25">
      <c r="A35" s="10">
        <v>4099.8</v>
      </c>
      <c r="B35" s="10">
        <v>822.4</v>
      </c>
      <c r="C35">
        <v>613</v>
      </c>
      <c r="D35" s="50">
        <f t="shared" si="0"/>
        <v>24.758836806279895</v>
      </c>
      <c r="E35" s="10">
        <f t="shared" si="1"/>
        <v>10.216666666666667</v>
      </c>
      <c r="F35" s="10">
        <f t="shared" si="2"/>
        <v>0.41264728010466489</v>
      </c>
      <c r="G35">
        <v>4099.8</v>
      </c>
      <c r="H35">
        <v>822.8</v>
      </c>
      <c r="I35">
        <v>314</v>
      </c>
      <c r="J35" s="50">
        <f t="shared" si="3"/>
        <v>17.720045146669349</v>
      </c>
      <c r="K35">
        <v>5.2333333333333334</v>
      </c>
      <c r="L35">
        <v>0.2953340857778225</v>
      </c>
      <c r="M35">
        <v>4099.8</v>
      </c>
      <c r="N35">
        <v>822.75</v>
      </c>
      <c r="Q35">
        <v>1.6166666666666667</v>
      </c>
      <c r="R35">
        <v>0.16414763002993507</v>
      </c>
      <c r="T35">
        <v>4100.3999999999996</v>
      </c>
      <c r="U35">
        <v>821.6</v>
      </c>
      <c r="V35">
        <v>259</v>
      </c>
      <c r="W35" s="84">
        <f t="shared" si="4"/>
        <v>16.093476939431081</v>
      </c>
      <c r="X35">
        <v>4.3166666666666664</v>
      </c>
      <c r="Y35">
        <v>0.2682246156571847</v>
      </c>
    </row>
    <row r="36" spans="1:25">
      <c r="A36" s="10">
        <v>4200</v>
      </c>
      <c r="B36" s="10">
        <v>842.6</v>
      </c>
      <c r="C36">
        <v>601</v>
      </c>
      <c r="D36" s="50">
        <f t="shared" si="0"/>
        <v>24.515301344262525</v>
      </c>
      <c r="E36" s="10">
        <f t="shared" si="1"/>
        <v>10.016666666666667</v>
      </c>
      <c r="F36" s="10">
        <f t="shared" si="2"/>
        <v>0.40858835573770874</v>
      </c>
      <c r="G36">
        <v>4199.8</v>
      </c>
      <c r="H36">
        <v>843</v>
      </c>
      <c r="I36">
        <v>325</v>
      </c>
      <c r="J36" s="50">
        <f t="shared" si="3"/>
        <v>18.027756377319946</v>
      </c>
      <c r="K36">
        <v>5.416666666666667</v>
      </c>
      <c r="L36">
        <v>0.30046260628866578</v>
      </c>
      <c r="M36">
        <v>4200</v>
      </c>
      <c r="N36">
        <v>843</v>
      </c>
      <c r="Q36">
        <v>2.0166666666666666</v>
      </c>
      <c r="R36">
        <v>0.18333333333333332</v>
      </c>
      <c r="T36">
        <v>4200.3999999999996</v>
      </c>
      <c r="U36">
        <v>841.75</v>
      </c>
      <c r="V36">
        <v>301</v>
      </c>
      <c r="W36" s="84">
        <f t="shared" si="4"/>
        <v>17.349351572897472</v>
      </c>
      <c r="X36">
        <v>5.0166666666666666</v>
      </c>
      <c r="Y36">
        <v>0.28915585954829121</v>
      </c>
    </row>
    <row r="37" spans="1:25">
      <c r="A37" s="10">
        <v>4300</v>
      </c>
      <c r="B37" s="10">
        <v>862.85</v>
      </c>
      <c r="C37">
        <v>678</v>
      </c>
      <c r="D37" s="50">
        <f t="shared" si="0"/>
        <v>26.038433132583073</v>
      </c>
      <c r="E37" s="10">
        <f t="shared" si="1"/>
        <v>11.3</v>
      </c>
      <c r="F37" s="10">
        <f t="shared" si="2"/>
        <v>0.43397388554305122</v>
      </c>
      <c r="G37">
        <v>4300</v>
      </c>
      <c r="H37">
        <v>863.15</v>
      </c>
      <c r="I37">
        <v>336</v>
      </c>
      <c r="J37" s="50">
        <f t="shared" si="3"/>
        <v>18.330302779823359</v>
      </c>
      <c r="K37">
        <v>5.6</v>
      </c>
      <c r="L37">
        <v>0.30550504633038933</v>
      </c>
      <c r="M37">
        <v>4300</v>
      </c>
      <c r="N37">
        <v>863.2</v>
      </c>
      <c r="Q37">
        <v>2.4833333333333334</v>
      </c>
      <c r="R37">
        <v>0.20344259359556169</v>
      </c>
      <c r="T37">
        <v>4300.3999999999996</v>
      </c>
      <c r="U37">
        <v>861.9</v>
      </c>
      <c r="V37">
        <v>338</v>
      </c>
      <c r="W37" s="84">
        <f t="shared" si="4"/>
        <v>18.384776310850235</v>
      </c>
      <c r="X37">
        <v>5.6333333333333337</v>
      </c>
      <c r="Y37">
        <v>0.30641293851417056</v>
      </c>
    </row>
    <row r="38" spans="1:25">
      <c r="A38" s="10">
        <v>4399.8</v>
      </c>
      <c r="B38" s="10">
        <v>883</v>
      </c>
      <c r="C38">
        <v>725</v>
      </c>
      <c r="D38" s="50">
        <f t="shared" si="0"/>
        <v>26.92582403567252</v>
      </c>
      <c r="E38" s="10">
        <f t="shared" si="1"/>
        <v>12.083333333333334</v>
      </c>
      <c r="F38" s="10">
        <f t="shared" si="2"/>
        <v>0.44876373392787533</v>
      </c>
      <c r="G38">
        <v>4399.8</v>
      </c>
      <c r="H38">
        <v>883.35</v>
      </c>
      <c r="I38">
        <v>368</v>
      </c>
      <c r="J38" s="50">
        <f t="shared" si="3"/>
        <v>19.183326093250876</v>
      </c>
      <c r="K38">
        <v>6.1333333333333337</v>
      </c>
      <c r="L38">
        <v>0.31972210155418129</v>
      </c>
      <c r="M38">
        <v>4400</v>
      </c>
      <c r="N38">
        <v>883.35</v>
      </c>
      <c r="Q38">
        <v>2.2833333333333332</v>
      </c>
      <c r="R38">
        <v>0.19507833184532711</v>
      </c>
      <c r="T38">
        <v>4400.3999999999996</v>
      </c>
      <c r="U38">
        <v>882.1</v>
      </c>
      <c r="V38">
        <v>367</v>
      </c>
      <c r="W38" s="84">
        <f t="shared" si="4"/>
        <v>19.157244060668017</v>
      </c>
      <c r="X38">
        <v>6.1166666666666663</v>
      </c>
      <c r="Y38">
        <v>0.31928740101113362</v>
      </c>
    </row>
    <row r="39" spans="1:25">
      <c r="A39" s="10">
        <v>4500</v>
      </c>
      <c r="B39" s="10">
        <v>903.25</v>
      </c>
      <c r="C39">
        <v>768</v>
      </c>
      <c r="D39" s="50">
        <f t="shared" si="0"/>
        <v>27.712812921102035</v>
      </c>
      <c r="E39" s="10">
        <f t="shared" si="1"/>
        <v>12.8</v>
      </c>
      <c r="F39" s="10">
        <f t="shared" si="2"/>
        <v>0.4618802153517006</v>
      </c>
      <c r="G39">
        <v>4499.8</v>
      </c>
      <c r="H39">
        <v>903.55</v>
      </c>
      <c r="I39">
        <v>367</v>
      </c>
      <c r="J39" s="50">
        <f t="shared" si="3"/>
        <v>19.157244060668017</v>
      </c>
      <c r="K39">
        <v>6.1166666666666663</v>
      </c>
      <c r="L39">
        <v>0.31928740101113362</v>
      </c>
      <c r="M39">
        <v>4500</v>
      </c>
      <c r="N39">
        <v>903.55</v>
      </c>
      <c r="Q39">
        <v>2.5666666666666669</v>
      </c>
      <c r="R39">
        <v>0.20682789409984761</v>
      </c>
      <c r="T39">
        <v>4500.3999999999996</v>
      </c>
      <c r="U39">
        <v>902.35</v>
      </c>
      <c r="V39">
        <v>391</v>
      </c>
      <c r="W39" s="84">
        <f t="shared" si="4"/>
        <v>19.773719933285189</v>
      </c>
      <c r="X39">
        <v>6.5166666666666666</v>
      </c>
      <c r="Y39">
        <v>0.32956199888808652</v>
      </c>
    </row>
    <row r="40" spans="1:25">
      <c r="A40" s="10">
        <v>4599.8</v>
      </c>
      <c r="B40" s="10">
        <v>923.5</v>
      </c>
      <c r="C40">
        <v>675</v>
      </c>
      <c r="D40" s="50">
        <f t="shared" si="0"/>
        <v>25.98076211353316</v>
      </c>
      <c r="E40" s="10">
        <f t="shared" si="1"/>
        <v>11.25</v>
      </c>
      <c r="F40" s="10">
        <f t="shared" si="2"/>
        <v>0.43301270189221935</v>
      </c>
      <c r="G40">
        <v>4599.6000000000004</v>
      </c>
      <c r="H40">
        <v>923.75</v>
      </c>
      <c r="I40">
        <v>408</v>
      </c>
      <c r="J40" s="50">
        <f t="shared" si="3"/>
        <v>20.199009876724155</v>
      </c>
      <c r="K40">
        <v>6.8</v>
      </c>
      <c r="L40">
        <v>0.33665016461206926</v>
      </c>
      <c r="M40">
        <v>4599.8</v>
      </c>
      <c r="N40">
        <v>923.8</v>
      </c>
      <c r="Q40">
        <v>2.85</v>
      </c>
      <c r="R40">
        <v>0.21794494717703369</v>
      </c>
      <c r="T40">
        <v>4600.3999999999996</v>
      </c>
      <c r="U40">
        <v>922.6</v>
      </c>
      <c r="V40">
        <v>401</v>
      </c>
      <c r="W40" s="84">
        <f t="shared" si="4"/>
        <v>20.024984394500787</v>
      </c>
      <c r="X40">
        <v>6.6833333333333336</v>
      </c>
      <c r="Y40">
        <v>0.33374973990834644</v>
      </c>
    </row>
    <row r="41" spans="1:25">
      <c r="A41" s="10">
        <v>4699.8</v>
      </c>
      <c r="B41" s="10">
        <v>943.75</v>
      </c>
      <c r="C41">
        <v>858</v>
      </c>
      <c r="D41" s="50">
        <f t="shared" si="0"/>
        <v>29.29163703175362</v>
      </c>
      <c r="E41" s="10">
        <f t="shared" si="1"/>
        <v>14.3</v>
      </c>
      <c r="F41" s="10">
        <f t="shared" si="2"/>
        <v>0.48819395052922698</v>
      </c>
      <c r="G41">
        <v>4699.8</v>
      </c>
      <c r="H41">
        <v>944</v>
      </c>
      <c r="I41">
        <v>580</v>
      </c>
      <c r="J41" s="50">
        <f t="shared" si="3"/>
        <v>24.083189157584592</v>
      </c>
      <c r="K41">
        <v>9.6666666666666661</v>
      </c>
      <c r="L41">
        <v>0.40138648595974319</v>
      </c>
      <c r="M41">
        <v>4700</v>
      </c>
      <c r="N41">
        <v>944.05</v>
      </c>
      <c r="Q41">
        <v>3.2333333333333334</v>
      </c>
      <c r="R41">
        <v>0.23213980461973532</v>
      </c>
      <c r="T41">
        <v>4700.3999999999996</v>
      </c>
      <c r="U41">
        <v>942.9</v>
      </c>
      <c r="V41">
        <v>514</v>
      </c>
      <c r="W41" s="84">
        <f t="shared" si="4"/>
        <v>22.671568097509269</v>
      </c>
      <c r="X41">
        <v>8.5666666666666664</v>
      </c>
      <c r="Y41">
        <v>0.37785946829182115</v>
      </c>
    </row>
    <row r="42" spans="1:25">
      <c r="A42" s="10">
        <v>4800</v>
      </c>
      <c r="B42" s="10">
        <v>964.1</v>
      </c>
      <c r="C42">
        <v>1351</v>
      </c>
      <c r="D42" s="50">
        <f t="shared" si="0"/>
        <v>36.755951898978211</v>
      </c>
      <c r="E42" s="10">
        <f t="shared" si="1"/>
        <v>22.516666666666666</v>
      </c>
      <c r="F42" s="10">
        <f t="shared" si="2"/>
        <v>0.61259919831630349</v>
      </c>
      <c r="G42">
        <v>4800</v>
      </c>
      <c r="H42">
        <v>964.35</v>
      </c>
      <c r="I42">
        <v>909</v>
      </c>
      <c r="J42" s="50">
        <f t="shared" si="3"/>
        <v>30.14962686336267</v>
      </c>
      <c r="K42">
        <v>15.15</v>
      </c>
      <c r="L42">
        <v>0.50249378105604448</v>
      </c>
      <c r="M42">
        <v>4800.2</v>
      </c>
      <c r="N42">
        <v>964.35</v>
      </c>
      <c r="Q42">
        <v>3.7333333333333334</v>
      </c>
      <c r="R42">
        <v>0.24944382578492943</v>
      </c>
      <c r="T42">
        <v>4800.3999999999996</v>
      </c>
      <c r="U42">
        <v>963.15</v>
      </c>
      <c r="V42">
        <v>716</v>
      </c>
      <c r="W42" s="84">
        <f t="shared" si="4"/>
        <v>26.758176320519304</v>
      </c>
      <c r="X42">
        <v>11.933333333333334</v>
      </c>
      <c r="Y42">
        <v>0.44596960534198843</v>
      </c>
    </row>
    <row r="43" spans="1:25">
      <c r="A43" s="10">
        <v>4899.8</v>
      </c>
      <c r="B43" s="10">
        <v>984.5</v>
      </c>
      <c r="C43">
        <v>2175</v>
      </c>
      <c r="D43" s="50">
        <f t="shared" si="0"/>
        <v>46.636895265444075</v>
      </c>
      <c r="E43" s="10">
        <f t="shared" si="1"/>
        <v>36.25</v>
      </c>
      <c r="F43" s="10">
        <f t="shared" si="2"/>
        <v>0.77728158775740119</v>
      </c>
      <c r="G43">
        <v>4899.8</v>
      </c>
      <c r="H43">
        <v>984.6</v>
      </c>
      <c r="I43">
        <v>1344</v>
      </c>
      <c r="J43" s="50">
        <f t="shared" si="3"/>
        <v>36.660605559646719</v>
      </c>
      <c r="K43">
        <v>22.4</v>
      </c>
      <c r="L43">
        <v>0.61101009266077866</v>
      </c>
      <c r="M43">
        <v>4900.2</v>
      </c>
      <c r="N43">
        <v>984.7</v>
      </c>
      <c r="Q43">
        <v>5.8</v>
      </c>
      <c r="R43">
        <v>0.31091263510296052</v>
      </c>
      <c r="T43">
        <v>4900.6000000000004</v>
      </c>
      <c r="U43">
        <v>983.5</v>
      </c>
      <c r="V43">
        <v>965</v>
      </c>
      <c r="W43" s="84">
        <f t="shared" si="4"/>
        <v>31.064449134018133</v>
      </c>
      <c r="X43">
        <v>16.083333333333332</v>
      </c>
      <c r="Y43">
        <v>0.51774081890030221</v>
      </c>
    </row>
  </sheetData>
  <hyperlinks>
    <hyperlink ref="B3" r:id="rId1"/>
    <hyperlink ref="H3" r:id="rId2"/>
    <hyperlink ref="N3" r:id="rId3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workbookViewId="0">
      <selection activeCell="B2" sqref="B2"/>
    </sheetView>
  </sheetViews>
  <sheetFormatPr defaultColWidth="8.875" defaultRowHeight="15.75"/>
  <cols>
    <col min="1" max="1" width="8.875" style="79"/>
    <col min="2" max="2" width="10.5" style="79" bestFit="1" customWidth="1"/>
    <col min="3" max="5" width="8.875" style="79"/>
    <col min="6" max="6" width="10.5" style="79" bestFit="1" customWidth="1"/>
    <col min="7" max="7" width="8.875" style="79"/>
    <col min="8" max="8" width="10.375" style="79" bestFit="1" customWidth="1"/>
    <col min="9" max="13" width="8.875" style="79"/>
    <col min="14" max="14" width="10.75" style="79" bestFit="1" customWidth="1"/>
    <col min="15" max="19" width="8.875" style="79"/>
    <col min="20" max="20" width="10.375" style="79" bestFit="1" customWidth="1"/>
    <col min="21" max="16384" width="8.875" style="79"/>
  </cols>
  <sheetData>
    <row r="1" spans="1:24">
      <c r="A1" s="13" t="s">
        <v>41</v>
      </c>
      <c r="B1" s="11">
        <v>42895</v>
      </c>
      <c r="G1" s="13" t="s">
        <v>41</v>
      </c>
      <c r="H1" s="11">
        <v>42898</v>
      </c>
      <c r="M1" s="13" t="s">
        <v>41</v>
      </c>
      <c r="N1" s="11">
        <v>42899</v>
      </c>
      <c r="O1" s="81"/>
      <c r="P1" s="81"/>
      <c r="Q1" s="81"/>
      <c r="R1" s="81"/>
      <c r="S1" s="13" t="s">
        <v>41</v>
      </c>
      <c r="T1" s="11">
        <v>42899</v>
      </c>
      <c r="U1" s="84"/>
      <c r="V1" s="84"/>
      <c r="W1" s="84"/>
      <c r="X1" s="84"/>
    </row>
    <row r="2" spans="1:24">
      <c r="A2" s="13" t="s">
        <v>42</v>
      </c>
      <c r="B2" s="23" t="s">
        <v>145</v>
      </c>
      <c r="G2" s="13" t="s">
        <v>42</v>
      </c>
      <c r="H2" s="23" t="s">
        <v>100</v>
      </c>
      <c r="M2" s="13" t="s">
        <v>42</v>
      </c>
      <c r="N2" s="23" t="s">
        <v>111</v>
      </c>
      <c r="O2" s="81"/>
      <c r="P2" s="81"/>
      <c r="Q2" s="81"/>
      <c r="R2" s="81"/>
      <c r="S2" s="13" t="s">
        <v>42</v>
      </c>
      <c r="T2" s="23" t="s">
        <v>112</v>
      </c>
      <c r="U2" s="84"/>
      <c r="V2" s="84"/>
      <c r="W2" s="84"/>
      <c r="X2" s="84"/>
    </row>
    <row r="3" spans="1:24">
      <c r="A3" s="13" t="s">
        <v>43</v>
      </c>
      <c r="B3" t="s">
        <v>103</v>
      </c>
      <c r="G3" s="13" t="s">
        <v>43</v>
      </c>
      <c r="H3" s="77" t="s">
        <v>104</v>
      </c>
      <c r="M3" s="13" t="s">
        <v>43</v>
      </c>
      <c r="N3" s="77"/>
      <c r="O3" s="81"/>
      <c r="P3" s="81"/>
      <c r="Q3" s="81"/>
      <c r="R3" s="81"/>
      <c r="S3" s="13" t="s">
        <v>43</v>
      </c>
      <c r="T3" s="77"/>
      <c r="U3" s="84"/>
      <c r="V3" s="84"/>
      <c r="W3" s="84"/>
      <c r="X3" s="84"/>
    </row>
    <row r="4" spans="1:24">
      <c r="A4" s="13" t="s">
        <v>44</v>
      </c>
      <c r="B4" s="23" t="s">
        <v>49</v>
      </c>
      <c r="G4" s="13" t="s">
        <v>44</v>
      </c>
      <c r="H4" s="23" t="s">
        <v>102</v>
      </c>
      <c r="M4" s="13" t="s">
        <v>44</v>
      </c>
      <c r="N4" s="23" t="s">
        <v>105</v>
      </c>
      <c r="O4" s="81"/>
      <c r="P4" s="81"/>
      <c r="Q4" s="81"/>
      <c r="R4" s="81"/>
      <c r="S4" s="13" t="s">
        <v>44</v>
      </c>
      <c r="T4" s="23"/>
      <c r="U4" s="84"/>
      <c r="V4" s="84"/>
      <c r="W4" s="84"/>
      <c r="X4" s="84"/>
    </row>
    <row r="5" spans="1:24">
      <c r="A5" s="14" t="s">
        <v>45</v>
      </c>
      <c r="B5" s="79">
        <v>5</v>
      </c>
      <c r="G5" s="14" t="s">
        <v>45</v>
      </c>
      <c r="H5" s="79">
        <v>5</v>
      </c>
      <c r="M5" s="14" t="s">
        <v>45</v>
      </c>
      <c r="N5" s="81">
        <v>5</v>
      </c>
      <c r="O5" s="81"/>
      <c r="P5" s="81"/>
      <c r="Q5" s="81"/>
      <c r="R5" s="81"/>
      <c r="S5" s="14" t="s">
        <v>45</v>
      </c>
      <c r="T5" s="84">
        <v>5</v>
      </c>
      <c r="U5" s="84"/>
      <c r="V5" s="84"/>
      <c r="W5" s="84"/>
      <c r="X5" s="84"/>
    </row>
    <row r="6" spans="1:24">
      <c r="A6" s="26" t="s">
        <v>48</v>
      </c>
      <c r="C6" s="23">
        <v>140</v>
      </c>
      <c r="G6" s="26" t="s">
        <v>48</v>
      </c>
      <c r="I6" s="23">
        <v>140</v>
      </c>
      <c r="M6" s="26" t="s">
        <v>48</v>
      </c>
      <c r="N6" s="81"/>
      <c r="O6" s="23">
        <v>140</v>
      </c>
      <c r="P6" s="81"/>
      <c r="Q6" s="81"/>
      <c r="R6" s="81"/>
      <c r="S6" s="26" t="s">
        <v>48</v>
      </c>
      <c r="T6" s="84"/>
      <c r="U6" s="23">
        <v>140</v>
      </c>
      <c r="V6" s="84"/>
      <c r="W6" s="84"/>
      <c r="X6" s="84"/>
    </row>
    <row r="7" spans="1:24">
      <c r="A7" s="14" t="s">
        <v>46</v>
      </c>
      <c r="B7" s="79" t="s">
        <v>47</v>
      </c>
      <c r="G7" s="14" t="s">
        <v>46</v>
      </c>
      <c r="H7" s="79" t="s">
        <v>47</v>
      </c>
      <c r="M7" s="14" t="s">
        <v>46</v>
      </c>
      <c r="N7" s="81" t="s">
        <v>47</v>
      </c>
      <c r="O7" s="81"/>
      <c r="P7" s="81"/>
      <c r="Q7" s="81"/>
      <c r="R7" s="81"/>
      <c r="S7" s="14" t="s">
        <v>46</v>
      </c>
      <c r="T7" s="84" t="s">
        <v>47</v>
      </c>
      <c r="U7" s="84"/>
      <c r="V7" s="84"/>
      <c r="W7" s="84"/>
      <c r="X7" s="84"/>
    </row>
    <row r="8" spans="1:24">
      <c r="A8" s="15" t="s">
        <v>37</v>
      </c>
      <c r="B8" s="15" t="s">
        <v>38</v>
      </c>
      <c r="C8" s="78" t="s">
        <v>56</v>
      </c>
      <c r="D8" s="78" t="s">
        <v>57</v>
      </c>
      <c r="E8" s="16" t="s">
        <v>39</v>
      </c>
      <c r="F8" s="79" t="s">
        <v>40</v>
      </c>
      <c r="G8" s="15" t="s">
        <v>37</v>
      </c>
      <c r="H8" s="15" t="s">
        <v>38</v>
      </c>
      <c r="I8" s="78" t="s">
        <v>56</v>
      </c>
      <c r="J8" s="78" t="s">
        <v>57</v>
      </c>
      <c r="K8" s="16" t="s">
        <v>39</v>
      </c>
      <c r="L8" s="79" t="s">
        <v>40</v>
      </c>
      <c r="M8" s="15" t="s">
        <v>37</v>
      </c>
      <c r="N8" s="15" t="s">
        <v>38</v>
      </c>
      <c r="O8" s="80" t="s">
        <v>56</v>
      </c>
      <c r="P8" s="80" t="s">
        <v>57</v>
      </c>
      <c r="Q8" s="16" t="s">
        <v>39</v>
      </c>
      <c r="R8" s="81" t="s">
        <v>40</v>
      </c>
      <c r="S8" s="15" t="s">
        <v>37</v>
      </c>
      <c r="T8" s="15" t="s">
        <v>38</v>
      </c>
      <c r="U8" s="83" t="s">
        <v>56</v>
      </c>
      <c r="V8" s="83" t="s">
        <v>57</v>
      </c>
      <c r="W8" s="16" t="s">
        <v>39</v>
      </c>
      <c r="X8" s="84" t="s">
        <v>40</v>
      </c>
    </row>
    <row r="9" spans="1:24">
      <c r="A9" s="15" t="s">
        <v>5</v>
      </c>
      <c r="B9" s="15" t="s">
        <v>30</v>
      </c>
      <c r="E9" s="16" t="s">
        <v>34</v>
      </c>
      <c r="F9" s="79" t="s">
        <v>34</v>
      </c>
      <c r="G9" s="15" t="s">
        <v>5</v>
      </c>
      <c r="H9" s="15" t="s">
        <v>30</v>
      </c>
      <c r="K9" s="16" t="s">
        <v>34</v>
      </c>
      <c r="L9" s="79" t="s">
        <v>34</v>
      </c>
      <c r="M9" s="15" t="s">
        <v>5</v>
      </c>
      <c r="N9" s="15" t="s">
        <v>30</v>
      </c>
      <c r="O9" s="81"/>
      <c r="P9" s="81"/>
      <c r="Q9" s="16" t="s">
        <v>34</v>
      </c>
      <c r="R9" s="81" t="s">
        <v>34</v>
      </c>
      <c r="S9" s="15" t="s">
        <v>5</v>
      </c>
      <c r="T9" s="15" t="s">
        <v>30</v>
      </c>
      <c r="U9" s="84"/>
      <c r="V9" s="84"/>
      <c r="W9" s="16" t="s">
        <v>34</v>
      </c>
      <c r="X9" s="84" t="s">
        <v>34</v>
      </c>
    </row>
    <row r="10" spans="1:24">
      <c r="A10" s="79">
        <v>199.2</v>
      </c>
      <c r="B10" s="79">
        <v>39.700000000000003</v>
      </c>
      <c r="C10" s="79">
        <v>0</v>
      </c>
      <c r="D10" s="79">
        <f>SQRT(C10)</f>
        <v>0</v>
      </c>
      <c r="E10" s="79">
        <f>C10/60</f>
        <v>0</v>
      </c>
      <c r="F10" s="79">
        <f>D10/60</f>
        <v>0</v>
      </c>
      <c r="G10" s="10">
        <v>199.2</v>
      </c>
      <c r="H10" s="10">
        <v>39.75</v>
      </c>
      <c r="I10" s="79">
        <v>0</v>
      </c>
      <c r="J10" s="79">
        <f>SQRT(I10)</f>
        <v>0</v>
      </c>
      <c r="K10" s="10">
        <f>I10/60</f>
        <v>0</v>
      </c>
      <c r="L10" s="10">
        <f>J10/60</f>
        <v>0</v>
      </c>
      <c r="M10" s="79">
        <v>199.8</v>
      </c>
      <c r="N10" s="79">
        <v>39.9</v>
      </c>
      <c r="O10" s="79">
        <v>0</v>
      </c>
      <c r="P10" s="79">
        <f>SQRT(O10)</f>
        <v>0</v>
      </c>
      <c r="Q10" s="79">
        <f>O10/60</f>
        <v>0</v>
      </c>
      <c r="R10" s="79">
        <f>P10/60</f>
        <v>0</v>
      </c>
      <c r="S10" s="79">
        <v>199.4</v>
      </c>
      <c r="T10" s="79">
        <v>39.75</v>
      </c>
      <c r="U10" s="79">
        <v>0</v>
      </c>
      <c r="V10" s="79">
        <f>SQRT(U10)</f>
        <v>0</v>
      </c>
      <c r="W10" s="79">
        <v>0</v>
      </c>
      <c r="X10" s="79">
        <v>0</v>
      </c>
    </row>
    <row r="11" spans="1:24">
      <c r="A11" s="79">
        <v>399.4</v>
      </c>
      <c r="B11" s="79">
        <v>79.75</v>
      </c>
      <c r="C11" s="79">
        <v>0</v>
      </c>
      <c r="D11" s="79">
        <f t="shared" ref="D11:D43" si="0">SQRT(C11)</f>
        <v>0</v>
      </c>
      <c r="E11" s="79">
        <f t="shared" ref="E11:E43" si="1">C11/60</f>
        <v>0</v>
      </c>
      <c r="F11" s="79">
        <f t="shared" ref="F11:F43" si="2">D11/60</f>
        <v>0</v>
      </c>
      <c r="G11" s="10">
        <v>399.2</v>
      </c>
      <c r="H11" s="10">
        <v>79.75</v>
      </c>
      <c r="I11" s="79">
        <v>0</v>
      </c>
      <c r="J11" s="79">
        <f t="shared" ref="J11:J43" si="3">SQRT(I11)</f>
        <v>0</v>
      </c>
      <c r="K11" s="10">
        <f t="shared" ref="K11:L43" si="4">I11/60</f>
        <v>0</v>
      </c>
      <c r="L11" s="10">
        <f t="shared" si="4"/>
        <v>0</v>
      </c>
      <c r="M11" s="79">
        <v>399.6</v>
      </c>
      <c r="N11" s="79">
        <v>79.849999999999994</v>
      </c>
      <c r="O11" s="79">
        <v>0</v>
      </c>
      <c r="P11" s="81">
        <f t="shared" ref="P11:P43" si="5">SQRT(O11)</f>
        <v>0</v>
      </c>
      <c r="Q11" s="81">
        <f t="shared" ref="Q11:Q43" si="6">O11/60</f>
        <v>0</v>
      </c>
      <c r="R11" s="81">
        <f t="shared" ref="R11:R43" si="7">P11/60</f>
        <v>0</v>
      </c>
      <c r="S11" s="79">
        <v>399.4</v>
      </c>
      <c r="T11" s="79">
        <v>79.8</v>
      </c>
      <c r="U11" s="79">
        <v>0</v>
      </c>
      <c r="V11" s="84">
        <f t="shared" ref="V11:V43" si="8">SQRT(U11)</f>
        <v>0</v>
      </c>
      <c r="W11" s="79">
        <v>0</v>
      </c>
      <c r="X11" s="79">
        <v>0</v>
      </c>
    </row>
    <row r="12" spans="1:24">
      <c r="A12" s="79">
        <v>599.4</v>
      </c>
      <c r="B12" s="79">
        <v>119.7</v>
      </c>
      <c r="C12" s="79">
        <v>2</v>
      </c>
      <c r="D12" s="79">
        <f t="shared" si="0"/>
        <v>1.4142135623730951</v>
      </c>
      <c r="E12" s="79">
        <f t="shared" si="1"/>
        <v>3.3333333333333333E-2</v>
      </c>
      <c r="F12" s="79">
        <f t="shared" si="2"/>
        <v>2.3570226039551587E-2</v>
      </c>
      <c r="G12" s="10">
        <v>599.20000000000005</v>
      </c>
      <c r="H12" s="10">
        <v>119.75</v>
      </c>
      <c r="I12" s="79">
        <v>0</v>
      </c>
      <c r="J12" s="79">
        <f t="shared" si="3"/>
        <v>0</v>
      </c>
      <c r="K12" s="10">
        <f t="shared" si="4"/>
        <v>0</v>
      </c>
      <c r="L12" s="10">
        <f t="shared" si="4"/>
        <v>0</v>
      </c>
      <c r="M12" s="79">
        <v>599.4</v>
      </c>
      <c r="N12" s="79">
        <v>119.85</v>
      </c>
      <c r="O12" s="79">
        <v>0</v>
      </c>
      <c r="P12" s="81">
        <f t="shared" si="5"/>
        <v>0</v>
      </c>
      <c r="Q12" s="81">
        <f t="shared" si="6"/>
        <v>0</v>
      </c>
      <c r="R12" s="81">
        <f t="shared" si="7"/>
        <v>0</v>
      </c>
      <c r="S12" s="79">
        <v>599.4</v>
      </c>
      <c r="T12" s="79">
        <v>119.8</v>
      </c>
      <c r="U12" s="79">
        <v>0</v>
      </c>
      <c r="V12" s="84">
        <f t="shared" si="8"/>
        <v>0</v>
      </c>
      <c r="W12" s="79">
        <v>0</v>
      </c>
      <c r="X12" s="79">
        <v>0</v>
      </c>
    </row>
    <row r="13" spans="1:24">
      <c r="A13" s="79">
        <v>799.4</v>
      </c>
      <c r="B13" s="79">
        <v>159.75</v>
      </c>
      <c r="C13" s="79">
        <v>0</v>
      </c>
      <c r="D13" s="79">
        <f t="shared" si="0"/>
        <v>0</v>
      </c>
      <c r="E13" s="79">
        <f t="shared" si="1"/>
        <v>0</v>
      </c>
      <c r="F13" s="79">
        <f t="shared" si="2"/>
        <v>0</v>
      </c>
      <c r="G13" s="10">
        <v>799.2</v>
      </c>
      <c r="H13" s="10">
        <v>159.80000000000001</v>
      </c>
      <c r="I13" s="79">
        <v>0</v>
      </c>
      <c r="J13" s="79">
        <f t="shared" si="3"/>
        <v>0</v>
      </c>
      <c r="K13" s="10">
        <f t="shared" si="4"/>
        <v>0</v>
      </c>
      <c r="L13" s="10">
        <f t="shared" si="4"/>
        <v>0</v>
      </c>
      <c r="M13" s="79">
        <v>799.6</v>
      </c>
      <c r="N13" s="79">
        <v>159.9</v>
      </c>
      <c r="O13" s="79">
        <v>0</v>
      </c>
      <c r="P13" s="81">
        <f t="shared" si="5"/>
        <v>0</v>
      </c>
      <c r="Q13" s="81">
        <f t="shared" si="6"/>
        <v>0</v>
      </c>
      <c r="R13" s="81">
        <f t="shared" si="7"/>
        <v>0</v>
      </c>
      <c r="S13" s="79">
        <v>799.4</v>
      </c>
      <c r="T13" s="79">
        <v>159.85</v>
      </c>
      <c r="U13" s="79">
        <v>0</v>
      </c>
      <c r="V13" s="84">
        <f t="shared" si="8"/>
        <v>0</v>
      </c>
      <c r="W13" s="79">
        <v>0</v>
      </c>
      <c r="X13" s="79">
        <v>0</v>
      </c>
    </row>
    <row r="14" spans="1:24">
      <c r="A14" s="79">
        <v>999.6</v>
      </c>
      <c r="B14" s="79">
        <v>199.8</v>
      </c>
      <c r="C14" s="79">
        <v>1</v>
      </c>
      <c r="D14" s="79">
        <f t="shared" si="0"/>
        <v>1</v>
      </c>
      <c r="E14" s="79">
        <f t="shared" si="1"/>
        <v>1.6666666666666666E-2</v>
      </c>
      <c r="F14" s="79">
        <f t="shared" si="2"/>
        <v>1.6666666666666666E-2</v>
      </c>
      <c r="G14" s="10">
        <v>999.4</v>
      </c>
      <c r="H14" s="10">
        <v>199.9</v>
      </c>
      <c r="I14" s="79">
        <v>1</v>
      </c>
      <c r="J14" s="79">
        <f t="shared" si="3"/>
        <v>1</v>
      </c>
      <c r="K14" s="10">
        <f t="shared" si="4"/>
        <v>1.6666666666666666E-2</v>
      </c>
      <c r="L14" s="10">
        <f t="shared" si="4"/>
        <v>1.6666666666666666E-2</v>
      </c>
      <c r="M14" s="79">
        <v>999.6</v>
      </c>
      <c r="N14" s="79">
        <v>199.95</v>
      </c>
      <c r="O14" s="79">
        <v>2</v>
      </c>
      <c r="P14" s="81">
        <f t="shared" si="5"/>
        <v>1.4142135623730951</v>
      </c>
      <c r="Q14" s="81">
        <f t="shared" si="6"/>
        <v>3.3333333333333333E-2</v>
      </c>
      <c r="R14" s="81">
        <f t="shared" si="7"/>
        <v>2.3570226039551587E-2</v>
      </c>
      <c r="S14" s="79">
        <v>999.6</v>
      </c>
      <c r="T14" s="79">
        <v>199.95</v>
      </c>
      <c r="U14" s="79">
        <v>0</v>
      </c>
      <c r="V14" s="84">
        <f t="shared" si="8"/>
        <v>0</v>
      </c>
      <c r="W14" s="79">
        <v>0</v>
      </c>
      <c r="X14" s="79">
        <v>0</v>
      </c>
    </row>
    <row r="15" spans="1:24">
      <c r="A15" s="79">
        <v>1199.8</v>
      </c>
      <c r="B15" s="79">
        <v>239.9</v>
      </c>
      <c r="C15" s="79">
        <v>3</v>
      </c>
      <c r="D15" s="79">
        <f t="shared" si="0"/>
        <v>1.7320508075688772</v>
      </c>
      <c r="E15" s="79">
        <f t="shared" si="1"/>
        <v>0.05</v>
      </c>
      <c r="F15" s="79">
        <f t="shared" si="2"/>
        <v>2.8867513459481287E-2</v>
      </c>
      <c r="G15" s="10">
        <v>1199.5999999999999</v>
      </c>
      <c r="H15" s="10">
        <v>240</v>
      </c>
      <c r="I15" s="65">
        <v>0</v>
      </c>
      <c r="J15" s="79">
        <f t="shared" si="3"/>
        <v>0</v>
      </c>
      <c r="K15" s="10">
        <f t="shared" si="4"/>
        <v>0</v>
      </c>
      <c r="L15" s="10">
        <f t="shared" si="4"/>
        <v>0</v>
      </c>
      <c r="M15" s="79">
        <v>1199.5999999999999</v>
      </c>
      <c r="N15" s="79">
        <v>240.05</v>
      </c>
      <c r="O15" s="79">
        <v>0</v>
      </c>
      <c r="P15" s="81">
        <f t="shared" si="5"/>
        <v>0</v>
      </c>
      <c r="Q15" s="81">
        <f t="shared" si="6"/>
        <v>0</v>
      </c>
      <c r="R15" s="81">
        <f t="shared" si="7"/>
        <v>0</v>
      </c>
      <c r="S15" s="79">
        <v>1199.8</v>
      </c>
      <c r="T15" s="79">
        <v>240.05</v>
      </c>
      <c r="U15" s="79">
        <v>0</v>
      </c>
      <c r="V15" s="84">
        <f t="shared" si="8"/>
        <v>0</v>
      </c>
      <c r="W15" s="79">
        <v>0</v>
      </c>
      <c r="X15" s="79">
        <v>0</v>
      </c>
    </row>
    <row r="16" spans="1:24">
      <c r="A16" s="79">
        <v>1399.6</v>
      </c>
      <c r="B16" s="79">
        <v>279.89999999999998</v>
      </c>
      <c r="C16" s="79">
        <v>15</v>
      </c>
      <c r="D16" s="79">
        <f t="shared" si="0"/>
        <v>3.872983346207417</v>
      </c>
      <c r="E16" s="79">
        <f t="shared" si="1"/>
        <v>0.25</v>
      </c>
      <c r="F16" s="79">
        <f t="shared" si="2"/>
        <v>6.4549722436790288E-2</v>
      </c>
      <c r="G16" s="10">
        <v>1399.6</v>
      </c>
      <c r="H16" s="10">
        <v>280.10000000000002</v>
      </c>
      <c r="I16" s="65">
        <v>0</v>
      </c>
      <c r="J16" s="79">
        <f t="shared" si="3"/>
        <v>0</v>
      </c>
      <c r="K16" s="10">
        <f t="shared" si="4"/>
        <v>0</v>
      </c>
      <c r="L16" s="10">
        <f t="shared" si="4"/>
        <v>0</v>
      </c>
      <c r="M16" s="79">
        <v>1399.6</v>
      </c>
      <c r="N16" s="79">
        <v>280.10000000000002</v>
      </c>
      <c r="O16" s="79">
        <v>1</v>
      </c>
      <c r="P16" s="81">
        <f t="shared" si="5"/>
        <v>1</v>
      </c>
      <c r="Q16" s="81">
        <f t="shared" si="6"/>
        <v>1.6666666666666666E-2</v>
      </c>
      <c r="R16" s="81">
        <f t="shared" si="7"/>
        <v>1.6666666666666666E-2</v>
      </c>
      <c r="S16" s="79">
        <v>1399.6</v>
      </c>
      <c r="T16" s="79">
        <v>280.14999999999998</v>
      </c>
      <c r="U16" s="79">
        <v>0</v>
      </c>
      <c r="V16" s="84">
        <f t="shared" si="8"/>
        <v>0</v>
      </c>
      <c r="W16" s="79">
        <v>0</v>
      </c>
      <c r="X16" s="79">
        <v>0</v>
      </c>
    </row>
    <row r="17" spans="1:24">
      <c r="A17" s="79">
        <v>1599.8</v>
      </c>
      <c r="B17" s="79">
        <v>320.05</v>
      </c>
      <c r="C17" s="79">
        <v>30</v>
      </c>
      <c r="D17" s="79">
        <f t="shared" si="0"/>
        <v>5.4772255750516612</v>
      </c>
      <c r="E17" s="79">
        <f t="shared" si="1"/>
        <v>0.5</v>
      </c>
      <c r="F17" s="79">
        <f t="shared" si="2"/>
        <v>9.1287092917527693E-2</v>
      </c>
      <c r="G17" s="10">
        <v>1599.8</v>
      </c>
      <c r="H17" s="10">
        <v>320.25</v>
      </c>
      <c r="I17" s="65">
        <v>0</v>
      </c>
      <c r="J17" s="79">
        <f t="shared" si="3"/>
        <v>0</v>
      </c>
      <c r="K17" s="10">
        <f t="shared" si="4"/>
        <v>0</v>
      </c>
      <c r="L17" s="10">
        <f t="shared" si="4"/>
        <v>0</v>
      </c>
      <c r="M17" s="79">
        <v>1599.8</v>
      </c>
      <c r="N17" s="79">
        <v>320.3</v>
      </c>
      <c r="O17" s="79">
        <v>0</v>
      </c>
      <c r="P17" s="81">
        <f t="shared" si="5"/>
        <v>0</v>
      </c>
      <c r="Q17" s="81">
        <f t="shared" si="6"/>
        <v>0</v>
      </c>
      <c r="R17" s="81">
        <f t="shared" si="7"/>
        <v>0</v>
      </c>
      <c r="S17" s="79">
        <v>1599.8</v>
      </c>
      <c r="T17" s="79">
        <v>320.3</v>
      </c>
      <c r="U17" s="79">
        <v>0</v>
      </c>
      <c r="V17" s="84">
        <f t="shared" si="8"/>
        <v>0</v>
      </c>
      <c r="W17" s="79">
        <v>0</v>
      </c>
      <c r="X17" s="79">
        <v>0</v>
      </c>
    </row>
    <row r="18" spans="1:24">
      <c r="A18" s="79">
        <v>1799.8</v>
      </c>
      <c r="B18" s="79">
        <v>360.2</v>
      </c>
      <c r="C18" s="79">
        <v>62</v>
      </c>
      <c r="D18" s="79">
        <f t="shared" si="0"/>
        <v>7.8740078740118111</v>
      </c>
      <c r="E18" s="79">
        <f t="shared" si="1"/>
        <v>1.0333333333333334</v>
      </c>
      <c r="F18" s="79">
        <f t="shared" si="2"/>
        <v>0.13123346456686352</v>
      </c>
      <c r="G18" s="10">
        <v>1799.8</v>
      </c>
      <c r="H18" s="10">
        <v>360.4</v>
      </c>
      <c r="I18" s="65">
        <v>5</v>
      </c>
      <c r="J18" s="79">
        <f t="shared" si="3"/>
        <v>2.2360679774997898</v>
      </c>
      <c r="K18" s="10">
        <f t="shared" si="4"/>
        <v>8.3333333333333329E-2</v>
      </c>
      <c r="L18" s="10">
        <f t="shared" si="4"/>
        <v>3.7267799624996496E-2</v>
      </c>
      <c r="M18" s="79">
        <v>1799.8</v>
      </c>
      <c r="N18" s="79">
        <v>360.45</v>
      </c>
      <c r="O18" s="79">
        <v>0</v>
      </c>
      <c r="P18" s="81">
        <f t="shared" si="5"/>
        <v>0</v>
      </c>
      <c r="Q18" s="81">
        <f t="shared" si="6"/>
        <v>0</v>
      </c>
      <c r="R18" s="81">
        <f t="shared" si="7"/>
        <v>0</v>
      </c>
      <c r="S18" s="79">
        <v>1799.8</v>
      </c>
      <c r="T18" s="79">
        <v>360.5</v>
      </c>
      <c r="U18" s="79">
        <v>2</v>
      </c>
      <c r="V18" s="84">
        <f t="shared" si="8"/>
        <v>1.4142135623730951</v>
      </c>
      <c r="W18" s="79">
        <v>3.3333333333333333E-2</v>
      </c>
      <c r="X18" s="79">
        <v>2.3570226039551587E-2</v>
      </c>
    </row>
    <row r="19" spans="1:24">
      <c r="A19" s="79">
        <v>2000</v>
      </c>
      <c r="B19" s="79">
        <v>400.35</v>
      </c>
      <c r="C19" s="79">
        <v>99</v>
      </c>
      <c r="D19" s="79">
        <f t="shared" si="0"/>
        <v>9.9498743710661994</v>
      </c>
      <c r="E19" s="79">
        <f t="shared" si="1"/>
        <v>1.65</v>
      </c>
      <c r="F19" s="79">
        <f t="shared" si="2"/>
        <v>0.16583123951776998</v>
      </c>
      <c r="G19" s="10">
        <v>1999.8</v>
      </c>
      <c r="H19" s="10">
        <v>400.6</v>
      </c>
      <c r="I19" s="65">
        <v>9</v>
      </c>
      <c r="J19" s="79">
        <f t="shared" si="3"/>
        <v>3</v>
      </c>
      <c r="K19" s="10">
        <f t="shared" si="4"/>
        <v>0.15</v>
      </c>
      <c r="L19" s="10">
        <f t="shared" si="4"/>
        <v>0.05</v>
      </c>
      <c r="M19" s="79">
        <v>1999.8</v>
      </c>
      <c r="N19" s="79">
        <v>400.6</v>
      </c>
      <c r="O19" s="79">
        <v>1</v>
      </c>
      <c r="P19" s="81">
        <f t="shared" si="5"/>
        <v>1</v>
      </c>
      <c r="Q19" s="81">
        <f t="shared" si="6"/>
        <v>1.6666666666666666E-2</v>
      </c>
      <c r="R19" s="81">
        <f t="shared" si="7"/>
        <v>1.6666666666666666E-2</v>
      </c>
      <c r="S19" s="79">
        <v>1999.8</v>
      </c>
      <c r="T19" s="79">
        <v>400.65</v>
      </c>
      <c r="U19" s="79">
        <v>11</v>
      </c>
      <c r="V19" s="84">
        <f t="shared" si="8"/>
        <v>3.3166247903553998</v>
      </c>
      <c r="W19" s="79">
        <v>0.18333333333333332</v>
      </c>
      <c r="X19" s="79">
        <v>5.5277079839256664E-2</v>
      </c>
    </row>
    <row r="20" spans="1:24">
      <c r="A20" s="79">
        <v>2200</v>
      </c>
      <c r="B20" s="79">
        <v>440.45</v>
      </c>
      <c r="C20" s="79">
        <v>178</v>
      </c>
      <c r="D20" s="79">
        <f t="shared" si="0"/>
        <v>13.341664064126334</v>
      </c>
      <c r="E20" s="79">
        <f t="shared" si="1"/>
        <v>2.9666666666666668</v>
      </c>
      <c r="F20" s="79">
        <f t="shared" si="2"/>
        <v>0.2223610677354389</v>
      </c>
      <c r="G20" s="10">
        <v>2199.8000000000002</v>
      </c>
      <c r="H20" s="10">
        <v>440.7</v>
      </c>
      <c r="I20" s="65">
        <v>17</v>
      </c>
      <c r="J20" s="79">
        <f t="shared" si="3"/>
        <v>4.1231056256176606</v>
      </c>
      <c r="K20" s="10">
        <f t="shared" si="4"/>
        <v>0.28333333333333333</v>
      </c>
      <c r="L20" s="10">
        <f t="shared" si="4"/>
        <v>6.8718427093627674E-2</v>
      </c>
      <c r="M20" s="79">
        <v>2199.8000000000002</v>
      </c>
      <c r="N20" s="79">
        <v>440.7</v>
      </c>
      <c r="O20" s="79">
        <v>0</v>
      </c>
      <c r="P20" s="81">
        <f t="shared" si="5"/>
        <v>0</v>
      </c>
      <c r="Q20" s="81">
        <f t="shared" si="6"/>
        <v>0</v>
      </c>
      <c r="R20" s="81">
        <f t="shared" si="7"/>
        <v>0</v>
      </c>
      <c r="S20" s="79">
        <v>2199.8000000000002</v>
      </c>
      <c r="T20" s="79">
        <v>440.8</v>
      </c>
      <c r="U20" s="79">
        <v>26</v>
      </c>
      <c r="V20" s="84">
        <f t="shared" si="8"/>
        <v>5.0990195135927845</v>
      </c>
      <c r="W20" s="79">
        <v>0.43333333333333335</v>
      </c>
      <c r="X20" s="79">
        <v>8.4983658559879743E-2</v>
      </c>
    </row>
    <row r="21" spans="1:24">
      <c r="A21" s="79">
        <v>2400</v>
      </c>
      <c r="B21" s="79">
        <v>480.6</v>
      </c>
      <c r="C21" s="79">
        <v>297</v>
      </c>
      <c r="D21" s="79">
        <f t="shared" si="0"/>
        <v>17.233687939614086</v>
      </c>
      <c r="E21" s="79">
        <f t="shared" si="1"/>
        <v>4.95</v>
      </c>
      <c r="F21" s="79">
        <f t="shared" si="2"/>
        <v>0.28722813232690142</v>
      </c>
      <c r="G21" s="10">
        <v>2399.8000000000002</v>
      </c>
      <c r="H21" s="10">
        <v>480.9</v>
      </c>
      <c r="I21" s="65">
        <v>28</v>
      </c>
      <c r="J21" s="79">
        <f t="shared" si="3"/>
        <v>5.2915026221291814</v>
      </c>
      <c r="K21" s="10">
        <f t="shared" si="4"/>
        <v>0.46666666666666667</v>
      </c>
      <c r="L21" s="10">
        <f t="shared" si="4"/>
        <v>8.819171036881969E-2</v>
      </c>
      <c r="M21" s="79">
        <v>2399.8000000000002</v>
      </c>
      <c r="N21" s="79">
        <v>480.9</v>
      </c>
      <c r="O21" s="79">
        <v>1</v>
      </c>
      <c r="P21" s="81">
        <f t="shared" si="5"/>
        <v>1</v>
      </c>
      <c r="Q21" s="81">
        <f t="shared" si="6"/>
        <v>1.6666666666666666E-2</v>
      </c>
      <c r="R21" s="81">
        <f t="shared" si="7"/>
        <v>1.6666666666666666E-2</v>
      </c>
      <c r="S21" s="79">
        <v>2399.8000000000002</v>
      </c>
      <c r="T21" s="79">
        <v>480.95</v>
      </c>
      <c r="U21" s="79">
        <v>26</v>
      </c>
      <c r="V21" s="84">
        <f t="shared" si="8"/>
        <v>5.0990195135927845</v>
      </c>
      <c r="W21" s="79">
        <v>0.43333333333333335</v>
      </c>
      <c r="X21" s="79">
        <v>8.4983658559879743E-2</v>
      </c>
    </row>
    <row r="22" spans="1:24">
      <c r="A22" s="79">
        <v>2600</v>
      </c>
      <c r="B22" s="79">
        <v>520.70000000000005</v>
      </c>
      <c r="C22" s="79">
        <v>438</v>
      </c>
      <c r="D22" s="79">
        <f t="shared" si="0"/>
        <v>20.928449536456348</v>
      </c>
      <c r="E22" s="79">
        <f t="shared" si="1"/>
        <v>7.3</v>
      </c>
      <c r="F22" s="79">
        <f t="shared" si="2"/>
        <v>0.34880749227427249</v>
      </c>
      <c r="G22" s="10">
        <v>2599.8000000000002</v>
      </c>
      <c r="H22" s="10">
        <v>521.04999999999995</v>
      </c>
      <c r="I22" s="65">
        <v>34</v>
      </c>
      <c r="J22" s="79">
        <f t="shared" si="3"/>
        <v>5.8309518948453007</v>
      </c>
      <c r="K22" s="10">
        <f t="shared" si="4"/>
        <v>0.56666666666666665</v>
      </c>
      <c r="L22" s="10">
        <f t="shared" si="4"/>
        <v>9.7182531580755016E-2</v>
      </c>
      <c r="M22" s="79">
        <v>2599.8000000000002</v>
      </c>
      <c r="N22" s="79">
        <v>521.04999999999995</v>
      </c>
      <c r="O22" s="79">
        <v>2</v>
      </c>
      <c r="P22" s="81">
        <f t="shared" si="5"/>
        <v>1.4142135623730951</v>
      </c>
      <c r="Q22" s="81">
        <f t="shared" si="6"/>
        <v>3.3333333333333333E-2</v>
      </c>
      <c r="R22" s="81">
        <f t="shared" si="7"/>
        <v>2.3570226039551587E-2</v>
      </c>
      <c r="S22" s="79">
        <v>2599.8000000000002</v>
      </c>
      <c r="T22" s="79">
        <v>521.15</v>
      </c>
      <c r="U22" s="79">
        <v>45</v>
      </c>
      <c r="V22" s="84">
        <f t="shared" si="8"/>
        <v>6.7082039324993694</v>
      </c>
      <c r="W22" s="79">
        <v>0.75</v>
      </c>
      <c r="X22" s="79">
        <v>0.1118033988749895</v>
      </c>
    </row>
    <row r="23" spans="1:24">
      <c r="A23" s="79">
        <v>2800</v>
      </c>
      <c r="B23" s="79">
        <v>560.9</v>
      </c>
      <c r="C23" s="79">
        <v>817</v>
      </c>
      <c r="D23" s="79">
        <f t="shared" si="0"/>
        <v>28.583211855912904</v>
      </c>
      <c r="E23" s="79">
        <f t="shared" si="1"/>
        <v>13.616666666666667</v>
      </c>
      <c r="F23" s="79">
        <f t="shared" si="2"/>
        <v>0.47638686426521504</v>
      </c>
      <c r="G23" s="10">
        <v>2800</v>
      </c>
      <c r="H23" s="10">
        <v>561.29999999999995</v>
      </c>
      <c r="I23" s="65">
        <v>69</v>
      </c>
      <c r="J23" s="79">
        <f t="shared" si="3"/>
        <v>8.3066238629180749</v>
      </c>
      <c r="K23" s="10">
        <f t="shared" si="4"/>
        <v>1.1499999999999999</v>
      </c>
      <c r="L23" s="10">
        <f t="shared" si="4"/>
        <v>0.13844373104863458</v>
      </c>
      <c r="M23" s="79">
        <v>2800</v>
      </c>
      <c r="N23" s="79">
        <v>561.25</v>
      </c>
      <c r="O23" s="79">
        <v>11</v>
      </c>
      <c r="P23" s="81">
        <f t="shared" si="5"/>
        <v>3.3166247903553998</v>
      </c>
      <c r="Q23" s="81">
        <f t="shared" si="6"/>
        <v>0.18333333333333332</v>
      </c>
      <c r="R23" s="81">
        <f t="shared" si="7"/>
        <v>5.5277079839256664E-2</v>
      </c>
      <c r="S23" s="79">
        <v>2800</v>
      </c>
      <c r="T23" s="79">
        <v>561.35</v>
      </c>
      <c r="U23" s="79">
        <v>56</v>
      </c>
      <c r="V23" s="84">
        <f t="shared" si="8"/>
        <v>7.4833147735478827</v>
      </c>
      <c r="W23" s="79">
        <v>0.93333333333333335</v>
      </c>
      <c r="X23" s="79">
        <v>0.12472191289246472</v>
      </c>
    </row>
    <row r="24" spans="1:24">
      <c r="A24" s="79">
        <v>3000</v>
      </c>
      <c r="B24" s="79">
        <v>601.1</v>
      </c>
      <c r="C24" s="79">
        <v>936</v>
      </c>
      <c r="D24" s="79">
        <f t="shared" si="0"/>
        <v>30.594117081556711</v>
      </c>
      <c r="E24" s="79">
        <f t="shared" si="1"/>
        <v>15.6</v>
      </c>
      <c r="F24" s="79">
        <f t="shared" si="2"/>
        <v>0.50990195135927852</v>
      </c>
      <c r="G24" s="10">
        <v>3000</v>
      </c>
      <c r="H24" s="10">
        <v>601.45000000000005</v>
      </c>
      <c r="I24" s="65">
        <v>110</v>
      </c>
      <c r="J24" s="79">
        <f t="shared" si="3"/>
        <v>10.488088481701515</v>
      </c>
      <c r="K24" s="10">
        <f t="shared" si="4"/>
        <v>1.8333333333333333</v>
      </c>
      <c r="L24" s="10">
        <f t="shared" si="4"/>
        <v>0.17480147469502524</v>
      </c>
      <c r="M24" s="79">
        <v>3000</v>
      </c>
      <c r="N24" s="79">
        <v>601.5</v>
      </c>
      <c r="O24" s="79">
        <v>12</v>
      </c>
      <c r="P24" s="81">
        <f t="shared" si="5"/>
        <v>3.4641016151377544</v>
      </c>
      <c r="Q24" s="81">
        <f t="shared" si="6"/>
        <v>0.2</v>
      </c>
      <c r="R24" s="81">
        <f t="shared" si="7"/>
        <v>5.7735026918962574E-2</v>
      </c>
      <c r="S24" s="79">
        <v>3000</v>
      </c>
      <c r="T24" s="79">
        <v>601.54999999999995</v>
      </c>
      <c r="U24" s="79">
        <v>89</v>
      </c>
      <c r="V24" s="84">
        <f t="shared" si="8"/>
        <v>9.4339811320566032</v>
      </c>
      <c r="W24" s="79">
        <v>1.4833333333333334</v>
      </c>
      <c r="X24" s="79">
        <v>0.15723301886761004</v>
      </c>
    </row>
    <row r="25" spans="1:24">
      <c r="A25" s="79">
        <v>3100</v>
      </c>
      <c r="B25" s="79">
        <v>621.20000000000005</v>
      </c>
      <c r="C25" s="79">
        <v>909</v>
      </c>
      <c r="D25" s="79">
        <f t="shared" si="0"/>
        <v>30.14962686336267</v>
      </c>
      <c r="E25" s="79">
        <f t="shared" si="1"/>
        <v>15.15</v>
      </c>
      <c r="F25" s="79">
        <f t="shared" si="2"/>
        <v>0.50249378105604448</v>
      </c>
      <c r="G25" s="10">
        <v>3100</v>
      </c>
      <c r="H25" s="10">
        <v>621.54999999999995</v>
      </c>
      <c r="I25" s="65">
        <v>88</v>
      </c>
      <c r="J25" s="79">
        <f t="shared" si="3"/>
        <v>9.3808315196468595</v>
      </c>
      <c r="K25" s="10">
        <f t="shared" si="4"/>
        <v>1.4666666666666666</v>
      </c>
      <c r="L25" s="10">
        <f t="shared" si="4"/>
        <v>0.15634719199411432</v>
      </c>
      <c r="M25" s="79">
        <v>3100</v>
      </c>
      <c r="N25" s="79">
        <v>621.54999999999995</v>
      </c>
      <c r="O25" s="79">
        <v>17</v>
      </c>
      <c r="P25" s="81">
        <f t="shared" si="5"/>
        <v>4.1231056256176606</v>
      </c>
      <c r="Q25" s="81">
        <f t="shared" si="6"/>
        <v>0.28333333333333333</v>
      </c>
      <c r="R25" s="81">
        <f t="shared" si="7"/>
        <v>6.8718427093627674E-2</v>
      </c>
      <c r="S25" s="79">
        <v>3100</v>
      </c>
      <c r="T25" s="79">
        <v>621.6</v>
      </c>
      <c r="U25" s="79">
        <v>94</v>
      </c>
      <c r="V25" s="84">
        <f t="shared" si="8"/>
        <v>9.6953597148326587</v>
      </c>
      <c r="W25" s="79">
        <v>1.5666666666666667</v>
      </c>
      <c r="X25" s="79">
        <v>0.16158932858054431</v>
      </c>
    </row>
    <row r="26" spans="1:24">
      <c r="A26" s="79">
        <v>3200.2</v>
      </c>
      <c r="B26" s="79">
        <v>641.29999999999995</v>
      </c>
      <c r="C26" s="79">
        <v>1001</v>
      </c>
      <c r="D26" s="79">
        <f t="shared" si="0"/>
        <v>31.63858403911275</v>
      </c>
      <c r="E26" s="79">
        <f t="shared" si="1"/>
        <v>16.683333333333334</v>
      </c>
      <c r="F26" s="79">
        <f t="shared" si="2"/>
        <v>0.52730973398521253</v>
      </c>
      <c r="G26" s="10">
        <v>3200</v>
      </c>
      <c r="H26" s="10">
        <v>641.6</v>
      </c>
      <c r="I26" s="65">
        <v>110</v>
      </c>
      <c r="J26" s="79">
        <f t="shared" si="3"/>
        <v>10.488088481701515</v>
      </c>
      <c r="K26" s="10">
        <f t="shared" si="4"/>
        <v>1.8333333333333333</v>
      </c>
      <c r="L26" s="10">
        <f t="shared" si="4"/>
        <v>0.17480147469502524</v>
      </c>
      <c r="M26" s="79">
        <v>3200</v>
      </c>
      <c r="N26" s="79">
        <v>641.65</v>
      </c>
      <c r="O26" s="79">
        <v>23</v>
      </c>
      <c r="P26" s="81">
        <f t="shared" si="5"/>
        <v>4.7958315233127191</v>
      </c>
      <c r="Q26" s="81">
        <f t="shared" si="6"/>
        <v>0.38333333333333336</v>
      </c>
      <c r="R26" s="81">
        <f t="shared" si="7"/>
        <v>7.9930525388545323E-2</v>
      </c>
      <c r="S26" s="79">
        <v>3200</v>
      </c>
      <c r="T26" s="79">
        <v>641.70000000000005</v>
      </c>
      <c r="U26" s="79">
        <v>88</v>
      </c>
      <c r="V26" s="84">
        <f t="shared" si="8"/>
        <v>9.3808315196468595</v>
      </c>
      <c r="W26" s="79">
        <v>1.4666666666666666</v>
      </c>
      <c r="X26" s="79">
        <v>0.15634719199411432</v>
      </c>
    </row>
    <row r="27" spans="1:24">
      <c r="A27" s="79">
        <v>3300</v>
      </c>
      <c r="B27" s="79">
        <v>661.35</v>
      </c>
      <c r="C27" s="79">
        <v>1044</v>
      </c>
      <c r="D27" s="79">
        <f t="shared" si="0"/>
        <v>32.310988842807021</v>
      </c>
      <c r="E27" s="79">
        <f t="shared" si="1"/>
        <v>17.399999999999999</v>
      </c>
      <c r="F27" s="79">
        <f t="shared" si="2"/>
        <v>0.53851648071345037</v>
      </c>
      <c r="G27" s="10">
        <v>3300</v>
      </c>
      <c r="H27" s="10">
        <v>661.7</v>
      </c>
      <c r="I27" s="65">
        <v>142</v>
      </c>
      <c r="J27" s="79">
        <f t="shared" si="3"/>
        <v>11.916375287812984</v>
      </c>
      <c r="K27" s="10">
        <f t="shared" si="4"/>
        <v>2.3666666666666667</v>
      </c>
      <c r="L27" s="10">
        <f t="shared" si="4"/>
        <v>0.19860625479688307</v>
      </c>
      <c r="M27" s="79">
        <v>3300</v>
      </c>
      <c r="N27" s="79">
        <v>661.7</v>
      </c>
      <c r="O27" s="79">
        <v>30</v>
      </c>
      <c r="P27" s="81">
        <f t="shared" si="5"/>
        <v>5.4772255750516612</v>
      </c>
      <c r="Q27" s="81">
        <f t="shared" si="6"/>
        <v>0.5</v>
      </c>
      <c r="R27" s="81">
        <f t="shared" si="7"/>
        <v>9.1287092917527693E-2</v>
      </c>
      <c r="S27" s="79">
        <v>3300</v>
      </c>
      <c r="T27" s="79">
        <v>661.8</v>
      </c>
      <c r="U27" s="79">
        <v>126</v>
      </c>
      <c r="V27" s="84">
        <f t="shared" si="8"/>
        <v>11.224972160321824</v>
      </c>
      <c r="W27" s="79">
        <v>2.1</v>
      </c>
      <c r="X27" s="79">
        <v>0.18708286933869708</v>
      </c>
    </row>
    <row r="28" spans="1:24">
      <c r="A28" s="79">
        <v>3400.2</v>
      </c>
      <c r="B28" s="79">
        <v>681.45</v>
      </c>
      <c r="C28" s="79">
        <v>1076</v>
      </c>
      <c r="D28" s="79">
        <f t="shared" si="0"/>
        <v>32.802438933713454</v>
      </c>
      <c r="E28" s="79">
        <f t="shared" si="1"/>
        <v>17.933333333333334</v>
      </c>
      <c r="F28" s="79">
        <f t="shared" si="2"/>
        <v>0.54670731556189089</v>
      </c>
      <c r="G28" s="10">
        <v>3400</v>
      </c>
      <c r="H28" s="10">
        <v>681.8</v>
      </c>
      <c r="I28" s="65">
        <v>135</v>
      </c>
      <c r="J28" s="79">
        <f t="shared" si="3"/>
        <v>11.61895003862225</v>
      </c>
      <c r="K28" s="10">
        <f t="shared" si="4"/>
        <v>2.25</v>
      </c>
      <c r="L28" s="10">
        <f t="shared" si="4"/>
        <v>0.19364916731037082</v>
      </c>
      <c r="M28" s="79">
        <v>3400</v>
      </c>
      <c r="N28" s="79">
        <v>681.8</v>
      </c>
      <c r="O28" s="79">
        <v>44</v>
      </c>
      <c r="P28" s="81">
        <f t="shared" si="5"/>
        <v>6.6332495807107996</v>
      </c>
      <c r="Q28" s="81">
        <f t="shared" si="6"/>
        <v>0.73333333333333328</v>
      </c>
      <c r="R28" s="81">
        <f t="shared" si="7"/>
        <v>0.11055415967851333</v>
      </c>
      <c r="S28" s="79">
        <v>3400</v>
      </c>
      <c r="T28" s="79">
        <v>681.9</v>
      </c>
      <c r="U28" s="79">
        <v>124</v>
      </c>
      <c r="V28" s="84">
        <f t="shared" si="8"/>
        <v>11.135528725660043</v>
      </c>
      <c r="W28" s="79">
        <v>2.0666666666666669</v>
      </c>
      <c r="X28" s="79">
        <v>0.18559214542766739</v>
      </c>
    </row>
    <row r="29" spans="1:24">
      <c r="A29" s="79">
        <v>3500.2</v>
      </c>
      <c r="B29" s="79">
        <v>701.6</v>
      </c>
      <c r="C29" s="79">
        <v>1178</v>
      </c>
      <c r="D29" s="79">
        <f t="shared" si="0"/>
        <v>34.322004603461025</v>
      </c>
      <c r="E29" s="79">
        <f t="shared" si="1"/>
        <v>19.633333333333333</v>
      </c>
      <c r="F29" s="79">
        <f t="shared" si="2"/>
        <v>0.57203341005768371</v>
      </c>
      <c r="G29" s="10">
        <v>3500</v>
      </c>
      <c r="H29" s="10">
        <v>701.95</v>
      </c>
      <c r="I29" s="65">
        <v>172</v>
      </c>
      <c r="J29" s="79">
        <f t="shared" si="3"/>
        <v>13.114877048604001</v>
      </c>
      <c r="K29" s="10">
        <f t="shared" si="4"/>
        <v>2.8666666666666667</v>
      </c>
      <c r="L29" s="10">
        <f t="shared" si="4"/>
        <v>0.2185812841434</v>
      </c>
      <c r="M29" s="79">
        <v>3500</v>
      </c>
      <c r="N29" s="79">
        <v>701.95</v>
      </c>
      <c r="O29" s="79">
        <v>65</v>
      </c>
      <c r="P29" s="81">
        <f t="shared" si="5"/>
        <v>8.0622577482985491</v>
      </c>
      <c r="Q29" s="81">
        <f t="shared" si="6"/>
        <v>1.0833333333333333</v>
      </c>
      <c r="R29" s="81">
        <f t="shared" si="7"/>
        <v>0.13437096247164249</v>
      </c>
      <c r="S29" s="79">
        <v>3500</v>
      </c>
      <c r="T29" s="79">
        <v>702</v>
      </c>
      <c r="U29" s="79">
        <v>143</v>
      </c>
      <c r="V29" s="84">
        <f t="shared" si="8"/>
        <v>11.958260743101398</v>
      </c>
      <c r="W29" s="79">
        <v>2.3833333333333333</v>
      </c>
      <c r="X29" s="79">
        <v>0.19930434571835665</v>
      </c>
    </row>
    <row r="30" spans="1:24">
      <c r="A30" s="79">
        <v>3600</v>
      </c>
      <c r="B30" s="79">
        <v>721.7</v>
      </c>
      <c r="C30" s="79">
        <v>1113</v>
      </c>
      <c r="D30" s="79">
        <f t="shared" si="0"/>
        <v>33.361654635224554</v>
      </c>
      <c r="E30" s="79">
        <f t="shared" si="1"/>
        <v>18.55</v>
      </c>
      <c r="F30" s="79">
        <f t="shared" si="2"/>
        <v>0.55602757725374252</v>
      </c>
      <c r="G30" s="10">
        <v>3600</v>
      </c>
      <c r="H30" s="10">
        <v>722.05</v>
      </c>
      <c r="I30" s="65">
        <v>198</v>
      </c>
      <c r="J30" s="79">
        <f t="shared" si="3"/>
        <v>14.071247279470288</v>
      </c>
      <c r="K30" s="10">
        <f t="shared" si="4"/>
        <v>3.3</v>
      </c>
      <c r="L30" s="10">
        <f t="shared" si="4"/>
        <v>0.23452078799117146</v>
      </c>
      <c r="M30" s="79">
        <v>3600</v>
      </c>
      <c r="N30" s="79">
        <v>722</v>
      </c>
      <c r="O30" s="79">
        <v>83</v>
      </c>
      <c r="P30" s="81">
        <f t="shared" si="5"/>
        <v>9.1104335791442992</v>
      </c>
      <c r="Q30" s="81">
        <f t="shared" si="6"/>
        <v>1.3833333333333333</v>
      </c>
      <c r="R30" s="81">
        <f t="shared" si="7"/>
        <v>0.15184055965240498</v>
      </c>
      <c r="S30" s="79">
        <v>3600</v>
      </c>
      <c r="T30" s="79">
        <v>722.1</v>
      </c>
      <c r="U30" s="79">
        <v>149</v>
      </c>
      <c r="V30" s="84">
        <f t="shared" si="8"/>
        <v>12.206555615733702</v>
      </c>
      <c r="W30" s="79">
        <v>2.4833333333333334</v>
      </c>
      <c r="X30" s="79">
        <v>0.20344259359556169</v>
      </c>
    </row>
    <row r="31" spans="1:24">
      <c r="A31" s="79">
        <v>3700.2</v>
      </c>
      <c r="B31" s="79">
        <v>741.85</v>
      </c>
      <c r="C31" s="79">
        <v>1142</v>
      </c>
      <c r="D31" s="79">
        <f t="shared" si="0"/>
        <v>33.793490497431605</v>
      </c>
      <c r="E31" s="79">
        <f t="shared" si="1"/>
        <v>19.033333333333335</v>
      </c>
      <c r="F31" s="79">
        <f t="shared" si="2"/>
        <v>0.56322484162386011</v>
      </c>
      <c r="G31" s="10">
        <v>3700</v>
      </c>
      <c r="H31" s="10">
        <v>742.15</v>
      </c>
      <c r="I31" s="65">
        <v>169</v>
      </c>
      <c r="J31" s="79">
        <f t="shared" si="3"/>
        <v>13</v>
      </c>
      <c r="K31" s="10">
        <f t="shared" si="4"/>
        <v>2.8166666666666669</v>
      </c>
      <c r="L31" s="10">
        <f t="shared" si="4"/>
        <v>0.21666666666666667</v>
      </c>
      <c r="M31" s="79">
        <v>3700</v>
      </c>
      <c r="N31" s="79">
        <v>742.1</v>
      </c>
      <c r="O31" s="79">
        <v>114</v>
      </c>
      <c r="P31" s="81">
        <f t="shared" si="5"/>
        <v>10.677078252031311</v>
      </c>
      <c r="Q31" s="81">
        <f t="shared" si="6"/>
        <v>1.9</v>
      </c>
      <c r="R31" s="81">
        <f t="shared" si="7"/>
        <v>0.17795130420052185</v>
      </c>
      <c r="S31" s="79">
        <v>3700</v>
      </c>
      <c r="T31" s="79">
        <v>742.2</v>
      </c>
      <c r="U31" s="79">
        <v>158</v>
      </c>
      <c r="V31" s="84">
        <f t="shared" si="8"/>
        <v>12.569805089976535</v>
      </c>
      <c r="W31" s="79">
        <v>2.6333333333333333</v>
      </c>
      <c r="X31" s="79">
        <v>0.20949675149960892</v>
      </c>
    </row>
    <row r="32" spans="1:24">
      <c r="A32" s="79">
        <v>3800</v>
      </c>
      <c r="B32" s="79">
        <v>761.95</v>
      </c>
      <c r="C32" s="79">
        <v>1133</v>
      </c>
      <c r="D32" s="79">
        <f t="shared" si="0"/>
        <v>33.660065359413672</v>
      </c>
      <c r="E32" s="79">
        <f t="shared" si="1"/>
        <v>18.883333333333333</v>
      </c>
      <c r="F32" s="79">
        <f t="shared" si="2"/>
        <v>0.56100108932356119</v>
      </c>
      <c r="G32" s="10">
        <v>3800</v>
      </c>
      <c r="H32" s="10">
        <v>762.25</v>
      </c>
      <c r="I32" s="79">
        <v>200</v>
      </c>
      <c r="J32" s="79">
        <f t="shared" si="3"/>
        <v>14.142135623730951</v>
      </c>
      <c r="K32" s="10">
        <f t="shared" si="4"/>
        <v>3.3333333333333335</v>
      </c>
      <c r="L32" s="10">
        <f t="shared" si="4"/>
        <v>0.23570226039551584</v>
      </c>
      <c r="M32" s="79">
        <v>3800</v>
      </c>
      <c r="N32" s="79">
        <v>762.2</v>
      </c>
      <c r="O32" s="79">
        <v>128</v>
      </c>
      <c r="P32" s="81">
        <f t="shared" si="5"/>
        <v>11.313708498984761</v>
      </c>
      <c r="Q32" s="81">
        <f t="shared" si="6"/>
        <v>2.1333333333333333</v>
      </c>
      <c r="R32" s="81">
        <f t="shared" si="7"/>
        <v>0.1885618083164127</v>
      </c>
      <c r="S32" s="79">
        <v>3800</v>
      </c>
      <c r="T32" s="79">
        <v>762.35</v>
      </c>
      <c r="U32" s="79">
        <v>189</v>
      </c>
      <c r="V32" s="84">
        <f t="shared" si="8"/>
        <v>13.74772708486752</v>
      </c>
      <c r="W32" s="79">
        <v>3.15</v>
      </c>
      <c r="X32" s="79">
        <v>0.229128784747792</v>
      </c>
    </row>
    <row r="33" spans="1:24">
      <c r="A33" s="79">
        <v>3900</v>
      </c>
      <c r="B33" s="79">
        <v>782.1</v>
      </c>
      <c r="C33" s="79">
        <v>1238</v>
      </c>
      <c r="D33" s="79">
        <f t="shared" si="0"/>
        <v>35.185224171518364</v>
      </c>
      <c r="E33" s="79">
        <f t="shared" si="1"/>
        <v>20.633333333333333</v>
      </c>
      <c r="F33" s="79">
        <f t="shared" si="2"/>
        <v>0.58642040285863939</v>
      </c>
      <c r="G33" s="10">
        <v>3900</v>
      </c>
      <c r="H33" s="10">
        <v>782.4</v>
      </c>
      <c r="I33" s="79">
        <v>204</v>
      </c>
      <c r="J33" s="79">
        <f t="shared" si="3"/>
        <v>14.282856857085701</v>
      </c>
      <c r="K33" s="10">
        <f t="shared" si="4"/>
        <v>3.4</v>
      </c>
      <c r="L33" s="10">
        <f t="shared" si="4"/>
        <v>0.23804761428476168</v>
      </c>
      <c r="M33" s="79">
        <v>3899.8</v>
      </c>
      <c r="N33" s="79">
        <v>782.35</v>
      </c>
      <c r="O33" s="79">
        <v>127</v>
      </c>
      <c r="P33" s="81">
        <f t="shared" si="5"/>
        <v>11.269427669584644</v>
      </c>
      <c r="Q33" s="81">
        <f t="shared" si="6"/>
        <v>2.1166666666666667</v>
      </c>
      <c r="R33" s="81">
        <f t="shared" si="7"/>
        <v>0.1878237944930774</v>
      </c>
      <c r="S33" s="79">
        <v>3900</v>
      </c>
      <c r="T33" s="79">
        <v>782.45</v>
      </c>
      <c r="U33" s="79">
        <v>204</v>
      </c>
      <c r="V33" s="84">
        <f t="shared" si="8"/>
        <v>14.282856857085701</v>
      </c>
      <c r="W33" s="79">
        <v>3.4</v>
      </c>
      <c r="X33" s="79">
        <v>0.23804761428476168</v>
      </c>
    </row>
    <row r="34" spans="1:24">
      <c r="A34" s="79">
        <v>4000</v>
      </c>
      <c r="B34" s="79">
        <v>802.25</v>
      </c>
      <c r="C34" s="79">
        <v>1295</v>
      </c>
      <c r="D34" s="79">
        <f t="shared" si="0"/>
        <v>35.986108430893161</v>
      </c>
      <c r="E34" s="79">
        <f t="shared" si="1"/>
        <v>21.583333333333332</v>
      </c>
      <c r="F34" s="79">
        <f t="shared" si="2"/>
        <v>0.5997684738482193</v>
      </c>
      <c r="G34" s="10">
        <v>4000</v>
      </c>
      <c r="H34" s="10">
        <v>802.45</v>
      </c>
      <c r="I34" s="79">
        <v>233</v>
      </c>
      <c r="J34" s="79">
        <f t="shared" si="3"/>
        <v>15.264337522473747</v>
      </c>
      <c r="K34" s="10">
        <f t="shared" si="4"/>
        <v>3.8833333333333333</v>
      </c>
      <c r="L34" s="10">
        <f t="shared" si="4"/>
        <v>0.25440562537456246</v>
      </c>
      <c r="M34" s="79">
        <v>4000</v>
      </c>
      <c r="N34" s="79">
        <v>802.45</v>
      </c>
      <c r="O34" s="79">
        <v>166</v>
      </c>
      <c r="P34" s="81">
        <f t="shared" si="5"/>
        <v>12.884098726725126</v>
      </c>
      <c r="Q34" s="81">
        <f t="shared" si="6"/>
        <v>2.7666666666666666</v>
      </c>
      <c r="R34" s="81">
        <f t="shared" si="7"/>
        <v>0.21473497877875211</v>
      </c>
      <c r="S34" s="79">
        <v>4000</v>
      </c>
      <c r="T34" s="79">
        <v>802.55</v>
      </c>
      <c r="U34" s="79">
        <v>187</v>
      </c>
      <c r="V34" s="84">
        <f t="shared" si="8"/>
        <v>13.674794331177344</v>
      </c>
      <c r="W34" s="79">
        <v>3.1166666666666667</v>
      </c>
      <c r="X34" s="79">
        <v>0.22791323885295572</v>
      </c>
    </row>
    <row r="35" spans="1:24">
      <c r="A35" s="79">
        <v>4100</v>
      </c>
      <c r="B35" s="79">
        <v>822.35</v>
      </c>
      <c r="C35" s="79">
        <v>1265</v>
      </c>
      <c r="D35" s="79">
        <f t="shared" si="0"/>
        <v>35.566838487557476</v>
      </c>
      <c r="E35" s="79">
        <f t="shared" si="1"/>
        <v>21.083333333333332</v>
      </c>
      <c r="F35" s="79">
        <f t="shared" si="2"/>
        <v>0.59278064145929121</v>
      </c>
      <c r="G35" s="10">
        <v>4099.8</v>
      </c>
      <c r="H35" s="10">
        <v>822.6</v>
      </c>
      <c r="I35" s="79">
        <v>220</v>
      </c>
      <c r="J35" s="79">
        <f t="shared" si="3"/>
        <v>14.832396974191326</v>
      </c>
      <c r="K35" s="10">
        <f t="shared" si="4"/>
        <v>3.6666666666666665</v>
      </c>
      <c r="L35" s="10">
        <f t="shared" si="4"/>
        <v>0.2472066162365221</v>
      </c>
      <c r="M35" s="79">
        <v>4099.8</v>
      </c>
      <c r="N35" s="79">
        <v>822.55</v>
      </c>
      <c r="O35" s="79">
        <v>207</v>
      </c>
      <c r="P35" s="81">
        <f t="shared" si="5"/>
        <v>14.387494569938159</v>
      </c>
      <c r="Q35" s="81">
        <f t="shared" si="6"/>
        <v>3.45</v>
      </c>
      <c r="R35" s="81">
        <f t="shared" si="7"/>
        <v>0.23979157616563598</v>
      </c>
      <c r="S35" s="79">
        <v>4099.8</v>
      </c>
      <c r="T35" s="79">
        <v>822.75</v>
      </c>
      <c r="U35" s="79">
        <v>216</v>
      </c>
      <c r="V35" s="84">
        <f t="shared" si="8"/>
        <v>14.696938456699069</v>
      </c>
      <c r="W35" s="79">
        <v>3.6</v>
      </c>
      <c r="X35" s="79">
        <v>0.24494897427831783</v>
      </c>
    </row>
    <row r="36" spans="1:24">
      <c r="A36" s="79">
        <v>4200</v>
      </c>
      <c r="B36" s="79">
        <v>842.6</v>
      </c>
      <c r="C36" s="79">
        <v>1332</v>
      </c>
      <c r="D36" s="79">
        <f t="shared" si="0"/>
        <v>36.496575181789318</v>
      </c>
      <c r="E36" s="79">
        <f t="shared" si="1"/>
        <v>22.2</v>
      </c>
      <c r="F36" s="79">
        <f t="shared" si="2"/>
        <v>0.60827625302982191</v>
      </c>
      <c r="G36" s="10">
        <v>4200</v>
      </c>
      <c r="H36" s="10">
        <v>842.8</v>
      </c>
      <c r="I36" s="79">
        <v>232</v>
      </c>
      <c r="J36" s="79">
        <f t="shared" si="3"/>
        <v>15.231546211727817</v>
      </c>
      <c r="K36" s="10">
        <f t="shared" si="4"/>
        <v>3.8666666666666667</v>
      </c>
      <c r="L36" s="10">
        <f t="shared" si="4"/>
        <v>0.25385910352879698</v>
      </c>
      <c r="M36" s="79">
        <v>4200</v>
      </c>
      <c r="N36" s="79">
        <v>842.7</v>
      </c>
      <c r="O36" s="79">
        <v>183</v>
      </c>
      <c r="P36" s="81">
        <f t="shared" si="5"/>
        <v>13.527749258468683</v>
      </c>
      <c r="Q36" s="81">
        <f t="shared" si="6"/>
        <v>3.05</v>
      </c>
      <c r="R36" s="81">
        <f t="shared" si="7"/>
        <v>0.22546248764114471</v>
      </c>
      <c r="S36" s="79">
        <v>4200</v>
      </c>
      <c r="T36" s="79">
        <v>842.9</v>
      </c>
      <c r="U36" s="79">
        <v>195</v>
      </c>
      <c r="V36" s="84">
        <f t="shared" si="8"/>
        <v>13.964240043768941</v>
      </c>
      <c r="W36" s="79">
        <v>3.25</v>
      </c>
      <c r="X36" s="79">
        <v>0.23273733406281569</v>
      </c>
    </row>
    <row r="37" spans="1:24">
      <c r="A37" s="79">
        <v>4300.2</v>
      </c>
      <c r="B37" s="79">
        <v>862.6</v>
      </c>
      <c r="C37" s="79">
        <v>1863</v>
      </c>
      <c r="D37" s="79">
        <f t="shared" si="0"/>
        <v>43.162483709814474</v>
      </c>
      <c r="E37" s="79">
        <f t="shared" si="1"/>
        <v>31.05</v>
      </c>
      <c r="F37" s="79">
        <f t="shared" si="2"/>
        <v>0.71937472849690787</v>
      </c>
      <c r="G37" s="10">
        <v>4300</v>
      </c>
      <c r="H37" s="10">
        <v>863</v>
      </c>
      <c r="I37" s="79">
        <v>258</v>
      </c>
      <c r="J37" s="79">
        <f t="shared" si="3"/>
        <v>16.06237840420901</v>
      </c>
      <c r="K37" s="10">
        <f t="shared" si="4"/>
        <v>4.3</v>
      </c>
      <c r="L37" s="10">
        <f t="shared" si="4"/>
        <v>0.26770630673681683</v>
      </c>
      <c r="M37" s="79">
        <v>4300</v>
      </c>
      <c r="N37" s="79">
        <v>862.9</v>
      </c>
      <c r="O37" s="79">
        <v>228</v>
      </c>
      <c r="P37" s="81">
        <f t="shared" si="5"/>
        <v>15.0996688705415</v>
      </c>
      <c r="Q37" s="81">
        <f t="shared" si="6"/>
        <v>3.8</v>
      </c>
      <c r="R37" s="81">
        <f t="shared" si="7"/>
        <v>0.25166114784235832</v>
      </c>
      <c r="S37" s="79">
        <v>4300</v>
      </c>
      <c r="T37" s="79">
        <v>863.1</v>
      </c>
      <c r="U37" s="79">
        <v>204</v>
      </c>
      <c r="V37" s="84">
        <f t="shared" si="8"/>
        <v>14.282856857085701</v>
      </c>
      <c r="W37" s="79">
        <v>3.4</v>
      </c>
      <c r="X37" s="79">
        <v>0.23804761428476168</v>
      </c>
    </row>
    <row r="38" spans="1:24">
      <c r="A38" s="79">
        <v>4400</v>
      </c>
      <c r="B38" s="79">
        <v>883.05</v>
      </c>
      <c r="C38" s="79">
        <v>1610</v>
      </c>
      <c r="D38" s="79">
        <f t="shared" si="0"/>
        <v>40.124805295477756</v>
      </c>
      <c r="E38" s="79">
        <f t="shared" si="1"/>
        <v>26.833333333333332</v>
      </c>
      <c r="F38" s="79">
        <f t="shared" si="2"/>
        <v>0.66874675492462932</v>
      </c>
      <c r="G38" s="10">
        <v>4400</v>
      </c>
      <c r="H38" s="10">
        <v>883.2</v>
      </c>
      <c r="I38" s="79">
        <v>260</v>
      </c>
      <c r="J38" s="79">
        <f t="shared" si="3"/>
        <v>16.124515496597098</v>
      </c>
      <c r="K38" s="10">
        <f t="shared" si="4"/>
        <v>4.333333333333333</v>
      </c>
      <c r="L38" s="10">
        <f t="shared" si="4"/>
        <v>0.26874192494328497</v>
      </c>
      <c r="M38" s="79">
        <v>4400</v>
      </c>
      <c r="N38" s="79">
        <v>883.1</v>
      </c>
      <c r="O38" s="79">
        <v>229</v>
      </c>
      <c r="P38" s="81">
        <f t="shared" si="5"/>
        <v>15.132745950421556</v>
      </c>
      <c r="Q38" s="81">
        <f t="shared" si="6"/>
        <v>3.8166666666666669</v>
      </c>
      <c r="R38" s="81">
        <f t="shared" si="7"/>
        <v>0.25221243250702596</v>
      </c>
      <c r="S38" s="79">
        <v>4400</v>
      </c>
      <c r="T38" s="79">
        <v>883.3</v>
      </c>
      <c r="U38" s="79">
        <v>287</v>
      </c>
      <c r="V38" s="84">
        <f t="shared" si="8"/>
        <v>16.941074346097416</v>
      </c>
      <c r="W38" s="79">
        <v>4.7833333333333332</v>
      </c>
      <c r="X38" s="79">
        <v>0.28235123910162357</v>
      </c>
    </row>
    <row r="39" spans="1:24">
      <c r="A39" s="79">
        <v>4500.2</v>
      </c>
      <c r="B39" s="79">
        <v>903.3</v>
      </c>
      <c r="C39" s="79">
        <v>1786</v>
      </c>
      <c r="D39" s="79">
        <f t="shared" si="0"/>
        <v>42.261093218230876</v>
      </c>
      <c r="E39" s="79">
        <f t="shared" si="1"/>
        <v>29.766666666666666</v>
      </c>
      <c r="F39" s="79">
        <f t="shared" si="2"/>
        <v>0.70435155363718127</v>
      </c>
      <c r="G39" s="10">
        <v>4500</v>
      </c>
      <c r="H39" s="10">
        <v>903.4</v>
      </c>
      <c r="I39" s="79">
        <v>285</v>
      </c>
      <c r="J39" s="79">
        <f t="shared" si="3"/>
        <v>16.881943016134134</v>
      </c>
      <c r="K39" s="10">
        <f t="shared" si="4"/>
        <v>4.75</v>
      </c>
      <c r="L39" s="10">
        <f t="shared" si="4"/>
        <v>0.28136571693556889</v>
      </c>
      <c r="M39" s="79">
        <v>4500</v>
      </c>
      <c r="N39" s="79">
        <v>903.3</v>
      </c>
      <c r="O39" s="79">
        <v>212</v>
      </c>
      <c r="P39" s="81">
        <f t="shared" si="5"/>
        <v>14.560219778561036</v>
      </c>
      <c r="Q39" s="81">
        <f t="shared" si="6"/>
        <v>3.5333333333333332</v>
      </c>
      <c r="R39" s="81">
        <f t="shared" si="7"/>
        <v>0.24267032964268392</v>
      </c>
      <c r="S39" s="79">
        <v>4500</v>
      </c>
      <c r="T39" s="79">
        <v>903.55</v>
      </c>
      <c r="U39" s="79">
        <v>542</v>
      </c>
      <c r="V39" s="84">
        <f t="shared" si="8"/>
        <v>23.280893453645632</v>
      </c>
      <c r="W39" s="79">
        <v>9.0333333333333332</v>
      </c>
      <c r="X39" s="79">
        <v>0.38801489089409386</v>
      </c>
    </row>
    <row r="40" spans="1:24">
      <c r="A40" s="79">
        <v>4600</v>
      </c>
      <c r="B40" s="79">
        <v>923.55</v>
      </c>
      <c r="C40" s="79">
        <v>1728</v>
      </c>
      <c r="D40" s="79">
        <f t="shared" si="0"/>
        <v>41.569219381653056</v>
      </c>
      <c r="E40" s="79">
        <f t="shared" si="1"/>
        <v>28.8</v>
      </c>
      <c r="F40" s="79">
        <f t="shared" si="2"/>
        <v>0.69282032302755092</v>
      </c>
      <c r="G40" s="10">
        <v>4600</v>
      </c>
      <c r="H40" s="10">
        <v>923.65</v>
      </c>
      <c r="I40" s="79">
        <v>301</v>
      </c>
      <c r="J40" s="79">
        <f t="shared" si="3"/>
        <v>17.349351572897472</v>
      </c>
      <c r="K40" s="10">
        <f t="shared" si="4"/>
        <v>5.0166666666666666</v>
      </c>
      <c r="L40" s="10">
        <f t="shared" si="4"/>
        <v>0.28915585954829121</v>
      </c>
      <c r="M40" s="79">
        <v>4599.8</v>
      </c>
      <c r="N40" s="79">
        <v>923.55</v>
      </c>
      <c r="O40" s="79">
        <v>255</v>
      </c>
      <c r="P40" s="81">
        <f t="shared" si="5"/>
        <v>15.968719422671311</v>
      </c>
      <c r="Q40" s="81">
        <f t="shared" si="6"/>
        <v>4.25</v>
      </c>
      <c r="R40" s="81">
        <f t="shared" si="7"/>
        <v>0.26614532371118854</v>
      </c>
      <c r="S40" s="79">
        <v>4599.8</v>
      </c>
      <c r="T40" s="79">
        <v>923.8</v>
      </c>
      <c r="U40" s="79">
        <v>896</v>
      </c>
      <c r="V40" s="84">
        <f t="shared" si="8"/>
        <v>29.933259094191531</v>
      </c>
      <c r="W40" s="79">
        <v>14.933333333333334</v>
      </c>
      <c r="X40" s="79">
        <v>0.49888765156985887</v>
      </c>
    </row>
    <row r="41" spans="1:24">
      <c r="A41" s="79">
        <v>4700</v>
      </c>
      <c r="B41" s="79">
        <v>943.85</v>
      </c>
      <c r="C41" s="79">
        <v>1933</v>
      </c>
      <c r="D41" s="79">
        <f t="shared" si="0"/>
        <v>43.965895873961216</v>
      </c>
      <c r="E41" s="79">
        <f t="shared" si="1"/>
        <v>32.216666666666669</v>
      </c>
      <c r="F41" s="79">
        <f t="shared" si="2"/>
        <v>0.73276493123268693</v>
      </c>
      <c r="G41" s="10">
        <v>4700</v>
      </c>
      <c r="H41" s="10">
        <v>943.85</v>
      </c>
      <c r="I41" s="79">
        <v>298</v>
      </c>
      <c r="J41" s="79">
        <f t="shared" si="3"/>
        <v>17.262676501632068</v>
      </c>
      <c r="K41" s="10">
        <f t="shared" si="4"/>
        <v>4.9666666666666668</v>
      </c>
      <c r="L41" s="10">
        <f t="shared" si="4"/>
        <v>0.28771127502720112</v>
      </c>
      <c r="M41" s="79">
        <v>4699.8</v>
      </c>
      <c r="N41" s="79">
        <v>943.8</v>
      </c>
      <c r="O41" s="79">
        <v>297</v>
      </c>
      <c r="P41" s="81">
        <f t="shared" si="5"/>
        <v>17.233687939614086</v>
      </c>
      <c r="Q41" s="81">
        <f t="shared" si="6"/>
        <v>4.95</v>
      </c>
      <c r="R41" s="81">
        <f t="shared" si="7"/>
        <v>0.28722813232690142</v>
      </c>
      <c r="S41" s="79">
        <v>4700</v>
      </c>
      <c r="T41" s="79">
        <v>944.05</v>
      </c>
      <c r="U41" s="79">
        <v>975</v>
      </c>
      <c r="V41" s="84">
        <f t="shared" si="8"/>
        <v>31.22498999199199</v>
      </c>
      <c r="W41" s="79">
        <v>16.25</v>
      </c>
      <c r="X41" s="79">
        <v>0.52041649986653316</v>
      </c>
    </row>
    <row r="42" spans="1:24">
      <c r="A42" s="79">
        <v>4800.2</v>
      </c>
      <c r="B42" s="79">
        <v>964.2</v>
      </c>
      <c r="C42" s="79">
        <v>1958</v>
      </c>
      <c r="D42" s="79">
        <f t="shared" si="0"/>
        <v>44.24929377967517</v>
      </c>
      <c r="E42" s="79">
        <f t="shared" si="1"/>
        <v>32.633333333333333</v>
      </c>
      <c r="F42" s="79">
        <f t="shared" si="2"/>
        <v>0.73748822966125283</v>
      </c>
      <c r="G42" s="10">
        <v>4800.2</v>
      </c>
      <c r="H42" s="10">
        <v>964.2</v>
      </c>
      <c r="I42" s="79">
        <v>397</v>
      </c>
      <c r="J42" s="79">
        <f t="shared" si="3"/>
        <v>19.924858845171276</v>
      </c>
      <c r="K42" s="10">
        <f t="shared" si="4"/>
        <v>6.6166666666666663</v>
      </c>
      <c r="L42" s="10">
        <f t="shared" si="4"/>
        <v>0.33208098075285458</v>
      </c>
      <c r="M42" s="79">
        <v>4800</v>
      </c>
      <c r="N42" s="79">
        <v>964.15</v>
      </c>
      <c r="O42" s="79">
        <v>435</v>
      </c>
      <c r="P42" s="81">
        <f t="shared" si="5"/>
        <v>20.85665361461421</v>
      </c>
      <c r="Q42" s="81">
        <f t="shared" si="6"/>
        <v>7.25</v>
      </c>
      <c r="R42" s="81">
        <f t="shared" si="7"/>
        <v>0.3476108935769035</v>
      </c>
      <c r="S42" s="79">
        <v>4800.2</v>
      </c>
      <c r="T42" s="79">
        <v>964.45</v>
      </c>
      <c r="U42" s="79">
        <v>742</v>
      </c>
      <c r="V42" s="84">
        <f t="shared" si="8"/>
        <v>27.239676943752471</v>
      </c>
      <c r="W42" s="79">
        <v>12.366666666666667</v>
      </c>
      <c r="X42" s="79">
        <v>0.45399461572920785</v>
      </c>
    </row>
    <row r="43" spans="1:24">
      <c r="A43" s="79">
        <v>4900.2</v>
      </c>
      <c r="B43" s="79">
        <v>984.6</v>
      </c>
      <c r="C43" s="79">
        <v>2729</v>
      </c>
      <c r="D43" s="79">
        <f t="shared" si="0"/>
        <v>52.239831546435909</v>
      </c>
      <c r="E43" s="79">
        <f t="shared" si="1"/>
        <v>45.483333333333334</v>
      </c>
      <c r="F43" s="79">
        <f t="shared" si="2"/>
        <v>0.87066385910726518</v>
      </c>
      <c r="G43" s="10">
        <v>4900.2</v>
      </c>
      <c r="H43" s="10">
        <v>984.6</v>
      </c>
      <c r="I43" s="79">
        <v>588</v>
      </c>
      <c r="J43" s="79">
        <f t="shared" si="3"/>
        <v>24.248711305964282</v>
      </c>
      <c r="K43" s="10">
        <f t="shared" si="4"/>
        <v>9.8000000000000007</v>
      </c>
      <c r="L43" s="10">
        <f t="shared" si="4"/>
        <v>0.404145188432738</v>
      </c>
      <c r="M43" s="79">
        <v>4900.2</v>
      </c>
      <c r="N43" s="79">
        <v>984.45</v>
      </c>
      <c r="O43" s="79">
        <v>622</v>
      </c>
      <c r="P43" s="81">
        <f t="shared" si="5"/>
        <v>24.939927826679853</v>
      </c>
      <c r="Q43" s="81">
        <f t="shared" si="6"/>
        <v>10.366666666666667</v>
      </c>
      <c r="R43" s="81">
        <f t="shared" si="7"/>
        <v>0.41566546377799757</v>
      </c>
      <c r="S43" s="79">
        <v>4900.2</v>
      </c>
      <c r="T43" s="79">
        <v>984.8</v>
      </c>
      <c r="U43" s="79">
        <v>852</v>
      </c>
      <c r="V43" s="84">
        <f t="shared" si="8"/>
        <v>29.189039038652847</v>
      </c>
      <c r="W43" s="79">
        <v>14.2</v>
      </c>
      <c r="X43" s="79">
        <v>0.48648398397754744</v>
      </c>
    </row>
    <row r="44" spans="1:24">
      <c r="V44" s="84"/>
    </row>
    <row r="45" spans="1:24">
      <c r="V45" s="84"/>
    </row>
    <row r="46" spans="1:24">
      <c r="V46" s="84"/>
    </row>
    <row r="47" spans="1:24">
      <c r="V47" s="8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G17" sqref="G17"/>
    </sheetView>
  </sheetViews>
  <sheetFormatPr defaultRowHeight="15.75"/>
  <cols>
    <col min="2" max="2" width="10.375" bestFit="1" customWidth="1"/>
  </cols>
  <sheetData>
    <row r="1" spans="1:6">
      <c r="A1" s="13" t="s">
        <v>41</v>
      </c>
      <c r="B1" s="11">
        <v>42922</v>
      </c>
      <c r="C1" s="87"/>
      <c r="D1" s="87"/>
      <c r="E1" s="87"/>
      <c r="F1" s="87"/>
    </row>
    <row r="2" spans="1:6">
      <c r="A2" s="13" t="s">
        <v>42</v>
      </c>
      <c r="B2" s="23" t="s">
        <v>123</v>
      </c>
      <c r="C2" s="87"/>
      <c r="D2" s="87"/>
      <c r="E2" s="87"/>
      <c r="F2" s="87"/>
    </row>
    <row r="3" spans="1:6">
      <c r="A3" s="13" t="s">
        <v>43</v>
      </c>
      <c r="B3" s="87" t="s">
        <v>122</v>
      </c>
      <c r="C3" s="87"/>
      <c r="D3" s="87"/>
      <c r="E3" s="87"/>
      <c r="F3" s="87"/>
    </row>
    <row r="4" spans="1:6">
      <c r="A4" s="13" t="s">
        <v>44</v>
      </c>
      <c r="B4" s="23" t="s">
        <v>118</v>
      </c>
      <c r="C4" s="87"/>
      <c r="D4" s="87"/>
      <c r="E4" s="87"/>
      <c r="F4" s="87"/>
    </row>
    <row r="5" spans="1:6">
      <c r="A5" s="14" t="s">
        <v>45</v>
      </c>
      <c r="B5" s="87">
        <v>5</v>
      </c>
      <c r="C5" s="87"/>
      <c r="D5" s="87"/>
      <c r="E5" s="87"/>
      <c r="F5" s="87"/>
    </row>
    <row r="6" spans="1:6">
      <c r="A6" s="26" t="s">
        <v>48</v>
      </c>
      <c r="B6" s="87"/>
      <c r="C6" s="23">
        <v>140</v>
      </c>
      <c r="D6" s="87"/>
      <c r="E6" s="87"/>
      <c r="F6" s="87"/>
    </row>
    <row r="7" spans="1:6">
      <c r="A7" s="14" t="s">
        <v>46</v>
      </c>
      <c r="B7" s="87" t="s">
        <v>47</v>
      </c>
      <c r="C7" s="87"/>
      <c r="D7" s="87"/>
      <c r="E7" s="87"/>
      <c r="F7" s="87"/>
    </row>
    <row r="8" spans="1:6">
      <c r="A8" s="15" t="s">
        <v>37</v>
      </c>
      <c r="B8" s="15" t="s">
        <v>38</v>
      </c>
      <c r="C8" s="86" t="s">
        <v>56</v>
      </c>
      <c r="D8" s="86" t="s">
        <v>57</v>
      </c>
      <c r="E8" s="16" t="s">
        <v>39</v>
      </c>
      <c r="F8" s="87" t="s">
        <v>40</v>
      </c>
    </row>
    <row r="9" spans="1:6">
      <c r="A9" s="15" t="s">
        <v>5</v>
      </c>
      <c r="B9" s="15" t="s">
        <v>30</v>
      </c>
      <c r="C9" s="87"/>
      <c r="D9" s="87"/>
      <c r="E9" s="16" t="s">
        <v>34</v>
      </c>
      <c r="F9" s="87" t="s">
        <v>34</v>
      </c>
    </row>
    <row r="10" spans="1:6">
      <c r="A10">
        <v>199.4</v>
      </c>
      <c r="B10">
        <v>39.799999999999997</v>
      </c>
      <c r="C10">
        <v>0</v>
      </c>
      <c r="D10">
        <f>SQRT(C10)</f>
        <v>0</v>
      </c>
      <c r="E10">
        <v>0</v>
      </c>
      <c r="F10">
        <v>0</v>
      </c>
    </row>
    <row r="11" spans="1:6">
      <c r="A11">
        <v>399.4</v>
      </c>
      <c r="B11">
        <v>79.75</v>
      </c>
      <c r="C11">
        <v>0</v>
      </c>
      <c r="D11" s="87">
        <f t="shared" ref="D11:D43" si="0">SQRT(C11)</f>
        <v>0</v>
      </c>
      <c r="E11">
        <v>0</v>
      </c>
      <c r="F11">
        <v>0</v>
      </c>
    </row>
    <row r="12" spans="1:6">
      <c r="A12">
        <v>599.6</v>
      </c>
      <c r="B12">
        <v>119.75</v>
      </c>
      <c r="C12">
        <v>1</v>
      </c>
      <c r="D12" s="87">
        <f t="shared" si="0"/>
        <v>1</v>
      </c>
      <c r="E12">
        <v>1.6666666666666666E-2</v>
      </c>
      <c r="F12">
        <v>1.6666666666666666E-2</v>
      </c>
    </row>
    <row r="13" spans="1:6">
      <c r="A13">
        <v>799.6</v>
      </c>
      <c r="B13">
        <v>159.75</v>
      </c>
      <c r="C13">
        <v>0</v>
      </c>
      <c r="D13" s="87">
        <f t="shared" si="0"/>
        <v>0</v>
      </c>
      <c r="E13">
        <v>0</v>
      </c>
      <c r="F13">
        <v>0</v>
      </c>
    </row>
    <row r="14" spans="1:6">
      <c r="A14">
        <v>999.8</v>
      </c>
      <c r="B14">
        <v>199.85</v>
      </c>
      <c r="C14">
        <v>0</v>
      </c>
      <c r="D14" s="87">
        <f t="shared" si="0"/>
        <v>0</v>
      </c>
      <c r="E14">
        <v>0</v>
      </c>
      <c r="F14">
        <v>0</v>
      </c>
    </row>
    <row r="15" spans="1:6">
      <c r="A15">
        <v>1199.8</v>
      </c>
      <c r="B15">
        <v>239.9</v>
      </c>
      <c r="C15">
        <v>0</v>
      </c>
      <c r="D15" s="87">
        <f t="shared" si="0"/>
        <v>0</v>
      </c>
      <c r="E15">
        <v>0</v>
      </c>
      <c r="F15">
        <v>0</v>
      </c>
    </row>
    <row r="16" spans="1:6">
      <c r="A16">
        <v>1399.8</v>
      </c>
      <c r="B16">
        <v>279.89999999999998</v>
      </c>
      <c r="C16">
        <v>0</v>
      </c>
      <c r="D16" s="87">
        <f t="shared" si="0"/>
        <v>0</v>
      </c>
      <c r="E16">
        <v>0</v>
      </c>
      <c r="F16">
        <v>0</v>
      </c>
    </row>
    <row r="17" spans="1:6">
      <c r="A17">
        <v>1599.8</v>
      </c>
      <c r="B17">
        <v>319.95</v>
      </c>
      <c r="C17">
        <v>2</v>
      </c>
      <c r="D17" s="87">
        <f t="shared" si="0"/>
        <v>1.4142135623730951</v>
      </c>
      <c r="E17">
        <v>3.3333333333333333E-2</v>
      </c>
      <c r="F17">
        <v>2.3570226039551587E-2</v>
      </c>
    </row>
    <row r="18" spans="1:6">
      <c r="A18">
        <v>1799.6</v>
      </c>
      <c r="B18">
        <v>360.05</v>
      </c>
      <c r="C18">
        <v>19</v>
      </c>
      <c r="D18" s="87">
        <f t="shared" si="0"/>
        <v>4.358898943540674</v>
      </c>
      <c r="E18">
        <v>0.31666666666666665</v>
      </c>
      <c r="F18">
        <v>7.2648315725677898E-2</v>
      </c>
    </row>
    <row r="19" spans="1:6">
      <c r="A19">
        <v>1999.6</v>
      </c>
      <c r="B19">
        <v>400.15</v>
      </c>
      <c r="C19">
        <v>30</v>
      </c>
      <c r="D19" s="87">
        <f t="shared" si="0"/>
        <v>5.4772255750516612</v>
      </c>
      <c r="E19">
        <v>0.5</v>
      </c>
      <c r="F19">
        <v>9.1287092917527693E-2</v>
      </c>
    </row>
    <row r="20" spans="1:6">
      <c r="A20">
        <v>2199.8000000000002</v>
      </c>
      <c r="B20">
        <v>440.15</v>
      </c>
      <c r="C20">
        <v>51</v>
      </c>
      <c r="D20" s="87">
        <f t="shared" si="0"/>
        <v>7.1414284285428504</v>
      </c>
      <c r="E20">
        <v>0.85</v>
      </c>
      <c r="F20">
        <v>0.11902380714238084</v>
      </c>
    </row>
    <row r="21" spans="1:6">
      <c r="A21">
        <v>2399.8000000000002</v>
      </c>
      <c r="B21">
        <v>480.25</v>
      </c>
      <c r="C21">
        <v>113</v>
      </c>
      <c r="D21" s="87">
        <f t="shared" si="0"/>
        <v>10.63014581273465</v>
      </c>
      <c r="E21">
        <v>1.8833333333333333</v>
      </c>
      <c r="F21">
        <v>0.17716909687891083</v>
      </c>
    </row>
    <row r="22" spans="1:6">
      <c r="A22">
        <v>2600</v>
      </c>
      <c r="B22">
        <v>520.35</v>
      </c>
      <c r="C22">
        <v>151</v>
      </c>
      <c r="D22" s="87">
        <f t="shared" si="0"/>
        <v>12.288205727444508</v>
      </c>
      <c r="E22">
        <v>2.5166666666666666</v>
      </c>
      <c r="F22">
        <v>0.20480342879074179</v>
      </c>
    </row>
    <row r="23" spans="1:6">
      <c r="A23">
        <v>2800</v>
      </c>
      <c r="B23">
        <v>560.45000000000005</v>
      </c>
      <c r="C23">
        <v>224</v>
      </c>
      <c r="D23" s="87">
        <f t="shared" si="0"/>
        <v>14.966629547095765</v>
      </c>
      <c r="E23">
        <v>3.7333333333333334</v>
      </c>
      <c r="F23">
        <v>0.24944382578492943</v>
      </c>
    </row>
    <row r="24" spans="1:6">
      <c r="A24">
        <v>3000</v>
      </c>
      <c r="B24">
        <v>600.5</v>
      </c>
      <c r="C24">
        <v>303</v>
      </c>
      <c r="D24" s="87">
        <f t="shared" si="0"/>
        <v>17.406895185529212</v>
      </c>
      <c r="E24">
        <v>5.05</v>
      </c>
      <c r="F24">
        <v>0.2901149197588202</v>
      </c>
    </row>
    <row r="25" spans="1:6">
      <c r="A25">
        <v>3100.2</v>
      </c>
      <c r="B25">
        <v>620.5</v>
      </c>
      <c r="C25">
        <v>337</v>
      </c>
      <c r="D25" s="87">
        <f t="shared" si="0"/>
        <v>18.357559750685819</v>
      </c>
      <c r="E25">
        <v>5.6166666666666663</v>
      </c>
      <c r="F25">
        <v>0.30595932917809698</v>
      </c>
    </row>
    <row r="26" spans="1:6">
      <c r="A26">
        <v>3200</v>
      </c>
      <c r="B26">
        <v>640.5</v>
      </c>
      <c r="C26">
        <v>360</v>
      </c>
      <c r="D26" s="87">
        <f t="shared" si="0"/>
        <v>18.973665961010276</v>
      </c>
      <c r="E26">
        <v>6</v>
      </c>
      <c r="F26">
        <v>0.31622776601683794</v>
      </c>
    </row>
    <row r="27" spans="1:6">
      <c r="A27">
        <v>3300</v>
      </c>
      <c r="B27">
        <v>660.5</v>
      </c>
      <c r="C27">
        <v>412</v>
      </c>
      <c r="D27" s="87">
        <f t="shared" si="0"/>
        <v>20.297783130184438</v>
      </c>
      <c r="E27">
        <v>6.8666666666666663</v>
      </c>
      <c r="F27">
        <v>0.33829638550307395</v>
      </c>
    </row>
    <row r="28" spans="1:6">
      <c r="A28">
        <v>3400</v>
      </c>
      <c r="B28">
        <v>680.55</v>
      </c>
      <c r="C28">
        <v>422</v>
      </c>
      <c r="D28" s="87">
        <f t="shared" si="0"/>
        <v>20.542638584174139</v>
      </c>
      <c r="E28">
        <v>7.0333333333333332</v>
      </c>
      <c r="F28">
        <v>0.34237730973623565</v>
      </c>
    </row>
    <row r="29" spans="1:6">
      <c r="A29">
        <v>3500.2</v>
      </c>
      <c r="B29">
        <v>700.6</v>
      </c>
      <c r="C29">
        <v>475</v>
      </c>
      <c r="D29" s="87">
        <f t="shared" si="0"/>
        <v>21.794494717703369</v>
      </c>
      <c r="E29">
        <v>7.916666666666667</v>
      </c>
      <c r="F29">
        <v>0.36324157862838946</v>
      </c>
    </row>
    <row r="30" spans="1:6">
      <c r="A30">
        <v>3600</v>
      </c>
      <c r="B30">
        <v>720.6</v>
      </c>
      <c r="C30">
        <v>521</v>
      </c>
      <c r="D30" s="87">
        <f t="shared" si="0"/>
        <v>22.825424421026653</v>
      </c>
      <c r="E30">
        <v>8.6833333333333336</v>
      </c>
      <c r="F30">
        <v>0.38042374035044424</v>
      </c>
    </row>
    <row r="31" spans="1:6">
      <c r="A31">
        <v>3700</v>
      </c>
      <c r="B31">
        <v>740.62</v>
      </c>
      <c r="C31">
        <v>584</v>
      </c>
      <c r="D31" s="87">
        <f t="shared" si="0"/>
        <v>24.166091947189145</v>
      </c>
      <c r="E31">
        <v>9.7333333333333325</v>
      </c>
      <c r="F31">
        <v>0.40276819911981909</v>
      </c>
    </row>
    <row r="32" spans="1:6">
      <c r="A32">
        <v>3800</v>
      </c>
      <c r="B32">
        <v>760.7</v>
      </c>
      <c r="C32">
        <v>582</v>
      </c>
      <c r="D32" s="87">
        <f t="shared" si="0"/>
        <v>24.124676163629637</v>
      </c>
      <c r="E32">
        <v>9.6999999999999993</v>
      </c>
      <c r="F32">
        <v>0.40207793606049397</v>
      </c>
    </row>
    <row r="33" spans="1:6">
      <c r="A33">
        <v>3900.2</v>
      </c>
      <c r="B33">
        <v>780.7</v>
      </c>
      <c r="C33">
        <v>629</v>
      </c>
      <c r="D33" s="87">
        <f t="shared" si="0"/>
        <v>25.079872407968907</v>
      </c>
      <c r="E33">
        <v>10.483333333333333</v>
      </c>
      <c r="F33">
        <v>0.41799787346614842</v>
      </c>
    </row>
    <row r="34" spans="1:6">
      <c r="A34">
        <v>4000.2</v>
      </c>
      <c r="B34">
        <v>800.85</v>
      </c>
      <c r="C34">
        <v>669</v>
      </c>
      <c r="D34" s="87">
        <f t="shared" si="0"/>
        <v>25.865034312755125</v>
      </c>
      <c r="E34">
        <v>11.15</v>
      </c>
      <c r="F34">
        <v>0.43108390521258538</v>
      </c>
    </row>
    <row r="35" spans="1:6">
      <c r="A35">
        <v>4100.2</v>
      </c>
      <c r="B35">
        <v>820.9</v>
      </c>
      <c r="C35">
        <v>675</v>
      </c>
      <c r="D35" s="87">
        <f t="shared" si="0"/>
        <v>25.98076211353316</v>
      </c>
      <c r="E35">
        <v>11.25</v>
      </c>
      <c r="F35">
        <v>0.43301270189221935</v>
      </c>
    </row>
    <row r="36" spans="1:6">
      <c r="A36">
        <v>4200.2</v>
      </c>
      <c r="B36">
        <v>840.9</v>
      </c>
      <c r="C36">
        <v>701</v>
      </c>
      <c r="D36" s="87">
        <f t="shared" si="0"/>
        <v>26.476404589747453</v>
      </c>
      <c r="E36">
        <v>11.683333333333334</v>
      </c>
      <c r="F36">
        <v>0.44127340982912422</v>
      </c>
    </row>
    <row r="37" spans="1:6">
      <c r="A37">
        <v>4300.2</v>
      </c>
      <c r="B37">
        <v>861.05</v>
      </c>
      <c r="C37">
        <v>732</v>
      </c>
      <c r="D37" s="87">
        <f t="shared" si="0"/>
        <v>27.055498516937366</v>
      </c>
      <c r="E37">
        <v>12.2</v>
      </c>
      <c r="F37">
        <v>0.45092497528228942</v>
      </c>
    </row>
    <row r="38" spans="1:6">
      <c r="A38">
        <v>4400.2</v>
      </c>
      <c r="B38">
        <v>881.1</v>
      </c>
      <c r="C38">
        <v>763</v>
      </c>
      <c r="D38" s="87">
        <f t="shared" si="0"/>
        <v>27.622454633866266</v>
      </c>
      <c r="E38">
        <v>12.716666666666667</v>
      </c>
      <c r="F38">
        <v>0.4603742438977711</v>
      </c>
    </row>
    <row r="39" spans="1:6">
      <c r="A39">
        <v>4500.2</v>
      </c>
      <c r="B39">
        <v>901.2</v>
      </c>
      <c r="C39">
        <v>824</v>
      </c>
      <c r="D39" s="87">
        <f t="shared" si="0"/>
        <v>28.705400188814647</v>
      </c>
      <c r="E39">
        <v>13.733333333333333</v>
      </c>
      <c r="F39">
        <v>0.4784233364802441</v>
      </c>
    </row>
    <row r="40" spans="1:6">
      <c r="A40">
        <v>4600</v>
      </c>
      <c r="B40">
        <v>921.3</v>
      </c>
      <c r="C40">
        <v>846</v>
      </c>
      <c r="D40" s="87">
        <f t="shared" si="0"/>
        <v>29.086079144497972</v>
      </c>
      <c r="E40">
        <v>14.1</v>
      </c>
      <c r="F40">
        <v>0.48476798574163288</v>
      </c>
    </row>
    <row r="41" spans="1:6">
      <c r="A41">
        <v>4700</v>
      </c>
      <c r="B41">
        <v>941.4</v>
      </c>
      <c r="C41">
        <v>937</v>
      </c>
      <c r="D41" s="87">
        <f t="shared" si="0"/>
        <v>30.610455730027933</v>
      </c>
      <c r="E41">
        <v>15.616666666666667</v>
      </c>
      <c r="F41">
        <v>0.51017426216713224</v>
      </c>
    </row>
    <row r="42" spans="1:6">
      <c r="A42">
        <v>4800.2</v>
      </c>
      <c r="B42">
        <v>961.6</v>
      </c>
      <c r="C42">
        <v>1007</v>
      </c>
      <c r="D42" s="87">
        <f t="shared" si="0"/>
        <v>31.733263305244861</v>
      </c>
      <c r="E42">
        <v>16.783333333333335</v>
      </c>
      <c r="F42">
        <v>0.52888772175408105</v>
      </c>
    </row>
    <row r="43" spans="1:6">
      <c r="A43">
        <v>4900.2</v>
      </c>
      <c r="B43">
        <v>981.75</v>
      </c>
      <c r="C43">
        <v>1317</v>
      </c>
      <c r="D43" s="87">
        <f t="shared" si="0"/>
        <v>36.290494623248108</v>
      </c>
      <c r="E43">
        <v>21.95</v>
      </c>
      <c r="F43">
        <v>0.6048415770541351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I31" sqref="I31"/>
    </sheetView>
  </sheetViews>
  <sheetFormatPr defaultRowHeight="15.75"/>
  <cols>
    <col min="2" max="2" width="10.375" bestFit="1" customWidth="1"/>
    <col min="7" max="7" width="10.375" bestFit="1" customWidth="1"/>
  </cols>
  <sheetData>
    <row r="1" spans="1:9">
      <c r="A1" s="13" t="s">
        <v>41</v>
      </c>
      <c r="B1" s="11">
        <v>42772</v>
      </c>
      <c r="C1" s="82"/>
      <c r="D1" s="82"/>
      <c r="F1" s="13" t="s">
        <v>41</v>
      </c>
      <c r="G1" s="11">
        <v>42953</v>
      </c>
      <c r="H1" s="82"/>
      <c r="I1" s="82"/>
    </row>
    <row r="2" spans="1:9">
      <c r="A2" s="13" t="s">
        <v>42</v>
      </c>
      <c r="B2" s="23" t="s">
        <v>110</v>
      </c>
      <c r="C2" s="82"/>
      <c r="D2" s="82"/>
      <c r="F2" s="13" t="s">
        <v>42</v>
      </c>
      <c r="G2" t="s">
        <v>109</v>
      </c>
      <c r="H2" s="82"/>
      <c r="I2" s="82"/>
    </row>
    <row r="3" spans="1:9">
      <c r="A3" s="13" t="s">
        <v>43</v>
      </c>
      <c r="B3" t="s">
        <v>113</v>
      </c>
      <c r="C3" s="82"/>
      <c r="D3" s="82"/>
      <c r="F3" s="13" t="s">
        <v>43</v>
      </c>
      <c r="G3" s="85" t="s">
        <v>114</v>
      </c>
      <c r="H3" s="82"/>
      <c r="I3" s="82"/>
    </row>
    <row r="4" spans="1:9">
      <c r="A4" s="13" t="s">
        <v>44</v>
      </c>
      <c r="B4" s="23"/>
      <c r="C4" s="82"/>
      <c r="D4" s="82"/>
      <c r="F4" s="13" t="s">
        <v>44</v>
      </c>
      <c r="G4" s="23" t="s">
        <v>115</v>
      </c>
      <c r="H4" s="82"/>
      <c r="I4" s="82"/>
    </row>
    <row r="5" spans="1:9">
      <c r="A5" s="14" t="s">
        <v>45</v>
      </c>
      <c r="B5" s="82">
        <v>5</v>
      </c>
      <c r="C5" s="82"/>
      <c r="D5" s="82"/>
      <c r="F5" s="14" t="s">
        <v>45</v>
      </c>
      <c r="G5" s="82">
        <v>5</v>
      </c>
      <c r="H5" s="82"/>
      <c r="I5" s="82"/>
    </row>
    <row r="6" spans="1:9">
      <c r="A6" s="26" t="s">
        <v>48</v>
      </c>
      <c r="B6" s="82"/>
      <c r="C6" s="82">
        <v>140</v>
      </c>
      <c r="D6" s="82"/>
      <c r="F6" s="26" t="s">
        <v>48</v>
      </c>
      <c r="G6" s="82"/>
      <c r="H6" s="82">
        <v>140</v>
      </c>
      <c r="I6" s="82"/>
    </row>
    <row r="7" spans="1:9">
      <c r="A7" s="14" t="s">
        <v>46</v>
      </c>
      <c r="B7" s="82" t="s">
        <v>47</v>
      </c>
      <c r="C7" s="82"/>
      <c r="D7" s="82"/>
      <c r="F7" s="14" t="s">
        <v>46</v>
      </c>
      <c r="G7" s="82" t="s">
        <v>47</v>
      </c>
      <c r="H7" s="82"/>
      <c r="I7" s="82"/>
    </row>
    <row r="8" spans="1:9">
      <c r="A8" s="15" t="s">
        <v>37</v>
      </c>
      <c r="B8" s="15" t="s">
        <v>38</v>
      </c>
      <c r="C8" s="16" t="s">
        <v>39</v>
      </c>
      <c r="D8" s="82" t="s">
        <v>40</v>
      </c>
      <c r="F8" s="15" t="s">
        <v>37</v>
      </c>
      <c r="G8" s="15" t="s">
        <v>38</v>
      </c>
      <c r="H8" s="16" t="s">
        <v>39</v>
      </c>
      <c r="I8" s="82" t="s">
        <v>40</v>
      </c>
    </row>
    <row r="9" spans="1:9">
      <c r="A9" s="15" t="s">
        <v>5</v>
      </c>
      <c r="B9" s="15" t="s">
        <v>30</v>
      </c>
      <c r="C9" s="16" t="s">
        <v>34</v>
      </c>
      <c r="D9" s="82" t="s">
        <v>34</v>
      </c>
      <c r="F9" s="15" t="s">
        <v>5</v>
      </c>
      <c r="G9" s="15" t="s">
        <v>30</v>
      </c>
      <c r="H9" s="16" t="s">
        <v>34</v>
      </c>
      <c r="I9" s="82" t="s">
        <v>34</v>
      </c>
    </row>
    <row r="10" spans="1:9">
      <c r="A10">
        <v>199.2</v>
      </c>
      <c r="B10">
        <v>39.65</v>
      </c>
      <c r="C10">
        <v>0</v>
      </c>
      <c r="D10">
        <v>0</v>
      </c>
      <c r="F10">
        <v>198.8</v>
      </c>
      <c r="G10">
        <v>39.450000000000003</v>
      </c>
      <c r="H10">
        <v>0</v>
      </c>
      <c r="I10">
        <v>0</v>
      </c>
    </row>
    <row r="11" spans="1:9">
      <c r="A11">
        <v>399.2</v>
      </c>
      <c r="B11">
        <v>79.599999999999994</v>
      </c>
      <c r="C11">
        <v>0</v>
      </c>
      <c r="D11">
        <v>0</v>
      </c>
      <c r="F11">
        <v>399</v>
      </c>
      <c r="G11">
        <v>79.25</v>
      </c>
      <c r="H11">
        <v>0</v>
      </c>
      <c r="I11">
        <v>0</v>
      </c>
    </row>
    <row r="12" spans="1:9">
      <c r="A12">
        <v>599.6</v>
      </c>
      <c r="B12">
        <v>119.65</v>
      </c>
      <c r="C12">
        <v>0</v>
      </c>
      <c r="D12">
        <v>0</v>
      </c>
      <c r="F12">
        <v>599.20000000000005</v>
      </c>
      <c r="G12">
        <v>119.05</v>
      </c>
      <c r="H12">
        <v>0</v>
      </c>
      <c r="I12">
        <v>0</v>
      </c>
    </row>
    <row r="13" spans="1:9">
      <c r="A13">
        <v>799.8</v>
      </c>
      <c r="B13">
        <v>159.65</v>
      </c>
      <c r="C13">
        <v>0</v>
      </c>
      <c r="D13">
        <v>0</v>
      </c>
      <c r="F13">
        <v>799.4</v>
      </c>
      <c r="G13">
        <v>158.85</v>
      </c>
      <c r="H13">
        <v>0</v>
      </c>
      <c r="I13">
        <v>0</v>
      </c>
    </row>
    <row r="14" spans="1:9">
      <c r="A14">
        <v>999.8</v>
      </c>
      <c r="B14">
        <v>199.7</v>
      </c>
      <c r="C14">
        <v>0</v>
      </c>
      <c r="D14">
        <v>0</v>
      </c>
      <c r="F14">
        <v>999.4</v>
      </c>
      <c r="G14">
        <v>198.75</v>
      </c>
      <c r="H14">
        <v>0</v>
      </c>
      <c r="I14">
        <v>0</v>
      </c>
    </row>
    <row r="15" spans="1:9">
      <c r="A15">
        <v>1199.8</v>
      </c>
      <c r="B15">
        <v>239.65</v>
      </c>
      <c r="C15">
        <v>6.6666666666666666E-2</v>
      </c>
      <c r="D15">
        <v>3.3333333333333333E-2</v>
      </c>
      <c r="F15">
        <v>1199.5999999999999</v>
      </c>
      <c r="G15">
        <v>238.6</v>
      </c>
      <c r="H15">
        <v>1.6666666666666666E-2</v>
      </c>
      <c r="I15">
        <v>1.6666666666666666E-2</v>
      </c>
    </row>
    <row r="16" spans="1:9">
      <c r="A16">
        <v>1399.8</v>
      </c>
      <c r="B16">
        <v>279.75</v>
      </c>
      <c r="C16">
        <v>0.21666666666666667</v>
      </c>
      <c r="D16">
        <v>6.009252125773315E-2</v>
      </c>
      <c r="F16">
        <v>1399.6</v>
      </c>
      <c r="G16">
        <v>278.45</v>
      </c>
      <c r="H16">
        <v>0.15</v>
      </c>
      <c r="I16">
        <v>0.05</v>
      </c>
    </row>
    <row r="17" spans="1:9">
      <c r="A17">
        <v>1599.8</v>
      </c>
      <c r="B17">
        <v>319.8</v>
      </c>
      <c r="C17">
        <v>0.41666666666666669</v>
      </c>
      <c r="D17">
        <v>8.3333333333333329E-2</v>
      </c>
      <c r="F17">
        <v>1599.6</v>
      </c>
      <c r="G17">
        <v>318.39999999999998</v>
      </c>
      <c r="H17">
        <v>0.33333333333333331</v>
      </c>
      <c r="I17">
        <v>7.4535599249992993E-2</v>
      </c>
    </row>
    <row r="18" spans="1:9">
      <c r="A18">
        <v>1799.8</v>
      </c>
      <c r="B18">
        <v>359.9</v>
      </c>
      <c r="C18">
        <v>0.71666666666666667</v>
      </c>
      <c r="D18">
        <v>0.1092906420717</v>
      </c>
      <c r="F18">
        <v>1799.6</v>
      </c>
      <c r="G18">
        <v>358.25</v>
      </c>
      <c r="H18">
        <v>0.68333333333333335</v>
      </c>
      <c r="I18">
        <v>0.10671873729054747</v>
      </c>
    </row>
    <row r="19" spans="1:9">
      <c r="A19">
        <v>1999.8</v>
      </c>
      <c r="B19">
        <v>400</v>
      </c>
      <c r="C19">
        <v>1.0333333333333334</v>
      </c>
      <c r="D19">
        <v>0.13123346456686352</v>
      </c>
      <c r="F19">
        <v>1999.6</v>
      </c>
      <c r="G19">
        <v>398.15</v>
      </c>
      <c r="H19">
        <v>0.7</v>
      </c>
      <c r="I19">
        <v>0.10801234497346433</v>
      </c>
    </row>
    <row r="20" spans="1:9">
      <c r="A20">
        <v>2200.1999999999998</v>
      </c>
      <c r="B20">
        <v>440.15</v>
      </c>
      <c r="C20">
        <v>1.3333333333333333</v>
      </c>
      <c r="D20">
        <v>0.14907119849998599</v>
      </c>
      <c r="F20">
        <v>2199.8000000000002</v>
      </c>
      <c r="G20">
        <v>438.15</v>
      </c>
      <c r="H20">
        <v>0.81666666666666665</v>
      </c>
      <c r="I20">
        <v>0.11666666666666667</v>
      </c>
    </row>
    <row r="21" spans="1:9">
      <c r="A21">
        <v>2400.1999999999998</v>
      </c>
      <c r="B21">
        <v>480.25</v>
      </c>
      <c r="C21">
        <v>1.5166666666666666</v>
      </c>
      <c r="D21">
        <v>0.15898986690282427</v>
      </c>
      <c r="F21">
        <v>2399.6</v>
      </c>
      <c r="G21">
        <v>478.05</v>
      </c>
      <c r="H21">
        <v>1.1333333333333333</v>
      </c>
      <c r="I21">
        <v>0.13743685418725535</v>
      </c>
    </row>
    <row r="22" spans="1:9">
      <c r="A22">
        <v>2600.1999999999998</v>
      </c>
      <c r="B22">
        <v>520.45000000000005</v>
      </c>
      <c r="C22">
        <v>1.95</v>
      </c>
      <c r="D22">
        <v>0.18027756377319948</v>
      </c>
      <c r="F22">
        <v>2599.8000000000002</v>
      </c>
      <c r="G22">
        <v>518</v>
      </c>
      <c r="H22">
        <v>1.2166666666666666</v>
      </c>
      <c r="I22">
        <v>0.14240006242195885</v>
      </c>
    </row>
    <row r="23" spans="1:9">
      <c r="A23">
        <v>2800</v>
      </c>
      <c r="B23">
        <v>560.54999999999995</v>
      </c>
      <c r="C23">
        <v>2.75</v>
      </c>
      <c r="D23">
        <v>0.21408720964441882</v>
      </c>
      <c r="F23">
        <v>2799.8</v>
      </c>
      <c r="G23">
        <v>557.95000000000005</v>
      </c>
      <c r="H23">
        <v>1.7166666666666666</v>
      </c>
      <c r="I23">
        <v>0.16914819275153697</v>
      </c>
    </row>
    <row r="24" spans="1:9">
      <c r="A24">
        <v>3000.2</v>
      </c>
      <c r="B24">
        <v>600.70000000000005</v>
      </c>
      <c r="C24">
        <v>3.3166666666666669</v>
      </c>
      <c r="D24">
        <v>0.23511226632776475</v>
      </c>
      <c r="F24">
        <v>2999.8</v>
      </c>
      <c r="G24">
        <v>597.95000000000005</v>
      </c>
      <c r="H24">
        <v>2.1666666666666665</v>
      </c>
      <c r="I24">
        <v>0.19002923751652298</v>
      </c>
    </row>
    <row r="25" spans="1:9">
      <c r="A25">
        <v>3100.2</v>
      </c>
      <c r="B25">
        <v>620.75</v>
      </c>
      <c r="C25">
        <v>3.45</v>
      </c>
      <c r="D25">
        <v>0.23979157616563598</v>
      </c>
      <c r="F25">
        <v>3099.8</v>
      </c>
      <c r="G25">
        <v>617.9</v>
      </c>
      <c r="H25">
        <v>2.6833333333333331</v>
      </c>
      <c r="I25">
        <v>0.21147629234082535</v>
      </c>
    </row>
    <row r="26" spans="1:9">
      <c r="A26">
        <v>3200.2</v>
      </c>
      <c r="B26">
        <v>640.79999999999995</v>
      </c>
      <c r="C26">
        <v>4.4833333333333334</v>
      </c>
      <c r="D26">
        <v>0.27335365778094545</v>
      </c>
      <c r="F26">
        <v>3199.8</v>
      </c>
      <c r="G26">
        <v>637.9</v>
      </c>
      <c r="H26">
        <v>2.95</v>
      </c>
      <c r="I26">
        <v>0.22173557826083451</v>
      </c>
    </row>
    <row r="27" spans="1:9">
      <c r="A27">
        <v>3300.4</v>
      </c>
      <c r="B27">
        <v>660.9</v>
      </c>
      <c r="C27">
        <v>4.833333333333333</v>
      </c>
      <c r="D27">
        <v>0.28382310609877337</v>
      </c>
      <c r="F27">
        <v>3299.8</v>
      </c>
      <c r="G27">
        <v>657.85</v>
      </c>
      <c r="H27">
        <v>3.4166666666666665</v>
      </c>
      <c r="I27">
        <v>0.23863035105460589</v>
      </c>
    </row>
    <row r="28" spans="1:9">
      <c r="A28">
        <v>3400.6</v>
      </c>
      <c r="B28">
        <v>681</v>
      </c>
      <c r="C28">
        <v>4.9000000000000004</v>
      </c>
      <c r="D28">
        <v>0.28577380332470415</v>
      </c>
      <c r="F28">
        <v>3399.8</v>
      </c>
      <c r="G28">
        <v>677.85</v>
      </c>
      <c r="H28">
        <v>3.6333333333333333</v>
      </c>
      <c r="I28">
        <v>0.24608038433722335</v>
      </c>
    </row>
    <row r="29" spans="1:9">
      <c r="A29">
        <v>3500.4</v>
      </c>
      <c r="B29">
        <v>701.05</v>
      </c>
      <c r="C29">
        <v>5.4833333333333334</v>
      </c>
      <c r="D29">
        <v>0.30230595245361758</v>
      </c>
      <c r="F29">
        <v>3499.8</v>
      </c>
      <c r="G29">
        <v>697.95</v>
      </c>
      <c r="H29">
        <v>4.1166666666666663</v>
      </c>
      <c r="I29">
        <v>0.26193722742502851</v>
      </c>
    </row>
    <row r="30" spans="1:9">
      <c r="A30">
        <v>3600.4</v>
      </c>
      <c r="B30">
        <v>721.15</v>
      </c>
      <c r="C30">
        <v>5.7166666666666668</v>
      </c>
      <c r="D30">
        <v>0.30867098629086892</v>
      </c>
      <c r="F30">
        <v>3600</v>
      </c>
      <c r="G30">
        <v>718</v>
      </c>
      <c r="H30">
        <v>4.333333333333333</v>
      </c>
      <c r="I30">
        <v>0.26874192494328497</v>
      </c>
    </row>
    <row r="31" spans="1:9">
      <c r="A31">
        <v>3700.4</v>
      </c>
      <c r="B31">
        <v>741.25</v>
      </c>
      <c r="C31">
        <v>6.8166666666666664</v>
      </c>
      <c r="D31">
        <v>0.33706247360261143</v>
      </c>
    </row>
    <row r="32" spans="1:9">
      <c r="A32">
        <v>3800.4</v>
      </c>
      <c r="B32">
        <v>761.35</v>
      </c>
      <c r="C32">
        <v>6.416666666666667</v>
      </c>
      <c r="D32">
        <v>0.32702361450580969</v>
      </c>
    </row>
    <row r="33" spans="1:4">
      <c r="A33">
        <v>3900.4</v>
      </c>
      <c r="B33">
        <v>781.45</v>
      </c>
      <c r="C33">
        <v>7.166666666666667</v>
      </c>
      <c r="D33">
        <v>0.34560735588879532</v>
      </c>
    </row>
    <row r="34" spans="1:4">
      <c r="A34">
        <v>4000.2</v>
      </c>
      <c r="B34">
        <v>801.6</v>
      </c>
      <c r="C34">
        <v>7.7833333333333332</v>
      </c>
      <c r="D34">
        <v>0.36016971308290519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F12" sqref="F12"/>
    </sheetView>
  </sheetViews>
  <sheetFormatPr defaultRowHeight="15.75"/>
  <cols>
    <col min="2" max="2" width="10.375" bestFit="1" customWidth="1"/>
    <col min="12" max="12" width="10.375" bestFit="1" customWidth="1"/>
  </cols>
  <sheetData>
    <row r="1" spans="1:14">
      <c r="A1" s="13" t="s">
        <v>41</v>
      </c>
      <c r="B1" s="11">
        <v>42772</v>
      </c>
      <c r="C1" s="69"/>
      <c r="D1" s="69"/>
      <c r="F1" s="13" t="s">
        <v>41</v>
      </c>
      <c r="G1" s="11">
        <v>42772</v>
      </c>
      <c r="H1" s="71"/>
      <c r="I1" s="71"/>
      <c r="K1" s="13" t="s">
        <v>41</v>
      </c>
      <c r="L1" s="11">
        <v>42922</v>
      </c>
    </row>
    <row r="2" spans="1:14">
      <c r="A2" s="13" t="s">
        <v>42</v>
      </c>
      <c r="B2" s="23" t="s">
        <v>83</v>
      </c>
      <c r="C2" s="69"/>
      <c r="D2" s="69"/>
      <c r="F2" s="13" t="s">
        <v>42</v>
      </c>
      <c r="G2" s="23" t="s">
        <v>88</v>
      </c>
      <c r="H2" s="71"/>
      <c r="I2" s="71"/>
      <c r="K2" s="13" t="s">
        <v>42</v>
      </c>
      <c r="L2" s="23" t="s">
        <v>89</v>
      </c>
      <c r="M2" s="71"/>
      <c r="N2" s="71"/>
    </row>
    <row r="3" spans="1:14">
      <c r="A3" s="13" t="s">
        <v>43</v>
      </c>
      <c r="B3" s="77" t="s">
        <v>98</v>
      </c>
      <c r="C3" s="69"/>
      <c r="D3" s="69"/>
      <c r="F3" s="13" t="s">
        <v>43</v>
      </c>
      <c r="G3" s="77" t="s">
        <v>97</v>
      </c>
      <c r="H3" s="71"/>
      <c r="I3" s="71"/>
      <c r="K3" s="13" t="s">
        <v>43</v>
      </c>
      <c r="L3" s="77" t="s">
        <v>96</v>
      </c>
      <c r="M3" s="71"/>
      <c r="N3" s="71"/>
    </row>
    <row r="4" spans="1:14">
      <c r="A4" s="13" t="s">
        <v>44</v>
      </c>
      <c r="B4" s="23" t="s">
        <v>49</v>
      </c>
      <c r="C4" s="69"/>
      <c r="D4" s="69"/>
      <c r="F4" s="13" t="s">
        <v>44</v>
      </c>
      <c r="G4" s="23" t="s">
        <v>87</v>
      </c>
      <c r="H4" s="71"/>
      <c r="I4" s="71"/>
      <c r="K4" s="13" t="s">
        <v>44</v>
      </c>
      <c r="L4" s="23" t="s">
        <v>90</v>
      </c>
      <c r="M4" s="71"/>
      <c r="N4" s="71"/>
    </row>
    <row r="5" spans="1:14">
      <c r="A5" s="14" t="s">
        <v>45</v>
      </c>
      <c r="B5" s="69">
        <v>5</v>
      </c>
      <c r="C5" s="69"/>
      <c r="D5" s="69"/>
      <c r="F5" s="14" t="s">
        <v>45</v>
      </c>
      <c r="G5" s="71">
        <v>5</v>
      </c>
      <c r="H5" s="71"/>
      <c r="I5" s="71"/>
      <c r="K5" s="14" t="s">
        <v>45</v>
      </c>
      <c r="L5" s="71">
        <v>5</v>
      </c>
      <c r="M5" s="71"/>
      <c r="N5" s="71"/>
    </row>
    <row r="6" spans="1:14">
      <c r="A6" s="26" t="s">
        <v>48</v>
      </c>
      <c r="B6" s="69"/>
      <c r="C6" s="69">
        <v>140</v>
      </c>
      <c r="D6" s="69"/>
      <c r="F6" s="26" t="s">
        <v>48</v>
      </c>
      <c r="G6" s="71"/>
      <c r="H6" s="71">
        <v>140</v>
      </c>
      <c r="I6" s="71"/>
      <c r="K6" s="26" t="s">
        <v>48</v>
      </c>
      <c r="L6" s="71"/>
      <c r="M6" s="71">
        <v>140</v>
      </c>
      <c r="N6" s="71"/>
    </row>
    <row r="7" spans="1:14">
      <c r="A7" s="14" t="s">
        <v>46</v>
      </c>
      <c r="B7" s="69" t="s">
        <v>47</v>
      </c>
      <c r="C7" s="69"/>
      <c r="D7" s="69"/>
      <c r="F7" s="14" t="s">
        <v>46</v>
      </c>
      <c r="G7" s="71" t="s">
        <v>47</v>
      </c>
      <c r="H7" s="71"/>
      <c r="I7" s="71"/>
      <c r="K7" s="14" t="s">
        <v>46</v>
      </c>
      <c r="L7" s="71" t="s">
        <v>47</v>
      </c>
      <c r="M7" s="71"/>
      <c r="N7" s="71"/>
    </row>
    <row r="8" spans="1:14">
      <c r="A8" s="15" t="s">
        <v>37</v>
      </c>
      <c r="B8" s="15" t="s">
        <v>38</v>
      </c>
      <c r="C8" s="16" t="s">
        <v>39</v>
      </c>
      <c r="D8" s="69" t="s">
        <v>40</v>
      </c>
      <c r="F8" s="15" t="s">
        <v>37</v>
      </c>
      <c r="G8" s="15" t="s">
        <v>38</v>
      </c>
      <c r="H8" s="16" t="s">
        <v>39</v>
      </c>
      <c r="I8" s="71" t="s">
        <v>40</v>
      </c>
      <c r="K8" s="15" t="s">
        <v>37</v>
      </c>
      <c r="L8" s="15" t="s">
        <v>38</v>
      </c>
      <c r="M8" s="16" t="s">
        <v>39</v>
      </c>
      <c r="N8" s="71" t="s">
        <v>40</v>
      </c>
    </row>
    <row r="9" spans="1:14">
      <c r="A9" s="15" t="s">
        <v>5</v>
      </c>
      <c r="B9" s="15" t="s">
        <v>30</v>
      </c>
      <c r="C9" s="16" t="s">
        <v>34</v>
      </c>
      <c r="D9" s="69" t="s">
        <v>34</v>
      </c>
      <c r="F9" s="15" t="s">
        <v>5</v>
      </c>
      <c r="G9" s="15" t="s">
        <v>30</v>
      </c>
      <c r="H9" s="16" t="s">
        <v>34</v>
      </c>
      <c r="I9" s="71" t="s">
        <v>34</v>
      </c>
      <c r="K9" s="15" t="s">
        <v>5</v>
      </c>
      <c r="L9" s="15" t="s">
        <v>30</v>
      </c>
      <c r="M9" s="16" t="s">
        <v>34</v>
      </c>
      <c r="N9" s="71" t="s">
        <v>34</v>
      </c>
    </row>
    <row r="10" spans="1:14">
      <c r="A10" s="10">
        <v>198.8</v>
      </c>
      <c r="B10">
        <v>39.5</v>
      </c>
      <c r="C10">
        <v>0</v>
      </c>
      <c r="D10">
        <v>0</v>
      </c>
      <c r="F10">
        <v>198.8</v>
      </c>
      <c r="G10">
        <v>39.450000000000003</v>
      </c>
      <c r="H10">
        <v>0</v>
      </c>
      <c r="I10">
        <v>0</v>
      </c>
      <c r="K10">
        <v>199.2</v>
      </c>
      <c r="L10">
        <v>39.549999999999997</v>
      </c>
      <c r="M10">
        <v>0</v>
      </c>
      <c r="N10">
        <v>0</v>
      </c>
    </row>
    <row r="11" spans="1:14">
      <c r="A11" s="10">
        <v>399</v>
      </c>
      <c r="B11">
        <v>79.3</v>
      </c>
      <c r="C11">
        <v>0</v>
      </c>
      <c r="D11">
        <v>0</v>
      </c>
      <c r="F11">
        <v>399</v>
      </c>
      <c r="G11">
        <v>79.3</v>
      </c>
      <c r="H11">
        <v>0</v>
      </c>
      <c r="I11">
        <v>0</v>
      </c>
      <c r="K11">
        <v>399</v>
      </c>
      <c r="L11">
        <v>79.349999999999994</v>
      </c>
      <c r="M11">
        <v>0</v>
      </c>
      <c r="N11">
        <v>0</v>
      </c>
    </row>
    <row r="12" spans="1:14">
      <c r="A12" s="10">
        <v>599.20000000000005</v>
      </c>
      <c r="B12">
        <v>119.1</v>
      </c>
      <c r="C12">
        <v>0</v>
      </c>
      <c r="D12">
        <v>0</v>
      </c>
      <c r="F12">
        <v>599.20000000000005</v>
      </c>
      <c r="G12">
        <v>119.15</v>
      </c>
      <c r="H12">
        <v>0</v>
      </c>
      <c r="I12">
        <v>0</v>
      </c>
      <c r="K12">
        <v>599.20000000000005</v>
      </c>
      <c r="L12">
        <v>119.2</v>
      </c>
      <c r="M12">
        <v>0</v>
      </c>
      <c r="N12">
        <v>0</v>
      </c>
    </row>
    <row r="13" spans="1:14">
      <c r="A13" s="10">
        <v>799.2</v>
      </c>
      <c r="B13">
        <v>158.94999999999999</v>
      </c>
      <c r="C13">
        <v>0</v>
      </c>
      <c r="D13">
        <v>0</v>
      </c>
      <c r="F13">
        <v>799.4</v>
      </c>
      <c r="G13">
        <v>159</v>
      </c>
      <c r="H13">
        <v>0</v>
      </c>
      <c r="I13">
        <v>0</v>
      </c>
      <c r="K13">
        <v>799.4</v>
      </c>
      <c r="L13">
        <v>159.05000000000001</v>
      </c>
      <c r="M13">
        <v>0</v>
      </c>
      <c r="N13">
        <v>0</v>
      </c>
    </row>
    <row r="14" spans="1:14">
      <c r="A14" s="10">
        <v>999.4</v>
      </c>
      <c r="B14">
        <v>198.85</v>
      </c>
      <c r="C14">
        <v>0</v>
      </c>
      <c r="D14">
        <v>0</v>
      </c>
      <c r="F14">
        <v>999.4</v>
      </c>
      <c r="G14">
        <v>198.95</v>
      </c>
      <c r="H14">
        <v>0</v>
      </c>
      <c r="I14">
        <v>0</v>
      </c>
      <c r="K14">
        <v>999.4</v>
      </c>
      <c r="L14">
        <v>199</v>
      </c>
      <c r="M14">
        <v>0</v>
      </c>
      <c r="N14">
        <v>0</v>
      </c>
    </row>
    <row r="15" spans="1:14">
      <c r="A15" s="10">
        <v>1199.5999999999999</v>
      </c>
      <c r="B15">
        <v>238.7</v>
      </c>
      <c r="C15">
        <v>8.3333333333333329E-2</v>
      </c>
      <c r="D15">
        <v>3.7267799624996496E-2</v>
      </c>
      <c r="F15">
        <v>1199.5999999999999</v>
      </c>
      <c r="G15">
        <v>238.85</v>
      </c>
      <c r="H15">
        <v>0</v>
      </c>
      <c r="I15">
        <v>0</v>
      </c>
      <c r="K15">
        <v>1199.5999999999999</v>
      </c>
      <c r="L15">
        <v>238.9</v>
      </c>
      <c r="M15">
        <v>0</v>
      </c>
      <c r="N15">
        <v>0</v>
      </c>
    </row>
    <row r="16" spans="1:14">
      <c r="A16" s="10">
        <v>1399.6</v>
      </c>
      <c r="B16">
        <v>278.55</v>
      </c>
      <c r="C16">
        <v>0.46666666666666667</v>
      </c>
      <c r="D16">
        <v>8.819171036881969E-2</v>
      </c>
      <c r="F16">
        <v>1399.6</v>
      </c>
      <c r="G16">
        <v>278.75</v>
      </c>
      <c r="H16">
        <v>8.3333333333333329E-2</v>
      </c>
      <c r="I16">
        <v>3.7267799624996496E-2</v>
      </c>
      <c r="K16">
        <v>1399.6</v>
      </c>
      <c r="L16">
        <v>278.8</v>
      </c>
      <c r="M16">
        <v>0</v>
      </c>
      <c r="N16">
        <v>0</v>
      </c>
    </row>
    <row r="17" spans="1:14">
      <c r="A17" s="10">
        <v>1599.6</v>
      </c>
      <c r="B17">
        <v>318.5</v>
      </c>
      <c r="C17">
        <v>0.68333333333333335</v>
      </c>
      <c r="D17">
        <v>0.10671873729054747</v>
      </c>
      <c r="F17">
        <v>1599.6</v>
      </c>
      <c r="G17">
        <v>318.75</v>
      </c>
      <c r="H17">
        <v>0.18333333333333332</v>
      </c>
      <c r="I17">
        <v>5.5277079839256664E-2</v>
      </c>
      <c r="K17">
        <v>1599.6</v>
      </c>
      <c r="L17">
        <v>318.75</v>
      </c>
      <c r="M17">
        <v>0</v>
      </c>
      <c r="N17">
        <v>0</v>
      </c>
    </row>
    <row r="18" spans="1:14">
      <c r="A18" s="10">
        <v>1799.6</v>
      </c>
      <c r="B18">
        <v>358.35</v>
      </c>
      <c r="C18">
        <v>1.0666666666666667</v>
      </c>
      <c r="D18">
        <v>0.13333333333333333</v>
      </c>
      <c r="F18">
        <v>1799.6</v>
      </c>
      <c r="G18">
        <v>358.7</v>
      </c>
      <c r="H18">
        <v>0.31666666666666665</v>
      </c>
      <c r="I18">
        <v>7.2648315725677898E-2</v>
      </c>
      <c r="K18">
        <v>1799.6</v>
      </c>
      <c r="L18">
        <v>358.75</v>
      </c>
      <c r="M18">
        <v>0</v>
      </c>
      <c r="N18">
        <v>0</v>
      </c>
    </row>
    <row r="19" spans="1:14">
      <c r="A19" s="10">
        <v>1999.6</v>
      </c>
      <c r="B19">
        <v>398.3</v>
      </c>
      <c r="C19">
        <v>1.9666666666666666</v>
      </c>
      <c r="D19">
        <v>0.1810463415200036</v>
      </c>
      <c r="F19">
        <v>1999.6</v>
      </c>
      <c r="G19">
        <v>398.65</v>
      </c>
      <c r="H19">
        <v>0.58333333333333337</v>
      </c>
      <c r="I19">
        <v>9.8601329718326941E-2</v>
      </c>
      <c r="K19">
        <v>1999.6</v>
      </c>
      <c r="L19">
        <v>398.7</v>
      </c>
      <c r="M19">
        <v>0</v>
      </c>
      <c r="N19">
        <v>0</v>
      </c>
    </row>
    <row r="20" spans="1:14">
      <c r="A20" s="10">
        <v>2199.8000000000002</v>
      </c>
      <c r="B20">
        <v>438.25</v>
      </c>
      <c r="C20">
        <v>3.2666666666666666</v>
      </c>
      <c r="D20">
        <v>0.23333333333333334</v>
      </c>
      <c r="F20">
        <v>2199.8000000000002</v>
      </c>
      <c r="G20">
        <v>438.65</v>
      </c>
      <c r="H20">
        <v>0.6333333333333333</v>
      </c>
      <c r="I20">
        <v>0.10274023338281627</v>
      </c>
      <c r="K20">
        <v>2199.8000000000002</v>
      </c>
      <c r="L20">
        <v>438.7</v>
      </c>
      <c r="M20">
        <v>0</v>
      </c>
      <c r="N20">
        <v>0</v>
      </c>
    </row>
    <row r="21" spans="1:14">
      <c r="A21" s="10">
        <v>2399.6</v>
      </c>
      <c r="B21">
        <v>478.2</v>
      </c>
      <c r="C21">
        <v>4.2333333333333334</v>
      </c>
      <c r="D21">
        <v>0.26562295750848713</v>
      </c>
      <c r="F21">
        <v>2399.6</v>
      </c>
      <c r="G21">
        <v>478.65</v>
      </c>
      <c r="H21">
        <v>0.8</v>
      </c>
      <c r="I21">
        <v>0.11547005383792515</v>
      </c>
      <c r="K21">
        <v>2399.6</v>
      </c>
      <c r="L21">
        <v>478.65</v>
      </c>
      <c r="M21">
        <v>1.6666666666666666E-2</v>
      </c>
      <c r="N21">
        <v>1.6666666666666666E-2</v>
      </c>
    </row>
    <row r="22" spans="1:14">
      <c r="A22" s="10">
        <v>2599.8000000000002</v>
      </c>
      <c r="B22">
        <v>518.15</v>
      </c>
      <c r="C22">
        <v>5.7666666666666666</v>
      </c>
      <c r="D22">
        <v>0.31001792062897127</v>
      </c>
      <c r="F22">
        <v>2599.8000000000002</v>
      </c>
      <c r="G22">
        <v>518.65</v>
      </c>
      <c r="H22">
        <v>1.0666666666666667</v>
      </c>
      <c r="I22">
        <v>0.13333333333333333</v>
      </c>
      <c r="K22">
        <v>2599.8000000000002</v>
      </c>
      <c r="L22">
        <v>518.70000000000005</v>
      </c>
      <c r="M22">
        <v>0.21666666666666667</v>
      </c>
      <c r="N22">
        <v>6.009252125773315E-2</v>
      </c>
    </row>
    <row r="23" spans="1:14">
      <c r="A23" s="10">
        <v>2799.8</v>
      </c>
      <c r="B23">
        <v>558.04999999999995</v>
      </c>
      <c r="C23">
        <v>6.25</v>
      </c>
      <c r="D23">
        <v>0.3227486121839514</v>
      </c>
      <c r="F23">
        <v>2799.8</v>
      </c>
      <c r="G23">
        <v>558.65</v>
      </c>
      <c r="H23">
        <v>1.6</v>
      </c>
      <c r="I23">
        <v>0.16329931618554519</v>
      </c>
      <c r="K23">
        <v>2800</v>
      </c>
      <c r="L23">
        <v>558.70000000000005</v>
      </c>
      <c r="M23">
        <v>0.36666666666666664</v>
      </c>
      <c r="N23">
        <v>7.8173595997057158E-2</v>
      </c>
    </row>
    <row r="24" spans="1:14">
      <c r="A24" s="10">
        <v>2999.8</v>
      </c>
      <c r="B24">
        <v>598.1</v>
      </c>
      <c r="C24">
        <v>7.6333333333333337</v>
      </c>
      <c r="D24">
        <v>0.35668224265054493</v>
      </c>
      <c r="F24">
        <v>2999.8</v>
      </c>
      <c r="G24">
        <v>598.65</v>
      </c>
      <c r="H24">
        <v>2.4666666666666668</v>
      </c>
      <c r="I24">
        <v>0.20275875100994065</v>
      </c>
      <c r="K24">
        <v>2999.8</v>
      </c>
      <c r="L24">
        <v>598.70000000000005</v>
      </c>
      <c r="M24">
        <v>0.56666666666666665</v>
      </c>
      <c r="N24">
        <v>9.7182531580755016E-2</v>
      </c>
    </row>
    <row r="25" spans="1:14">
      <c r="A25" s="10">
        <v>3099.8</v>
      </c>
      <c r="B25">
        <v>618.04999999999995</v>
      </c>
      <c r="C25">
        <v>8.3166666666666664</v>
      </c>
      <c r="D25">
        <v>0.37230513172814461</v>
      </c>
      <c r="F25">
        <v>3099.8</v>
      </c>
      <c r="G25">
        <v>618.65</v>
      </c>
      <c r="H25">
        <v>2.4500000000000002</v>
      </c>
      <c r="I25">
        <v>0.202072594216369</v>
      </c>
      <c r="K25">
        <v>3099.8</v>
      </c>
      <c r="L25">
        <v>618.70000000000005</v>
      </c>
      <c r="M25">
        <v>0.6166666666666667</v>
      </c>
      <c r="N25">
        <v>0.10137937550497032</v>
      </c>
    </row>
    <row r="26" spans="1:14">
      <c r="A26" s="10">
        <v>3199.8</v>
      </c>
      <c r="B26">
        <v>638.04999999999995</v>
      </c>
      <c r="C26">
        <v>8.8000000000000007</v>
      </c>
      <c r="D26">
        <v>0.38297084310253526</v>
      </c>
      <c r="F26">
        <v>3199.8</v>
      </c>
      <c r="G26">
        <v>638.6</v>
      </c>
      <c r="H26">
        <v>2.6166666666666667</v>
      </c>
      <c r="I26">
        <v>0.20883273476902781</v>
      </c>
      <c r="K26">
        <v>3199.8</v>
      </c>
      <c r="L26">
        <v>638.65</v>
      </c>
      <c r="M26">
        <v>0.93333333333333335</v>
      </c>
      <c r="N26">
        <v>0.12472191289246472</v>
      </c>
    </row>
    <row r="27" spans="1:14">
      <c r="A27" s="10">
        <v>3299.8</v>
      </c>
      <c r="B27">
        <v>658</v>
      </c>
      <c r="C27">
        <v>9.5500000000000007</v>
      </c>
      <c r="D27">
        <v>0.3989569734528608</v>
      </c>
      <c r="F27">
        <v>3299.8</v>
      </c>
      <c r="G27">
        <v>658.65</v>
      </c>
      <c r="H27">
        <v>2.9166666666666665</v>
      </c>
      <c r="I27">
        <v>0.22047927592204922</v>
      </c>
      <c r="K27">
        <v>3299.8</v>
      </c>
      <c r="L27">
        <v>658.65</v>
      </c>
      <c r="M27">
        <v>1.1833333333333333</v>
      </c>
      <c r="N27">
        <v>0.14043582955293932</v>
      </c>
    </row>
    <row r="28" spans="1:14">
      <c r="A28" s="10">
        <v>3399.8</v>
      </c>
      <c r="B28">
        <v>678</v>
      </c>
      <c r="C28">
        <v>10.216666666666667</v>
      </c>
      <c r="D28">
        <v>0.41264728010466489</v>
      </c>
      <c r="F28">
        <v>3399.8</v>
      </c>
      <c r="G28">
        <v>678.7</v>
      </c>
      <c r="H28">
        <v>2.5666666666666669</v>
      </c>
      <c r="I28">
        <v>0.20682789409984761</v>
      </c>
      <c r="K28">
        <v>3399.8</v>
      </c>
      <c r="L28">
        <v>678.7</v>
      </c>
      <c r="M28">
        <v>1.3333333333333333</v>
      </c>
      <c r="N28">
        <v>0.14907119849998599</v>
      </c>
    </row>
    <row r="29" spans="1:14">
      <c r="A29" s="10">
        <v>3499.8</v>
      </c>
      <c r="B29">
        <v>698.05</v>
      </c>
      <c r="C29">
        <v>10.916666666666666</v>
      </c>
      <c r="D29">
        <v>0.42654946306899089</v>
      </c>
      <c r="F29">
        <v>3500</v>
      </c>
      <c r="G29">
        <v>698.65</v>
      </c>
      <c r="H29">
        <v>3</v>
      </c>
      <c r="I29">
        <v>0.22360679774997899</v>
      </c>
      <c r="K29">
        <v>3500</v>
      </c>
      <c r="L29">
        <v>698.7</v>
      </c>
      <c r="M29">
        <v>1.8166666666666667</v>
      </c>
      <c r="N29">
        <v>0.1740051084818425</v>
      </c>
    </row>
    <row r="30" spans="1:14">
      <c r="A30" s="10">
        <v>3600</v>
      </c>
      <c r="B30">
        <v>718.05</v>
      </c>
      <c r="C30">
        <v>11.35</v>
      </c>
      <c r="D30">
        <v>0.43493294502332963</v>
      </c>
      <c r="F30">
        <v>3600</v>
      </c>
      <c r="G30">
        <v>718.65</v>
      </c>
      <c r="H30">
        <v>2.9333333333333331</v>
      </c>
      <c r="I30">
        <v>0.22110831935702666</v>
      </c>
      <c r="K30">
        <v>3600</v>
      </c>
      <c r="L30">
        <v>718.75</v>
      </c>
      <c r="M30">
        <v>1.9</v>
      </c>
      <c r="N30">
        <v>0.17795130420052185</v>
      </c>
    </row>
    <row r="31" spans="1:14">
      <c r="A31" s="10">
        <v>3700</v>
      </c>
      <c r="B31">
        <v>738.1</v>
      </c>
      <c r="C31">
        <v>12.933333333333334</v>
      </c>
      <c r="D31">
        <v>0.46427960923947065</v>
      </c>
      <c r="F31">
        <v>3700</v>
      </c>
      <c r="G31">
        <v>738.65</v>
      </c>
      <c r="H31">
        <v>3.1166666666666667</v>
      </c>
      <c r="I31">
        <v>0.22791323885295572</v>
      </c>
      <c r="K31">
        <v>3700</v>
      </c>
      <c r="L31">
        <v>738.7</v>
      </c>
      <c r="M31">
        <v>2.2000000000000002</v>
      </c>
      <c r="N31">
        <v>0.19148542155126763</v>
      </c>
    </row>
    <row r="32" spans="1:14">
      <c r="A32" s="10">
        <v>3800.2</v>
      </c>
      <c r="B32">
        <v>758.1</v>
      </c>
      <c r="C32">
        <v>14.566666666666666</v>
      </c>
      <c r="D32">
        <v>0.49272484996981608</v>
      </c>
      <c r="F32">
        <v>3800.2</v>
      </c>
      <c r="G32">
        <v>758.75</v>
      </c>
      <c r="H32">
        <v>3.6166666666666667</v>
      </c>
      <c r="I32">
        <v>0.24551533104427056</v>
      </c>
      <c r="K32">
        <v>3800.2</v>
      </c>
      <c r="L32">
        <v>758.75</v>
      </c>
      <c r="M32">
        <v>2.4333333333333331</v>
      </c>
      <c r="N32">
        <v>0.20138409955990955</v>
      </c>
    </row>
    <row r="33" spans="1:14">
      <c r="A33" s="10">
        <v>3900.2</v>
      </c>
      <c r="B33">
        <v>778.15</v>
      </c>
      <c r="C33">
        <v>14.516666666666667</v>
      </c>
      <c r="D33">
        <v>0.49187848544579021</v>
      </c>
      <c r="F33">
        <v>3900.2</v>
      </c>
      <c r="G33">
        <v>778.75</v>
      </c>
      <c r="H33">
        <v>3.45</v>
      </c>
      <c r="I33">
        <v>0.23979157616563598</v>
      </c>
      <c r="K33">
        <v>3900.2</v>
      </c>
      <c r="L33">
        <v>778.8</v>
      </c>
      <c r="M33">
        <v>2.8333333333333335</v>
      </c>
      <c r="N33">
        <v>0.2173067468400883</v>
      </c>
    </row>
    <row r="34" spans="1:14">
      <c r="A34" s="10">
        <v>4000.2</v>
      </c>
      <c r="B34">
        <v>798.2</v>
      </c>
      <c r="C34">
        <v>15.9</v>
      </c>
      <c r="D34">
        <v>0.51478150704935</v>
      </c>
      <c r="F34">
        <v>4000.2</v>
      </c>
      <c r="G34">
        <v>798.8</v>
      </c>
      <c r="H34">
        <v>3.7166666666666668</v>
      </c>
      <c r="I34">
        <v>0.24888640871780129</v>
      </c>
      <c r="K34">
        <v>4000.2</v>
      </c>
      <c r="L34">
        <v>798.8</v>
      </c>
      <c r="M34">
        <v>2.9333333333333331</v>
      </c>
      <c r="N34">
        <v>0.22110831935702666</v>
      </c>
    </row>
    <row r="35" spans="1:14">
      <c r="A35" s="10">
        <v>4100.2</v>
      </c>
      <c r="B35">
        <v>818.25</v>
      </c>
      <c r="C35">
        <v>16.850000000000001</v>
      </c>
      <c r="D35">
        <v>0.52993710318615483</v>
      </c>
      <c r="F35">
        <v>4100.2</v>
      </c>
      <c r="G35">
        <v>818.85</v>
      </c>
      <c r="H35">
        <v>3.9333333333333331</v>
      </c>
      <c r="I35">
        <v>0.25603819159562025</v>
      </c>
      <c r="K35">
        <v>4100.2</v>
      </c>
      <c r="L35">
        <v>818.85</v>
      </c>
      <c r="M35">
        <v>3.25</v>
      </c>
      <c r="N35">
        <v>0.23273733406281569</v>
      </c>
    </row>
    <row r="36" spans="1:14">
      <c r="A36" s="10">
        <v>4200.2</v>
      </c>
      <c r="B36">
        <v>838.35</v>
      </c>
      <c r="C36">
        <v>18</v>
      </c>
      <c r="D36">
        <v>0.54772255750516607</v>
      </c>
      <c r="F36">
        <v>4200.2</v>
      </c>
      <c r="G36">
        <v>838.95</v>
      </c>
      <c r="H36">
        <v>4.3666666666666663</v>
      </c>
      <c r="I36">
        <v>0.26977356760397747</v>
      </c>
      <c r="K36">
        <v>4200.2</v>
      </c>
      <c r="L36">
        <v>838.85</v>
      </c>
      <c r="M36">
        <v>3.5</v>
      </c>
      <c r="N36">
        <v>0.24152294576982397</v>
      </c>
    </row>
    <row r="37" spans="1:14">
      <c r="A37" s="10">
        <v>4300.3999999999996</v>
      </c>
      <c r="B37">
        <v>858.45</v>
      </c>
      <c r="C37">
        <v>18.883333333333333</v>
      </c>
      <c r="D37">
        <v>0.56100108932356119</v>
      </c>
      <c r="F37">
        <v>4300.3999999999996</v>
      </c>
      <c r="G37">
        <v>858.95</v>
      </c>
      <c r="H37">
        <v>4.7833333333333332</v>
      </c>
      <c r="I37">
        <v>0.28235123910162357</v>
      </c>
      <c r="K37">
        <v>4300.3999999999996</v>
      </c>
      <c r="L37">
        <v>858.95</v>
      </c>
      <c r="M37">
        <v>3.2166666666666668</v>
      </c>
      <c r="N37">
        <v>0.23154073315749674</v>
      </c>
    </row>
    <row r="38" spans="1:14">
      <c r="A38" s="10">
        <v>4400.2</v>
      </c>
      <c r="B38">
        <v>878.6</v>
      </c>
      <c r="C38">
        <v>20</v>
      </c>
      <c r="D38">
        <v>0.57735026918962584</v>
      </c>
      <c r="F38">
        <v>4400.3999999999996</v>
      </c>
      <c r="G38">
        <v>879</v>
      </c>
      <c r="H38">
        <v>4.583333333333333</v>
      </c>
      <c r="I38">
        <v>0.27638539919628335</v>
      </c>
      <c r="K38">
        <v>4400.2</v>
      </c>
      <c r="L38">
        <v>879</v>
      </c>
      <c r="M38">
        <v>4.1333333333333337</v>
      </c>
      <c r="N38">
        <v>0.26246692913372704</v>
      </c>
    </row>
    <row r="39" spans="1:14">
      <c r="A39" s="10">
        <v>4500.6000000000004</v>
      </c>
      <c r="B39">
        <v>898.75</v>
      </c>
      <c r="C39">
        <v>21.566666666666666</v>
      </c>
      <c r="D39">
        <v>0.59953685828683168</v>
      </c>
      <c r="F39">
        <v>4500.6000000000004</v>
      </c>
      <c r="G39">
        <v>899.2</v>
      </c>
      <c r="H39">
        <v>4.9833333333333334</v>
      </c>
      <c r="I39">
        <v>0.28819360776317637</v>
      </c>
      <c r="K39">
        <v>4500.6000000000004</v>
      </c>
      <c r="L39">
        <v>899.05</v>
      </c>
      <c r="M39">
        <v>4.1500000000000004</v>
      </c>
      <c r="N39">
        <v>0.26299556396765833</v>
      </c>
    </row>
    <row r="40" spans="1:14">
      <c r="A40" s="10">
        <v>4600.3999999999996</v>
      </c>
      <c r="B40">
        <v>918.95</v>
      </c>
      <c r="C40">
        <v>23.266666666666666</v>
      </c>
      <c r="D40">
        <v>0.62271805640898015</v>
      </c>
      <c r="F40">
        <v>4600.3999999999996</v>
      </c>
      <c r="G40">
        <v>919.15</v>
      </c>
      <c r="H40">
        <v>5.35</v>
      </c>
      <c r="I40">
        <v>0.29860788111948194</v>
      </c>
      <c r="K40">
        <v>4600.3999999999996</v>
      </c>
      <c r="L40">
        <v>919.15</v>
      </c>
      <c r="M40">
        <v>4.7833333333333332</v>
      </c>
      <c r="N40">
        <v>0.28235123910162357</v>
      </c>
    </row>
    <row r="41" spans="1:14">
      <c r="A41" s="10">
        <v>4700.6000000000004</v>
      </c>
      <c r="B41">
        <v>939.15</v>
      </c>
      <c r="C41">
        <v>20.9</v>
      </c>
      <c r="D41">
        <v>0.59019770698752583</v>
      </c>
      <c r="F41">
        <v>4700.6000000000004</v>
      </c>
      <c r="G41">
        <v>939.25</v>
      </c>
      <c r="H41">
        <v>5.666666666666667</v>
      </c>
      <c r="I41">
        <v>0.30731814857642958</v>
      </c>
      <c r="K41">
        <v>4700.6000000000004</v>
      </c>
      <c r="L41">
        <v>939.25</v>
      </c>
      <c r="M41">
        <v>5.2333333333333334</v>
      </c>
      <c r="N41">
        <v>0.2953340857778225</v>
      </c>
    </row>
    <row r="42" spans="1:14">
      <c r="A42" s="10">
        <v>4800.6000000000004</v>
      </c>
      <c r="B42">
        <v>959.45</v>
      </c>
      <c r="C42">
        <v>27.883333333333333</v>
      </c>
      <c r="D42">
        <v>0.68170537787391861</v>
      </c>
      <c r="F42">
        <v>4800.6000000000004</v>
      </c>
      <c r="G42">
        <v>959.5</v>
      </c>
      <c r="H42">
        <v>8.5166666666666675</v>
      </c>
      <c r="I42">
        <v>0.37675515184857716</v>
      </c>
      <c r="K42">
        <v>4800.6000000000004</v>
      </c>
      <c r="L42">
        <v>959.35</v>
      </c>
      <c r="M42">
        <v>7.2833333333333332</v>
      </c>
      <c r="N42">
        <v>0.3484090826727812</v>
      </c>
    </row>
    <row r="43" spans="1:14">
      <c r="A43" s="10">
        <v>4900.6000000000004</v>
      </c>
      <c r="B43">
        <v>979.75</v>
      </c>
      <c r="C43">
        <v>49.716666666666669</v>
      </c>
      <c r="D43">
        <v>0.91028078696142489</v>
      </c>
      <c r="F43">
        <v>4900.2</v>
      </c>
      <c r="G43">
        <v>979.55</v>
      </c>
      <c r="H43">
        <v>11.083333333333334</v>
      </c>
      <c r="I43">
        <v>0.42979323194092089</v>
      </c>
      <c r="K43">
        <v>4900.6000000000004</v>
      </c>
      <c r="L43">
        <v>979.45</v>
      </c>
      <c r="M43">
        <v>9.7666666666666675</v>
      </c>
      <c r="N43">
        <v>0.40345728123034014</v>
      </c>
    </row>
  </sheetData>
  <hyperlinks>
    <hyperlink ref="L3" r:id="rId1"/>
    <hyperlink ref="G3" r:id="rId2"/>
    <hyperlink ref="B3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J1" workbookViewId="0">
      <selection activeCell="T2" sqref="T2"/>
    </sheetView>
  </sheetViews>
  <sheetFormatPr defaultRowHeight="15.75"/>
  <cols>
    <col min="2" max="2" width="10.375" bestFit="1" customWidth="1"/>
    <col min="7" max="7" width="10.375" bestFit="1" customWidth="1"/>
    <col min="10" max="13" width="9" style="94"/>
    <col min="15" max="15" width="10.375" bestFit="1" customWidth="1"/>
    <col min="19" max="19" width="10.375" bestFit="1" customWidth="1"/>
  </cols>
  <sheetData>
    <row r="1" spans="1:21">
      <c r="A1" s="13" t="s">
        <v>41</v>
      </c>
      <c r="B1" s="11">
        <v>43076</v>
      </c>
      <c r="C1" s="89"/>
      <c r="D1" s="89"/>
      <c r="F1" s="13" t="s">
        <v>41</v>
      </c>
      <c r="G1" s="11" t="s">
        <v>124</v>
      </c>
      <c r="H1" s="89"/>
      <c r="I1" s="89"/>
      <c r="J1" s="13" t="s">
        <v>41</v>
      </c>
      <c r="K1" s="11" t="s">
        <v>124</v>
      </c>
      <c r="N1" s="13" t="s">
        <v>41</v>
      </c>
      <c r="O1" s="11">
        <v>42743</v>
      </c>
      <c r="P1" s="91"/>
      <c r="Q1" s="91"/>
      <c r="R1" s="13" t="s">
        <v>41</v>
      </c>
      <c r="S1" s="11">
        <v>42743</v>
      </c>
      <c r="T1" s="91"/>
      <c r="U1" s="91"/>
    </row>
    <row r="2" spans="1:21">
      <c r="A2" s="13" t="s">
        <v>42</v>
      </c>
      <c r="B2" s="23" t="s">
        <v>146</v>
      </c>
      <c r="C2" s="89"/>
      <c r="D2" s="89"/>
      <c r="F2" s="13" t="s">
        <v>42</v>
      </c>
      <c r="G2" s="23" t="s">
        <v>147</v>
      </c>
      <c r="H2" s="89"/>
      <c r="I2" s="89"/>
      <c r="J2" s="13" t="s">
        <v>42</v>
      </c>
      <c r="K2" s="23" t="s">
        <v>152</v>
      </c>
      <c r="N2" s="13" t="s">
        <v>42</v>
      </c>
      <c r="O2" s="23" t="s">
        <v>148</v>
      </c>
      <c r="P2" s="91"/>
      <c r="Q2" s="91"/>
      <c r="R2" s="13" t="s">
        <v>42</v>
      </c>
      <c r="S2" s="23" t="s">
        <v>149</v>
      </c>
      <c r="T2" s="91"/>
      <c r="U2" s="91"/>
    </row>
    <row r="3" spans="1:21">
      <c r="A3" s="13" t="s">
        <v>43</v>
      </c>
      <c r="B3" s="77"/>
      <c r="C3" s="89"/>
      <c r="D3" s="89"/>
      <c r="F3" s="13" t="s">
        <v>43</v>
      </c>
      <c r="G3" s="77"/>
      <c r="H3" s="89"/>
      <c r="I3" s="89"/>
      <c r="J3" s="13" t="s">
        <v>43</v>
      </c>
      <c r="K3" s="77"/>
      <c r="N3" s="13" t="s">
        <v>43</v>
      </c>
      <c r="O3" s="77"/>
      <c r="P3" s="91"/>
      <c r="Q3" s="91"/>
      <c r="R3" s="13" t="s">
        <v>43</v>
      </c>
      <c r="S3" s="77"/>
      <c r="T3" s="91"/>
      <c r="U3" s="91"/>
    </row>
    <row r="4" spans="1:21">
      <c r="A4" s="13" t="s">
        <v>44</v>
      </c>
      <c r="B4" s="23" t="s">
        <v>49</v>
      </c>
      <c r="C4" s="89"/>
      <c r="D4" s="89"/>
      <c r="F4" s="13" t="s">
        <v>44</v>
      </c>
      <c r="G4" s="23" t="s">
        <v>125</v>
      </c>
      <c r="H4" s="89"/>
      <c r="I4" s="89"/>
      <c r="J4" s="13" t="s">
        <v>44</v>
      </c>
      <c r="K4" s="23" t="s">
        <v>150</v>
      </c>
      <c r="N4" s="13" t="s">
        <v>44</v>
      </c>
      <c r="O4" s="23" t="s">
        <v>140</v>
      </c>
      <c r="P4" s="91"/>
      <c r="Q4" s="91"/>
      <c r="R4" s="13" t="s">
        <v>44</v>
      </c>
      <c r="S4" s="23" t="s">
        <v>151</v>
      </c>
      <c r="T4" s="91"/>
      <c r="U4" s="91"/>
    </row>
    <row r="5" spans="1:21">
      <c r="A5" s="14" t="s">
        <v>45</v>
      </c>
      <c r="B5" s="89">
        <v>5</v>
      </c>
      <c r="C5" s="89"/>
      <c r="D5" s="89"/>
      <c r="F5" s="14" t="s">
        <v>45</v>
      </c>
      <c r="G5" s="89">
        <v>5</v>
      </c>
      <c r="H5" s="89"/>
      <c r="I5" s="89"/>
      <c r="J5" s="14" t="s">
        <v>45</v>
      </c>
      <c r="K5" s="94">
        <v>5</v>
      </c>
      <c r="N5" s="14" t="s">
        <v>45</v>
      </c>
      <c r="O5" s="91">
        <v>5</v>
      </c>
      <c r="P5" s="91"/>
      <c r="Q5" s="91"/>
      <c r="R5" s="14" t="s">
        <v>45</v>
      </c>
      <c r="S5" s="91">
        <v>5</v>
      </c>
      <c r="T5" s="91"/>
      <c r="U5" s="91"/>
    </row>
    <row r="6" spans="1:21">
      <c r="A6" s="26" t="s">
        <v>48</v>
      </c>
      <c r="B6" s="89"/>
      <c r="C6" s="89">
        <v>140</v>
      </c>
      <c r="D6" s="89"/>
      <c r="F6" s="26" t="s">
        <v>48</v>
      </c>
      <c r="G6" s="89"/>
      <c r="H6" s="89">
        <v>140</v>
      </c>
      <c r="I6" s="89"/>
      <c r="J6" s="26" t="s">
        <v>48</v>
      </c>
      <c r="L6" s="94">
        <v>140</v>
      </c>
      <c r="N6" s="26" t="s">
        <v>48</v>
      </c>
      <c r="O6" s="91"/>
      <c r="P6" s="91">
        <v>140</v>
      </c>
      <c r="Q6" s="91"/>
      <c r="R6" s="26" t="s">
        <v>48</v>
      </c>
      <c r="S6" s="91"/>
      <c r="T6" s="91">
        <v>140</v>
      </c>
      <c r="U6" s="91"/>
    </row>
    <row r="7" spans="1:21">
      <c r="A7" s="14" t="s">
        <v>46</v>
      </c>
      <c r="B7" s="89" t="s">
        <v>47</v>
      </c>
      <c r="C7" s="89"/>
      <c r="D7" s="89"/>
      <c r="F7" s="14" t="s">
        <v>46</v>
      </c>
      <c r="G7" s="89" t="s">
        <v>47</v>
      </c>
      <c r="H7" s="89"/>
      <c r="I7" s="89"/>
      <c r="J7" s="14" t="s">
        <v>46</v>
      </c>
      <c r="K7" s="94" t="s">
        <v>47</v>
      </c>
      <c r="N7" s="14" t="s">
        <v>46</v>
      </c>
      <c r="O7" s="91" t="s">
        <v>47</v>
      </c>
      <c r="P7" s="91"/>
      <c r="Q7" s="91"/>
      <c r="R7" s="14" t="s">
        <v>46</v>
      </c>
      <c r="S7" s="91" t="s">
        <v>47</v>
      </c>
      <c r="T7" s="91"/>
      <c r="U7" s="91"/>
    </row>
    <row r="8" spans="1:21">
      <c r="A8" s="15" t="s">
        <v>37</v>
      </c>
      <c r="B8" s="15" t="s">
        <v>38</v>
      </c>
      <c r="C8" s="16" t="s">
        <v>39</v>
      </c>
      <c r="D8" s="89" t="s">
        <v>40</v>
      </c>
      <c r="F8" s="15" t="s">
        <v>37</v>
      </c>
      <c r="G8" s="15" t="s">
        <v>38</v>
      </c>
      <c r="H8" s="16" t="s">
        <v>39</v>
      </c>
      <c r="I8" s="89" t="s">
        <v>40</v>
      </c>
      <c r="J8" s="15" t="s">
        <v>37</v>
      </c>
      <c r="K8" s="15" t="s">
        <v>38</v>
      </c>
      <c r="L8" s="16" t="s">
        <v>39</v>
      </c>
      <c r="M8" s="94" t="s">
        <v>40</v>
      </c>
      <c r="N8" s="15" t="s">
        <v>37</v>
      </c>
      <c r="O8" s="15" t="s">
        <v>38</v>
      </c>
      <c r="P8" s="16" t="s">
        <v>39</v>
      </c>
      <c r="Q8" s="91" t="s">
        <v>40</v>
      </c>
      <c r="R8" s="15" t="s">
        <v>37</v>
      </c>
      <c r="S8" s="15" t="s">
        <v>38</v>
      </c>
      <c r="T8" s="16" t="s">
        <v>39</v>
      </c>
      <c r="U8" s="91" t="s">
        <v>40</v>
      </c>
    </row>
    <row r="9" spans="1:21">
      <c r="A9" s="15" t="s">
        <v>5</v>
      </c>
      <c r="B9" s="15" t="s">
        <v>30</v>
      </c>
      <c r="C9" s="16" t="s">
        <v>34</v>
      </c>
      <c r="D9" s="89" t="s">
        <v>34</v>
      </c>
      <c r="F9" s="15" t="s">
        <v>5</v>
      </c>
      <c r="G9" s="15" t="s">
        <v>30</v>
      </c>
      <c r="H9" s="16" t="s">
        <v>34</v>
      </c>
      <c r="I9" s="89" t="s">
        <v>34</v>
      </c>
      <c r="J9" s="15" t="s">
        <v>5</v>
      </c>
      <c r="K9" s="15" t="s">
        <v>30</v>
      </c>
      <c r="L9" s="16" t="s">
        <v>34</v>
      </c>
      <c r="M9" s="94" t="s">
        <v>34</v>
      </c>
      <c r="N9" s="15" t="s">
        <v>5</v>
      </c>
      <c r="O9" s="15" t="s">
        <v>30</v>
      </c>
      <c r="P9" s="16" t="s">
        <v>34</v>
      </c>
      <c r="Q9" s="91" t="s">
        <v>34</v>
      </c>
      <c r="R9" s="15" t="s">
        <v>5</v>
      </c>
      <c r="S9" s="15" t="s">
        <v>30</v>
      </c>
      <c r="T9" s="16" t="s">
        <v>34</v>
      </c>
      <c r="U9" s="91" t="s">
        <v>34</v>
      </c>
    </row>
    <row r="10" spans="1:21">
      <c r="A10">
        <v>199.4</v>
      </c>
      <c r="B10">
        <v>39.700000000000003</v>
      </c>
      <c r="C10">
        <v>0</v>
      </c>
      <c r="D10">
        <v>0</v>
      </c>
      <c r="F10">
        <v>199.6</v>
      </c>
      <c r="G10">
        <v>39.799999999999997</v>
      </c>
      <c r="H10">
        <v>1.6666666666666666E-2</v>
      </c>
      <c r="I10">
        <v>1.6666666666666666E-2</v>
      </c>
      <c r="J10" s="95">
        <v>199.4</v>
      </c>
      <c r="K10" s="95">
        <v>39.799999999999997</v>
      </c>
      <c r="L10" s="94">
        <v>1.6666666666666666E-2</v>
      </c>
      <c r="M10" s="94">
        <v>1.6666666666666666E-2</v>
      </c>
      <c r="N10" s="95">
        <v>199.8</v>
      </c>
      <c r="O10" s="95">
        <v>39.799999999999997</v>
      </c>
      <c r="P10">
        <v>0</v>
      </c>
      <c r="Q10">
        <v>0</v>
      </c>
      <c r="R10" s="95">
        <v>199.6</v>
      </c>
      <c r="S10" s="95">
        <v>39.799999999999997</v>
      </c>
      <c r="T10">
        <v>0</v>
      </c>
      <c r="U10">
        <v>0</v>
      </c>
    </row>
    <row r="11" spans="1:21">
      <c r="A11">
        <v>399.6</v>
      </c>
      <c r="B11">
        <v>79.7</v>
      </c>
      <c r="C11">
        <v>0</v>
      </c>
      <c r="D11">
        <v>0</v>
      </c>
      <c r="F11">
        <v>399.4</v>
      </c>
      <c r="G11">
        <v>79.8</v>
      </c>
      <c r="H11">
        <v>1.6666666666666666E-2</v>
      </c>
      <c r="I11">
        <v>1.6666666666666666E-2</v>
      </c>
      <c r="J11" s="95">
        <v>399.4</v>
      </c>
      <c r="K11" s="95">
        <v>79.8</v>
      </c>
      <c r="L11" s="94">
        <v>0</v>
      </c>
      <c r="M11" s="94">
        <v>0</v>
      </c>
      <c r="N11" s="95">
        <v>399.4</v>
      </c>
      <c r="O11" s="95">
        <v>79.75</v>
      </c>
      <c r="P11">
        <v>0</v>
      </c>
      <c r="Q11">
        <v>0</v>
      </c>
      <c r="R11" s="95">
        <v>399.6</v>
      </c>
      <c r="S11" s="95">
        <v>79.75</v>
      </c>
      <c r="T11">
        <v>0</v>
      </c>
      <c r="U11">
        <v>0</v>
      </c>
    </row>
    <row r="12" spans="1:21">
      <c r="A12">
        <v>599.6</v>
      </c>
      <c r="B12">
        <v>119.7</v>
      </c>
      <c r="C12">
        <v>0</v>
      </c>
      <c r="D12">
        <v>0</v>
      </c>
      <c r="F12">
        <v>599.6</v>
      </c>
      <c r="G12">
        <v>119.8</v>
      </c>
      <c r="H12">
        <v>0</v>
      </c>
      <c r="I12">
        <v>0</v>
      </c>
      <c r="J12" s="95">
        <v>599.6</v>
      </c>
      <c r="K12" s="95">
        <v>119.8</v>
      </c>
      <c r="L12" s="94">
        <v>0</v>
      </c>
      <c r="M12" s="94">
        <v>0</v>
      </c>
      <c r="N12" s="95">
        <v>599.6</v>
      </c>
      <c r="O12" s="95">
        <v>119.75</v>
      </c>
      <c r="P12">
        <v>0</v>
      </c>
      <c r="Q12">
        <v>0</v>
      </c>
      <c r="R12" s="95">
        <v>599.6</v>
      </c>
      <c r="S12" s="95">
        <v>119.75</v>
      </c>
      <c r="T12">
        <v>0</v>
      </c>
      <c r="U12">
        <v>0</v>
      </c>
    </row>
    <row r="13" spans="1:21">
      <c r="A13">
        <v>799.8</v>
      </c>
      <c r="B13">
        <v>159.69999999999999</v>
      </c>
      <c r="C13">
        <v>1.6666666666666666E-2</v>
      </c>
      <c r="D13">
        <v>1.6666666666666666E-2</v>
      </c>
      <c r="F13">
        <v>799.8</v>
      </c>
      <c r="G13">
        <v>159.85</v>
      </c>
      <c r="H13">
        <v>0</v>
      </c>
      <c r="I13">
        <v>0</v>
      </c>
      <c r="J13" s="95">
        <v>799.8</v>
      </c>
      <c r="K13" s="95">
        <v>159.85</v>
      </c>
      <c r="L13" s="94">
        <v>0</v>
      </c>
      <c r="M13" s="94">
        <v>0</v>
      </c>
      <c r="N13" s="95">
        <v>799.8</v>
      </c>
      <c r="O13" s="95">
        <v>159.75</v>
      </c>
      <c r="P13">
        <v>0</v>
      </c>
      <c r="Q13">
        <v>0</v>
      </c>
      <c r="R13" s="95">
        <v>799.8</v>
      </c>
      <c r="S13" s="95">
        <v>159.80000000000001</v>
      </c>
      <c r="T13">
        <v>0</v>
      </c>
      <c r="U13">
        <v>0</v>
      </c>
    </row>
    <row r="14" spans="1:21">
      <c r="A14">
        <v>999.8</v>
      </c>
      <c r="B14">
        <v>199.8</v>
      </c>
      <c r="C14">
        <v>0</v>
      </c>
      <c r="D14">
        <v>0</v>
      </c>
      <c r="F14">
        <v>999.8</v>
      </c>
      <c r="G14">
        <v>199.95</v>
      </c>
      <c r="H14">
        <v>0</v>
      </c>
      <c r="I14">
        <v>0</v>
      </c>
      <c r="J14" s="95">
        <v>999.8</v>
      </c>
      <c r="K14" s="95">
        <v>200</v>
      </c>
      <c r="L14" s="94">
        <v>0</v>
      </c>
      <c r="M14" s="94">
        <v>0</v>
      </c>
      <c r="N14" s="95">
        <v>999.8</v>
      </c>
      <c r="O14" s="95">
        <v>199.9</v>
      </c>
      <c r="P14">
        <v>0</v>
      </c>
      <c r="Q14">
        <v>0</v>
      </c>
      <c r="R14" s="95">
        <v>999.8</v>
      </c>
      <c r="S14" s="95">
        <v>199.95</v>
      </c>
      <c r="T14">
        <v>0</v>
      </c>
      <c r="U14">
        <v>0</v>
      </c>
    </row>
    <row r="15" spans="1:21">
      <c r="A15">
        <v>1200</v>
      </c>
      <c r="B15">
        <v>239.8</v>
      </c>
      <c r="C15">
        <v>1.6666666666666666E-2</v>
      </c>
      <c r="D15">
        <v>1.6666666666666666E-2</v>
      </c>
      <c r="F15">
        <v>1199.8</v>
      </c>
      <c r="G15">
        <v>240.05</v>
      </c>
      <c r="H15">
        <v>0</v>
      </c>
      <c r="I15">
        <v>0</v>
      </c>
      <c r="J15" s="95">
        <v>1199.8</v>
      </c>
      <c r="K15" s="95">
        <v>240.1</v>
      </c>
      <c r="L15" s="94">
        <v>0</v>
      </c>
      <c r="M15" s="94">
        <v>0</v>
      </c>
      <c r="N15" s="95">
        <v>1199.8</v>
      </c>
      <c r="O15" s="95">
        <v>240</v>
      </c>
      <c r="P15">
        <v>0</v>
      </c>
      <c r="Q15">
        <v>0</v>
      </c>
      <c r="R15" s="95">
        <v>1199.8</v>
      </c>
      <c r="S15" s="95">
        <v>240.05</v>
      </c>
      <c r="T15">
        <v>0</v>
      </c>
      <c r="U15">
        <v>0</v>
      </c>
    </row>
    <row r="16" spans="1:21">
      <c r="A16">
        <v>1399.8</v>
      </c>
      <c r="B16">
        <v>279.89999999999998</v>
      </c>
      <c r="C16">
        <v>0.4</v>
      </c>
      <c r="D16">
        <v>8.1649658092772595E-2</v>
      </c>
      <c r="F16">
        <v>1399.8</v>
      </c>
      <c r="G16">
        <v>280.14999999999998</v>
      </c>
      <c r="H16">
        <v>0</v>
      </c>
      <c r="I16">
        <v>0</v>
      </c>
      <c r="J16" s="95">
        <v>1399.8</v>
      </c>
      <c r="K16" s="95">
        <v>280.2</v>
      </c>
      <c r="L16" s="94">
        <v>0</v>
      </c>
      <c r="M16" s="94">
        <v>0</v>
      </c>
      <c r="N16" s="95">
        <v>1399.8</v>
      </c>
      <c r="O16" s="95">
        <v>280.05</v>
      </c>
      <c r="P16">
        <v>0</v>
      </c>
      <c r="Q16">
        <v>0</v>
      </c>
      <c r="R16" s="95">
        <v>1399.8</v>
      </c>
      <c r="S16" s="95">
        <v>280.14999999999998</v>
      </c>
      <c r="T16">
        <v>0</v>
      </c>
      <c r="U16">
        <v>0</v>
      </c>
    </row>
    <row r="17" spans="1:21">
      <c r="A17">
        <v>1599.8</v>
      </c>
      <c r="B17">
        <v>320</v>
      </c>
      <c r="C17">
        <v>1.85</v>
      </c>
      <c r="D17">
        <v>0.17559422921421231</v>
      </c>
      <c r="F17">
        <v>1599.8</v>
      </c>
      <c r="G17">
        <v>320.3</v>
      </c>
      <c r="H17">
        <v>1.6666666666666666E-2</v>
      </c>
      <c r="I17">
        <v>1.6666666666666666E-2</v>
      </c>
      <c r="J17" s="95">
        <v>1599.8</v>
      </c>
      <c r="K17" s="95">
        <v>320.35000000000002</v>
      </c>
      <c r="L17" s="94">
        <v>0</v>
      </c>
      <c r="M17" s="94">
        <v>0</v>
      </c>
      <c r="N17" s="95">
        <v>1599.8</v>
      </c>
      <c r="O17" s="95">
        <v>320.2</v>
      </c>
      <c r="P17">
        <v>0</v>
      </c>
      <c r="Q17">
        <v>0</v>
      </c>
      <c r="R17" s="95">
        <v>1599.8</v>
      </c>
      <c r="S17" s="95">
        <v>320.25</v>
      </c>
      <c r="T17">
        <v>0</v>
      </c>
      <c r="U17">
        <v>0</v>
      </c>
    </row>
    <row r="18" spans="1:21">
      <c r="A18">
        <v>1799.8</v>
      </c>
      <c r="B18">
        <v>360.15</v>
      </c>
      <c r="C18">
        <v>3.3</v>
      </c>
      <c r="D18">
        <v>0.23452078799117146</v>
      </c>
      <c r="F18">
        <v>1799.6</v>
      </c>
      <c r="G18">
        <v>360.5</v>
      </c>
      <c r="H18">
        <v>0</v>
      </c>
      <c r="I18">
        <v>0</v>
      </c>
      <c r="J18" s="95">
        <v>1799.8</v>
      </c>
      <c r="K18" s="95">
        <v>360.55</v>
      </c>
      <c r="L18" s="94">
        <v>0</v>
      </c>
      <c r="M18" s="94">
        <v>0</v>
      </c>
      <c r="N18" s="95">
        <v>1799.8</v>
      </c>
      <c r="O18" s="95">
        <v>360.4</v>
      </c>
      <c r="P18">
        <v>1.6666666666666666E-2</v>
      </c>
      <c r="Q18">
        <v>1.6666666666666666E-2</v>
      </c>
      <c r="R18" s="95">
        <v>1799.8</v>
      </c>
      <c r="S18" s="95">
        <v>360.5</v>
      </c>
      <c r="T18">
        <v>0</v>
      </c>
      <c r="U18">
        <v>0</v>
      </c>
    </row>
    <row r="19" spans="1:21">
      <c r="A19">
        <v>1999.8</v>
      </c>
      <c r="B19">
        <v>400.3</v>
      </c>
      <c r="C19">
        <v>4.3</v>
      </c>
      <c r="D19">
        <v>0.26770630673681683</v>
      </c>
      <c r="F19">
        <v>1999.8</v>
      </c>
      <c r="G19">
        <v>400.7</v>
      </c>
      <c r="H19">
        <v>0</v>
      </c>
      <c r="I19">
        <v>0</v>
      </c>
      <c r="J19" s="95">
        <v>1999.8</v>
      </c>
      <c r="K19" s="95">
        <v>400.75</v>
      </c>
      <c r="L19" s="94">
        <v>0</v>
      </c>
      <c r="M19" s="94">
        <v>0</v>
      </c>
      <c r="N19" s="95">
        <v>1999.8</v>
      </c>
      <c r="O19" s="95">
        <v>400.6</v>
      </c>
      <c r="P19">
        <v>0.21666666666666667</v>
      </c>
      <c r="Q19">
        <v>6.009252125773315E-2</v>
      </c>
      <c r="R19" s="95">
        <v>1999.8</v>
      </c>
      <c r="S19" s="95">
        <v>400.7</v>
      </c>
      <c r="T19">
        <v>1.6666666666666666E-2</v>
      </c>
      <c r="U19">
        <v>1.6666666666666666E-2</v>
      </c>
    </row>
    <row r="20" spans="1:21">
      <c r="A20">
        <v>2199.8000000000002</v>
      </c>
      <c r="B20">
        <v>440.45</v>
      </c>
      <c r="C20">
        <v>5.9333333333333336</v>
      </c>
      <c r="D20">
        <v>0.31446603773522008</v>
      </c>
      <c r="F20">
        <v>2199.8000000000002</v>
      </c>
      <c r="G20">
        <v>440.9</v>
      </c>
      <c r="H20">
        <v>0</v>
      </c>
      <c r="I20">
        <v>0</v>
      </c>
      <c r="J20" s="95">
        <v>2199.8000000000002</v>
      </c>
      <c r="K20" s="95">
        <v>440.95</v>
      </c>
      <c r="L20" s="94">
        <v>3.3333333333333333E-2</v>
      </c>
      <c r="M20" s="94">
        <v>2.3570226039551587E-2</v>
      </c>
      <c r="N20" s="95">
        <v>2199.8000000000002</v>
      </c>
      <c r="O20" s="95">
        <v>440.8</v>
      </c>
      <c r="P20">
        <v>0.58333333333333337</v>
      </c>
      <c r="Q20">
        <v>9.8601329718326941E-2</v>
      </c>
      <c r="R20" s="95">
        <v>2199.8000000000002</v>
      </c>
      <c r="S20" s="95">
        <v>440.9</v>
      </c>
      <c r="T20">
        <v>0.1</v>
      </c>
      <c r="U20">
        <v>4.0824829046386298E-2</v>
      </c>
    </row>
    <row r="21" spans="1:21">
      <c r="A21">
        <v>2399.8000000000002</v>
      </c>
      <c r="B21">
        <v>480.6</v>
      </c>
      <c r="C21">
        <v>7.4666666666666668</v>
      </c>
      <c r="D21">
        <v>0.35276684147527876</v>
      </c>
      <c r="F21">
        <v>2399.8000000000002</v>
      </c>
      <c r="G21">
        <v>481.15</v>
      </c>
      <c r="H21">
        <v>0</v>
      </c>
      <c r="I21">
        <v>0</v>
      </c>
      <c r="J21" s="95">
        <v>2399.8000000000002</v>
      </c>
      <c r="K21" s="95">
        <v>481.15</v>
      </c>
      <c r="L21" s="94">
        <v>0</v>
      </c>
      <c r="M21" s="94">
        <v>0</v>
      </c>
      <c r="N21" s="95">
        <v>2399.8000000000002</v>
      </c>
      <c r="O21" s="95">
        <v>481</v>
      </c>
      <c r="P21">
        <v>0.95</v>
      </c>
      <c r="Q21">
        <v>0.12583057392117916</v>
      </c>
      <c r="R21" s="95">
        <v>2399.8000000000002</v>
      </c>
      <c r="S21" s="95">
        <v>481.15</v>
      </c>
      <c r="T21">
        <v>0.13333333333333333</v>
      </c>
      <c r="U21">
        <v>4.7140452079103175E-2</v>
      </c>
    </row>
    <row r="22" spans="1:21">
      <c r="A22">
        <v>2600</v>
      </c>
      <c r="B22">
        <v>520.85</v>
      </c>
      <c r="C22">
        <v>9.2166666666666668</v>
      </c>
      <c r="D22">
        <v>0.39193253387682819</v>
      </c>
      <c r="F22">
        <v>2600</v>
      </c>
      <c r="G22">
        <v>521.35</v>
      </c>
      <c r="H22">
        <v>0</v>
      </c>
      <c r="I22">
        <v>0</v>
      </c>
      <c r="J22" s="95">
        <v>2600</v>
      </c>
      <c r="K22" s="95">
        <v>521.4</v>
      </c>
      <c r="L22" s="94">
        <v>0</v>
      </c>
      <c r="M22" s="94">
        <v>0</v>
      </c>
      <c r="N22" s="95">
        <v>2600</v>
      </c>
      <c r="O22" s="95">
        <v>521.25</v>
      </c>
      <c r="P22">
        <v>1.7166666666666666</v>
      </c>
      <c r="Q22">
        <v>0.16914819275153697</v>
      </c>
      <c r="R22" s="95">
        <v>2600</v>
      </c>
      <c r="S22" s="95">
        <v>521.4</v>
      </c>
      <c r="T22">
        <v>0.41666666666666669</v>
      </c>
      <c r="U22">
        <v>8.3333333333333329E-2</v>
      </c>
    </row>
    <row r="23" spans="1:21">
      <c r="A23">
        <v>2800</v>
      </c>
      <c r="B23">
        <v>561.1</v>
      </c>
      <c r="C23">
        <v>12.15</v>
      </c>
      <c r="D23">
        <v>0.45</v>
      </c>
      <c r="F23">
        <v>2800</v>
      </c>
      <c r="G23">
        <v>561.70000000000005</v>
      </c>
      <c r="H23">
        <v>8.3333333333333329E-2</v>
      </c>
      <c r="I23">
        <v>3.7267799624996496E-2</v>
      </c>
      <c r="J23" s="95">
        <v>2800.2</v>
      </c>
      <c r="K23" s="95">
        <v>561.70000000000005</v>
      </c>
      <c r="L23" s="94">
        <v>0.1</v>
      </c>
      <c r="M23" s="94">
        <v>4.0824829046386298E-2</v>
      </c>
      <c r="N23" s="95">
        <v>2800</v>
      </c>
      <c r="O23" s="95">
        <v>561.6</v>
      </c>
      <c r="P23">
        <v>2.4</v>
      </c>
      <c r="Q23">
        <v>0.2</v>
      </c>
      <c r="R23" s="95">
        <v>2800.2</v>
      </c>
      <c r="S23" s="95">
        <v>561.75</v>
      </c>
      <c r="T23">
        <v>0.8</v>
      </c>
      <c r="U23">
        <v>0.11547005383792515</v>
      </c>
    </row>
    <row r="24" spans="1:21">
      <c r="A24">
        <v>3000</v>
      </c>
      <c r="B24">
        <v>601.29999999999995</v>
      </c>
      <c r="C24">
        <v>14</v>
      </c>
      <c r="D24">
        <v>0.48304589153964794</v>
      </c>
      <c r="F24">
        <v>3000</v>
      </c>
      <c r="G24">
        <v>601.95000000000005</v>
      </c>
      <c r="H24">
        <v>0.23333333333333334</v>
      </c>
      <c r="I24">
        <v>6.2360956446232359E-2</v>
      </c>
      <c r="J24" s="95">
        <v>3000.2</v>
      </c>
      <c r="K24" s="95">
        <v>601.95000000000005</v>
      </c>
      <c r="L24" s="94">
        <v>0.26666666666666666</v>
      </c>
      <c r="M24" s="94">
        <v>6.6666666666666666E-2</v>
      </c>
      <c r="N24" s="95">
        <v>3000</v>
      </c>
      <c r="O24" s="95">
        <v>601.79999999999995</v>
      </c>
      <c r="P24">
        <v>3.4333333333333331</v>
      </c>
      <c r="Q24">
        <v>0.23921166824012205</v>
      </c>
      <c r="R24" s="95">
        <v>3000.2</v>
      </c>
      <c r="S24" s="95">
        <v>602</v>
      </c>
      <c r="T24">
        <v>1.4</v>
      </c>
      <c r="U24">
        <v>0.15275252316519466</v>
      </c>
    </row>
    <row r="25" spans="1:21">
      <c r="A25">
        <v>3100.2</v>
      </c>
      <c r="B25">
        <v>621.4</v>
      </c>
      <c r="C25">
        <v>13.666666666666666</v>
      </c>
      <c r="D25">
        <v>0.47726070210921179</v>
      </c>
      <c r="F25">
        <v>3100</v>
      </c>
      <c r="G25">
        <v>622.04999999999995</v>
      </c>
      <c r="H25">
        <v>0.4</v>
      </c>
      <c r="I25">
        <v>8.1649658092772595E-2</v>
      </c>
      <c r="J25" s="95">
        <v>3100.2</v>
      </c>
      <c r="K25" s="95">
        <v>622.04999999999995</v>
      </c>
      <c r="L25" s="94">
        <v>0.26666666666666666</v>
      </c>
      <c r="M25" s="94">
        <v>6.6666666666666666E-2</v>
      </c>
      <c r="N25" s="95">
        <v>3100.2</v>
      </c>
      <c r="O25" s="95">
        <v>621.95000000000005</v>
      </c>
      <c r="P25">
        <v>3.6833333333333331</v>
      </c>
      <c r="Q25">
        <v>0.24776781245530843</v>
      </c>
      <c r="R25" s="95">
        <v>3100.2</v>
      </c>
      <c r="S25" s="95">
        <v>622.15</v>
      </c>
      <c r="T25">
        <v>1.6666666666666667</v>
      </c>
      <c r="U25">
        <v>0.16666666666666666</v>
      </c>
    </row>
    <row r="26" spans="1:21">
      <c r="A26">
        <v>3200</v>
      </c>
      <c r="B26">
        <v>641.5</v>
      </c>
      <c r="C26">
        <v>13.566666666666666</v>
      </c>
      <c r="D26">
        <v>0.47551142058957019</v>
      </c>
      <c r="F26">
        <v>3200</v>
      </c>
      <c r="G26">
        <v>642.15</v>
      </c>
      <c r="H26">
        <v>0.55000000000000004</v>
      </c>
      <c r="I26">
        <v>9.5742710775633816E-2</v>
      </c>
      <c r="J26" s="95">
        <v>3200</v>
      </c>
      <c r="K26" s="95">
        <v>642.15</v>
      </c>
      <c r="L26" s="94">
        <v>0.4</v>
      </c>
      <c r="M26" s="94">
        <v>8.1649658092772595E-2</v>
      </c>
      <c r="N26" s="95">
        <v>3200</v>
      </c>
      <c r="O26" s="95">
        <v>642.04999999999995</v>
      </c>
      <c r="P26">
        <v>3.4666666666666668</v>
      </c>
      <c r="Q26">
        <v>0.2403700850309326</v>
      </c>
      <c r="R26" s="95">
        <v>3200</v>
      </c>
      <c r="S26" s="95">
        <v>642.25</v>
      </c>
      <c r="T26">
        <v>1.9666666666666666</v>
      </c>
      <c r="U26">
        <v>0.1810463415200036</v>
      </c>
    </row>
    <row r="27" spans="1:21">
      <c r="A27">
        <v>3300</v>
      </c>
      <c r="B27">
        <v>661.6</v>
      </c>
      <c r="C27">
        <v>13.35</v>
      </c>
      <c r="D27">
        <v>0.47169905660283018</v>
      </c>
      <c r="F27">
        <v>3300</v>
      </c>
      <c r="G27">
        <v>662.25</v>
      </c>
      <c r="H27">
        <v>0.6</v>
      </c>
      <c r="I27">
        <v>0.1</v>
      </c>
      <c r="J27" s="95">
        <v>3300</v>
      </c>
      <c r="K27" s="95">
        <v>662.25</v>
      </c>
      <c r="L27" s="94">
        <v>0.68333333333333335</v>
      </c>
      <c r="M27" s="94">
        <v>0.10671873729054747</v>
      </c>
      <c r="N27" s="95">
        <v>3300</v>
      </c>
      <c r="O27" s="95">
        <v>662.2</v>
      </c>
      <c r="P27">
        <v>3.65</v>
      </c>
      <c r="Q27">
        <v>0.24664414311581237</v>
      </c>
      <c r="R27" s="95">
        <v>3300</v>
      </c>
      <c r="S27" s="95">
        <v>662.4</v>
      </c>
      <c r="T27">
        <v>2.2000000000000002</v>
      </c>
      <c r="U27">
        <v>0.19148542155126763</v>
      </c>
    </row>
    <row r="28" spans="1:21">
      <c r="A28">
        <v>3400</v>
      </c>
      <c r="B28">
        <v>681.75</v>
      </c>
      <c r="C28">
        <v>13.233333333333333</v>
      </c>
      <c r="D28">
        <v>0.46963342678684572</v>
      </c>
      <c r="F28">
        <v>3400</v>
      </c>
      <c r="G28">
        <v>682.4</v>
      </c>
      <c r="H28">
        <v>1.1666666666666667</v>
      </c>
      <c r="I28">
        <v>0.13944333775567927</v>
      </c>
      <c r="J28" s="95">
        <v>3400</v>
      </c>
      <c r="K28" s="95">
        <v>682.4</v>
      </c>
      <c r="L28" s="94">
        <v>0.8</v>
      </c>
      <c r="M28" s="94">
        <v>0.11547005383792515</v>
      </c>
      <c r="N28" s="95">
        <v>3400</v>
      </c>
      <c r="O28" s="95">
        <v>682.35</v>
      </c>
      <c r="P28">
        <v>4.083333333333333</v>
      </c>
      <c r="Q28">
        <v>0.26087459737497548</v>
      </c>
      <c r="R28" s="95">
        <v>3400</v>
      </c>
      <c r="S28" s="95">
        <v>682.6</v>
      </c>
      <c r="T28">
        <v>2.5</v>
      </c>
      <c r="U28">
        <v>0.20412414523193151</v>
      </c>
    </row>
    <row r="29" spans="1:21">
      <c r="A29">
        <v>3500.2</v>
      </c>
      <c r="B29">
        <v>701.95</v>
      </c>
      <c r="C29">
        <v>13.133333333333333</v>
      </c>
      <c r="D29">
        <v>0.46785562825393995</v>
      </c>
      <c r="F29">
        <v>3500.2</v>
      </c>
      <c r="G29">
        <v>702.6</v>
      </c>
      <c r="H29">
        <v>1</v>
      </c>
      <c r="I29">
        <v>0.12909944487358058</v>
      </c>
      <c r="J29" s="95">
        <v>3500.2</v>
      </c>
      <c r="K29" s="95">
        <v>702.6</v>
      </c>
      <c r="L29" s="94">
        <v>1.1666666666666667</v>
      </c>
      <c r="M29" s="94">
        <v>0.13944333775567927</v>
      </c>
      <c r="N29" s="95">
        <v>3500.2</v>
      </c>
      <c r="O29" s="95">
        <v>702.5</v>
      </c>
      <c r="P29">
        <v>4.7333333333333334</v>
      </c>
      <c r="Q29">
        <v>0.28087165910587863</v>
      </c>
      <c r="R29" s="95">
        <v>3500.2</v>
      </c>
      <c r="S29" s="95">
        <v>702.75</v>
      </c>
      <c r="T29">
        <v>2.65</v>
      </c>
      <c r="U29">
        <v>0.21015867021530818</v>
      </c>
    </row>
    <row r="30" spans="1:21">
      <c r="A30">
        <v>3600.2</v>
      </c>
      <c r="B30">
        <v>722.05</v>
      </c>
      <c r="C30">
        <v>13.266666666666667</v>
      </c>
      <c r="D30">
        <v>0.47022453265552949</v>
      </c>
      <c r="F30">
        <v>3600</v>
      </c>
      <c r="G30">
        <v>722.7</v>
      </c>
      <c r="H30">
        <v>1.2</v>
      </c>
      <c r="I30">
        <v>0.1414213562373095</v>
      </c>
      <c r="J30" s="95">
        <v>3600.2</v>
      </c>
      <c r="K30" s="95">
        <v>722.7</v>
      </c>
      <c r="L30" s="94">
        <v>1</v>
      </c>
      <c r="M30" s="94">
        <v>0.12909944487358058</v>
      </c>
      <c r="N30" s="95">
        <v>3600.2</v>
      </c>
      <c r="O30" s="95">
        <v>722.65</v>
      </c>
      <c r="P30">
        <v>4.8499999999999996</v>
      </c>
      <c r="Q30">
        <v>0.28431203515386633</v>
      </c>
      <c r="R30" s="95">
        <v>3600.2</v>
      </c>
      <c r="S30" s="95">
        <v>722.9</v>
      </c>
      <c r="T30">
        <v>2.9166666666666665</v>
      </c>
      <c r="U30">
        <v>0.22047927592204922</v>
      </c>
    </row>
    <row r="31" spans="1:21">
      <c r="A31">
        <v>3700.2</v>
      </c>
      <c r="B31">
        <v>742.2</v>
      </c>
      <c r="C31">
        <v>13.783333333333333</v>
      </c>
      <c r="D31">
        <v>0.47929346148494684</v>
      </c>
      <c r="F31">
        <v>3700.2</v>
      </c>
      <c r="G31">
        <v>742.85</v>
      </c>
      <c r="H31">
        <v>1.4</v>
      </c>
      <c r="I31">
        <v>0.15275252316519466</v>
      </c>
      <c r="J31" s="95">
        <v>3700.2</v>
      </c>
      <c r="K31" s="95">
        <v>742.85</v>
      </c>
      <c r="L31" s="94">
        <v>1.4833333333333334</v>
      </c>
      <c r="M31" s="94">
        <v>0.15723301886761004</v>
      </c>
      <c r="N31" s="95">
        <v>3700.2</v>
      </c>
      <c r="O31" s="95">
        <v>742.85</v>
      </c>
      <c r="P31">
        <v>5.416666666666667</v>
      </c>
      <c r="Q31">
        <v>0.30046260628866578</v>
      </c>
      <c r="R31" s="95">
        <v>3700.2</v>
      </c>
      <c r="S31" s="95">
        <v>743.1</v>
      </c>
      <c r="T31">
        <v>2.9666666666666668</v>
      </c>
      <c r="U31">
        <v>0.2223610677354389</v>
      </c>
    </row>
    <row r="32" spans="1:21">
      <c r="A32">
        <v>3800.2</v>
      </c>
      <c r="B32">
        <v>762.35</v>
      </c>
      <c r="C32">
        <v>14.516666666666667</v>
      </c>
      <c r="D32">
        <v>0.49187848544579021</v>
      </c>
      <c r="F32">
        <v>3800</v>
      </c>
      <c r="G32">
        <v>763.05</v>
      </c>
      <c r="H32">
        <v>1.65</v>
      </c>
      <c r="I32">
        <v>0.16583123951776998</v>
      </c>
      <c r="J32" s="95">
        <v>3800.2</v>
      </c>
      <c r="K32" s="95">
        <v>763.05</v>
      </c>
      <c r="L32" s="94">
        <v>1.3833333333333333</v>
      </c>
      <c r="M32" s="94">
        <v>0.15184055965240498</v>
      </c>
      <c r="N32" s="95">
        <v>3800.2</v>
      </c>
      <c r="O32" s="95">
        <v>763</v>
      </c>
      <c r="P32">
        <v>5.5333333333333332</v>
      </c>
      <c r="Q32">
        <v>0.30368111930480995</v>
      </c>
      <c r="R32" s="95">
        <v>3800</v>
      </c>
      <c r="S32" s="95">
        <v>763.3</v>
      </c>
      <c r="T32">
        <v>3.05</v>
      </c>
      <c r="U32">
        <v>0.22546248764114471</v>
      </c>
    </row>
    <row r="33" spans="1:21">
      <c r="A33">
        <v>3900.2</v>
      </c>
      <c r="B33">
        <v>782.55</v>
      </c>
      <c r="C33">
        <v>15.65</v>
      </c>
      <c r="D33">
        <v>0.51071844820148538</v>
      </c>
      <c r="F33">
        <v>3900.2</v>
      </c>
      <c r="G33">
        <v>783.2</v>
      </c>
      <c r="H33">
        <v>1.6666666666666667</v>
      </c>
      <c r="I33">
        <v>0.16666666666666666</v>
      </c>
      <c r="J33" s="95">
        <v>3900.2</v>
      </c>
      <c r="K33" s="95">
        <v>783.25</v>
      </c>
      <c r="L33" s="94">
        <v>1.9166666666666667</v>
      </c>
      <c r="M33" s="94">
        <v>0.17873008824606013</v>
      </c>
      <c r="N33" s="95">
        <v>3900.2</v>
      </c>
      <c r="O33" s="95">
        <v>783.2</v>
      </c>
      <c r="P33">
        <v>5.7833333333333332</v>
      </c>
      <c r="Q33">
        <v>0.31046560016995262</v>
      </c>
      <c r="R33" s="95">
        <v>3900.2</v>
      </c>
      <c r="S33" s="95">
        <v>783.5</v>
      </c>
      <c r="T33">
        <v>3.5666666666666669</v>
      </c>
      <c r="U33">
        <v>0.24381231397212988</v>
      </c>
    </row>
    <row r="34" spans="1:21">
      <c r="A34">
        <v>3999.8</v>
      </c>
      <c r="B34">
        <v>802.75</v>
      </c>
      <c r="C34">
        <v>18.850000000000001</v>
      </c>
      <c r="D34">
        <v>0.56050572402667453</v>
      </c>
      <c r="F34">
        <v>4000.2</v>
      </c>
      <c r="G34">
        <v>803.35</v>
      </c>
      <c r="H34">
        <v>1.9666666666666666</v>
      </c>
      <c r="I34">
        <v>0.1810463415200036</v>
      </c>
      <c r="J34" s="95">
        <v>4000.2</v>
      </c>
      <c r="K34" s="95">
        <v>803.35</v>
      </c>
      <c r="L34" s="94">
        <v>1.75</v>
      </c>
      <c r="M34" s="94">
        <v>0.17078251276599329</v>
      </c>
      <c r="N34" s="95">
        <v>4000.2</v>
      </c>
      <c r="O34" s="95">
        <v>803.4</v>
      </c>
      <c r="P34">
        <v>6.1333333333333337</v>
      </c>
      <c r="Q34">
        <v>0.31972210155418129</v>
      </c>
      <c r="R34" s="95">
        <v>4000.2</v>
      </c>
      <c r="S34" s="95">
        <v>803.65</v>
      </c>
      <c r="T34">
        <v>3.85</v>
      </c>
      <c r="U34">
        <v>0.25331140255951107</v>
      </c>
    </row>
    <row r="35" spans="1:21">
      <c r="A35">
        <v>4100.2</v>
      </c>
      <c r="B35">
        <v>822.85</v>
      </c>
      <c r="C35">
        <v>17.466666666666665</v>
      </c>
      <c r="D35">
        <v>0.53954713520795494</v>
      </c>
      <c r="F35">
        <v>4100.2</v>
      </c>
      <c r="G35">
        <v>823.55</v>
      </c>
      <c r="H35">
        <v>2.1666666666666665</v>
      </c>
      <c r="I35">
        <v>0.19002923751652298</v>
      </c>
      <c r="J35" s="95">
        <v>4100.2</v>
      </c>
      <c r="K35" s="95">
        <v>823.55</v>
      </c>
      <c r="L35" s="94">
        <v>2.1666666666666665</v>
      </c>
      <c r="M35" s="94">
        <v>0.19002923751652298</v>
      </c>
      <c r="N35" s="95">
        <v>4100.2</v>
      </c>
      <c r="O35" s="95">
        <v>823.55</v>
      </c>
      <c r="P35">
        <v>6.1833333333333336</v>
      </c>
      <c r="Q35">
        <v>0.32102267140430374</v>
      </c>
      <c r="R35" s="95">
        <v>4100.2</v>
      </c>
      <c r="S35" s="95">
        <v>823.9</v>
      </c>
      <c r="T35">
        <v>4.2166666666666668</v>
      </c>
      <c r="U35">
        <v>0.26509956200978108</v>
      </c>
    </row>
    <row r="36" spans="1:21">
      <c r="A36">
        <v>4200.2</v>
      </c>
      <c r="B36">
        <v>843.05</v>
      </c>
      <c r="C36">
        <v>17.899999999999999</v>
      </c>
      <c r="D36">
        <v>0.54619898693913138</v>
      </c>
      <c r="F36">
        <v>4200.2</v>
      </c>
      <c r="G36">
        <v>843.75</v>
      </c>
      <c r="H36">
        <v>2.3666666666666667</v>
      </c>
      <c r="I36">
        <v>0.19860625479688307</v>
      </c>
      <c r="J36" s="95">
        <v>4200.2</v>
      </c>
      <c r="K36" s="95">
        <v>843.75</v>
      </c>
      <c r="L36" s="94">
        <v>2.15</v>
      </c>
      <c r="M36" s="94">
        <v>0.18929694486000911</v>
      </c>
      <c r="N36" s="95">
        <v>4200.2</v>
      </c>
      <c r="O36" s="95">
        <v>843.8</v>
      </c>
      <c r="P36">
        <v>6.333333333333333</v>
      </c>
      <c r="Q36">
        <v>0.32489314482696546</v>
      </c>
      <c r="R36" s="95">
        <v>4200.2</v>
      </c>
      <c r="S36" s="95">
        <v>844.1</v>
      </c>
      <c r="T36">
        <v>4.5666666666666664</v>
      </c>
      <c r="U36">
        <v>0.27588242262078083</v>
      </c>
    </row>
    <row r="37" spans="1:21">
      <c r="A37">
        <v>4299.8</v>
      </c>
      <c r="B37">
        <v>863.3</v>
      </c>
      <c r="C37">
        <v>20.783333333333335</v>
      </c>
      <c r="D37">
        <v>0.58854811943365248</v>
      </c>
      <c r="F37">
        <v>4300.2</v>
      </c>
      <c r="G37">
        <v>863.95</v>
      </c>
      <c r="H37">
        <v>2.3666666666666667</v>
      </c>
      <c r="I37">
        <v>0.19860625479688307</v>
      </c>
      <c r="J37" s="95">
        <v>4300</v>
      </c>
      <c r="K37" s="95">
        <v>863.95</v>
      </c>
      <c r="L37" s="94">
        <v>2.9166666666666665</v>
      </c>
      <c r="M37" s="94">
        <v>0.22047927592204922</v>
      </c>
      <c r="N37" s="95">
        <v>4300.2</v>
      </c>
      <c r="O37" s="95">
        <v>864.05</v>
      </c>
      <c r="P37">
        <v>6.4</v>
      </c>
      <c r="Q37">
        <v>0.32659863237109038</v>
      </c>
      <c r="R37" s="95">
        <v>4300.2</v>
      </c>
      <c r="S37" s="95">
        <v>864.3</v>
      </c>
      <c r="T37">
        <v>4.8166666666666664</v>
      </c>
      <c r="U37">
        <v>0.28333333333333333</v>
      </c>
    </row>
    <row r="38" spans="1:21">
      <c r="F38">
        <v>4400.2</v>
      </c>
      <c r="G38">
        <v>884.15</v>
      </c>
      <c r="H38">
        <v>3.0333333333333332</v>
      </c>
      <c r="I38">
        <v>0.22484562605386735</v>
      </c>
      <c r="J38" s="95">
        <v>4400.2</v>
      </c>
      <c r="K38" s="95">
        <v>884.15</v>
      </c>
      <c r="L38" s="94">
        <v>2.9333333333333331</v>
      </c>
      <c r="M38" s="94">
        <v>0.22110831935702666</v>
      </c>
      <c r="N38" s="95">
        <v>4400.2</v>
      </c>
      <c r="O38" s="95">
        <v>884.3</v>
      </c>
      <c r="P38">
        <v>6.7833333333333332</v>
      </c>
      <c r="Q38">
        <v>0.33623735003053362</v>
      </c>
      <c r="R38" s="95">
        <v>4400.2</v>
      </c>
      <c r="S38" s="95">
        <v>884.55</v>
      </c>
      <c r="T38">
        <v>4.666666666666667</v>
      </c>
      <c r="U38">
        <v>0.27888667551135854</v>
      </c>
    </row>
    <row r="39" spans="1:21">
      <c r="F39">
        <v>4500.2</v>
      </c>
      <c r="G39">
        <v>904.4</v>
      </c>
      <c r="H39">
        <v>3.2833333333333332</v>
      </c>
      <c r="I39">
        <v>0.23392781412696997</v>
      </c>
      <c r="J39" s="95">
        <v>4500.2</v>
      </c>
      <c r="K39" s="95">
        <v>904.4</v>
      </c>
      <c r="L39" s="94">
        <v>2.9333333333333331</v>
      </c>
      <c r="M39" s="94">
        <v>0.22110831935702666</v>
      </c>
      <c r="N39" s="95">
        <v>4500.2</v>
      </c>
      <c r="O39" s="95">
        <v>904.6</v>
      </c>
      <c r="P39">
        <v>9.9166666666666661</v>
      </c>
      <c r="Q39">
        <v>0.4065436972550156</v>
      </c>
      <c r="R39" s="95">
        <v>4500.2</v>
      </c>
      <c r="S39" s="95">
        <v>904.8</v>
      </c>
      <c r="T39">
        <v>5.0999999999999996</v>
      </c>
      <c r="U39">
        <v>0.29154759474226499</v>
      </c>
    </row>
    <row r="40" spans="1:21">
      <c r="F40">
        <v>4600</v>
      </c>
      <c r="G40">
        <v>924.55</v>
      </c>
      <c r="H40">
        <v>3.7333333333333334</v>
      </c>
      <c r="I40">
        <v>0.24944382578492943</v>
      </c>
      <c r="J40" s="95">
        <v>4600.2</v>
      </c>
      <c r="K40" s="95">
        <v>924.6</v>
      </c>
      <c r="L40" s="94">
        <v>3.6333333333333333</v>
      </c>
      <c r="M40" s="94">
        <v>0.24608038433722335</v>
      </c>
      <c r="N40" s="95">
        <v>4600</v>
      </c>
      <c r="O40" s="95">
        <v>924.85</v>
      </c>
      <c r="P40">
        <v>14.583333333333334</v>
      </c>
      <c r="Q40">
        <v>0.49300664859163468</v>
      </c>
      <c r="R40" s="95">
        <v>4600.2</v>
      </c>
      <c r="S40" s="95">
        <v>925.05</v>
      </c>
      <c r="T40">
        <v>6.3833333333333337</v>
      </c>
      <c r="U40">
        <v>0.3261730965130154</v>
      </c>
    </row>
    <row r="41" spans="1:21">
      <c r="F41">
        <v>4700</v>
      </c>
      <c r="G41">
        <v>944.8</v>
      </c>
      <c r="H41">
        <v>6.8666666666666663</v>
      </c>
      <c r="I41">
        <v>0.33829638550307395</v>
      </c>
      <c r="J41" s="95">
        <v>4700</v>
      </c>
      <c r="K41" s="95">
        <v>944.85</v>
      </c>
      <c r="L41" s="94">
        <v>6.05</v>
      </c>
      <c r="M41" s="94">
        <v>0.31754264805429416</v>
      </c>
      <c r="N41" s="95">
        <v>4700</v>
      </c>
      <c r="O41" s="95">
        <v>945.2</v>
      </c>
      <c r="P41">
        <v>28.833333333333332</v>
      </c>
      <c r="Q41">
        <v>0.69322114476951413</v>
      </c>
      <c r="R41" s="95">
        <v>4700</v>
      </c>
      <c r="S41" s="95">
        <v>945.35</v>
      </c>
      <c r="T41">
        <v>9.3666666666666671</v>
      </c>
      <c r="U41">
        <v>0.3951089863709899</v>
      </c>
    </row>
    <row r="42" spans="1:21">
      <c r="F42">
        <v>4800.2</v>
      </c>
      <c r="G42">
        <v>965.1</v>
      </c>
      <c r="H42">
        <v>12.65</v>
      </c>
      <c r="I42">
        <v>0.459165910465197</v>
      </c>
      <c r="J42" s="95">
        <v>4799.8</v>
      </c>
      <c r="K42" s="95">
        <v>965.15</v>
      </c>
      <c r="L42" s="94">
        <v>12.166666666666666</v>
      </c>
      <c r="M42" s="94">
        <v>0.45030853620354322</v>
      </c>
      <c r="N42" s="95">
        <v>4800.2</v>
      </c>
      <c r="O42" s="95">
        <v>965.55</v>
      </c>
      <c r="P42">
        <v>84.516666666666666</v>
      </c>
      <c r="Q42">
        <v>1.1868492368919952</v>
      </c>
      <c r="R42" s="95">
        <v>4800.2</v>
      </c>
      <c r="S42" s="95">
        <v>965.65</v>
      </c>
      <c r="T42">
        <v>14.85</v>
      </c>
      <c r="U42">
        <v>0.49749371855330998</v>
      </c>
    </row>
    <row r="43" spans="1:21">
      <c r="F43">
        <v>4900.2</v>
      </c>
      <c r="G43">
        <v>985.3</v>
      </c>
      <c r="H43">
        <v>19.850000000000001</v>
      </c>
      <c r="I43">
        <v>0.57518113089124656</v>
      </c>
      <c r="J43" s="95">
        <v>4900.2</v>
      </c>
      <c r="K43" s="95">
        <v>985.5</v>
      </c>
      <c r="L43" s="94">
        <v>16.883333333333333</v>
      </c>
      <c r="M43" s="94">
        <v>0.53046101542798496</v>
      </c>
      <c r="R43" s="95">
        <v>4900.2</v>
      </c>
      <c r="S43" s="95">
        <v>992.4</v>
      </c>
      <c r="T43">
        <v>14.45</v>
      </c>
      <c r="U43">
        <v>0.49074772881118189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G2" sqref="G2"/>
    </sheetView>
  </sheetViews>
  <sheetFormatPr defaultRowHeight="15.75"/>
  <cols>
    <col min="2" max="2" width="10.375" bestFit="1" customWidth="1"/>
    <col min="7" max="7" width="10.375" bestFit="1" customWidth="1"/>
  </cols>
  <sheetData>
    <row r="1" spans="1:9">
      <c r="A1" s="13" t="s">
        <v>41</v>
      </c>
      <c r="B1" s="11">
        <v>42943</v>
      </c>
      <c r="C1" s="90"/>
      <c r="D1" s="90"/>
      <c r="E1" s="90"/>
      <c r="F1" s="13" t="s">
        <v>41</v>
      </c>
      <c r="G1" s="11">
        <v>42943</v>
      </c>
      <c r="H1" s="90"/>
      <c r="I1" s="90"/>
    </row>
    <row r="2" spans="1:9">
      <c r="A2" s="13" t="s">
        <v>42</v>
      </c>
      <c r="B2" s="23" t="s">
        <v>130</v>
      </c>
      <c r="C2" s="90"/>
      <c r="D2" s="90"/>
      <c r="E2" s="90"/>
      <c r="F2" s="13" t="s">
        <v>42</v>
      </c>
      <c r="G2" s="23" t="s">
        <v>130</v>
      </c>
      <c r="H2" s="90"/>
      <c r="I2" s="90"/>
    </row>
    <row r="3" spans="1:9">
      <c r="A3" s="13" t="s">
        <v>43</v>
      </c>
      <c r="B3" s="77" t="s">
        <v>96</v>
      </c>
      <c r="C3" s="90"/>
      <c r="D3" s="90"/>
      <c r="E3" s="90"/>
      <c r="F3" s="13" t="s">
        <v>43</v>
      </c>
      <c r="G3" s="77" t="s">
        <v>96</v>
      </c>
      <c r="H3" s="90"/>
      <c r="I3" s="90"/>
    </row>
    <row r="4" spans="1:9">
      <c r="A4" s="13" t="s">
        <v>44</v>
      </c>
      <c r="B4" s="23" t="s">
        <v>131</v>
      </c>
      <c r="C4" s="90"/>
      <c r="D4" s="90"/>
      <c r="E4" s="90"/>
      <c r="F4" s="13" t="s">
        <v>44</v>
      </c>
      <c r="G4" s="23" t="s">
        <v>132</v>
      </c>
      <c r="H4" s="90"/>
      <c r="I4" s="90"/>
    </row>
    <row r="5" spans="1:9">
      <c r="A5" s="14" t="s">
        <v>45</v>
      </c>
      <c r="B5" s="90">
        <v>5</v>
      </c>
      <c r="C5" s="90"/>
      <c r="D5" s="90"/>
      <c r="E5" s="90"/>
      <c r="F5" s="14" t="s">
        <v>45</v>
      </c>
      <c r="G5" s="90">
        <v>5</v>
      </c>
      <c r="H5" s="90"/>
      <c r="I5" s="90"/>
    </row>
    <row r="6" spans="1:9">
      <c r="A6" s="26" t="s">
        <v>48</v>
      </c>
      <c r="B6" s="90"/>
      <c r="C6" s="90">
        <v>140</v>
      </c>
      <c r="D6" s="90"/>
      <c r="E6" s="90"/>
      <c r="F6" s="26" t="s">
        <v>48</v>
      </c>
      <c r="G6" s="90"/>
      <c r="H6" s="90">
        <v>140</v>
      </c>
      <c r="I6" s="90"/>
    </row>
    <row r="7" spans="1:9">
      <c r="A7" s="14" t="s">
        <v>46</v>
      </c>
      <c r="B7" s="90" t="s">
        <v>47</v>
      </c>
      <c r="C7" s="90"/>
      <c r="D7" s="90"/>
      <c r="E7" s="90"/>
      <c r="F7" s="14" t="s">
        <v>46</v>
      </c>
      <c r="G7" s="90" t="s">
        <v>47</v>
      </c>
      <c r="H7" s="90"/>
      <c r="I7" s="90"/>
    </row>
    <row r="8" spans="1:9">
      <c r="A8" s="15" t="s">
        <v>37</v>
      </c>
      <c r="B8" s="15" t="s">
        <v>38</v>
      </c>
      <c r="C8" s="16" t="s">
        <v>39</v>
      </c>
      <c r="D8" s="90" t="s">
        <v>40</v>
      </c>
      <c r="E8" s="90"/>
      <c r="F8" s="15" t="s">
        <v>37</v>
      </c>
      <c r="G8" s="15" t="s">
        <v>38</v>
      </c>
      <c r="H8" s="16" t="s">
        <v>39</v>
      </c>
      <c r="I8" s="90" t="s">
        <v>40</v>
      </c>
    </row>
    <row r="9" spans="1:9">
      <c r="A9" s="15" t="s">
        <v>5</v>
      </c>
      <c r="B9" s="15" t="s">
        <v>30</v>
      </c>
      <c r="C9" s="16" t="s">
        <v>34</v>
      </c>
      <c r="D9" s="90" t="s">
        <v>34</v>
      </c>
      <c r="E9" s="90"/>
      <c r="F9" s="15" t="s">
        <v>5</v>
      </c>
      <c r="G9" s="15" t="s">
        <v>30</v>
      </c>
      <c r="H9" s="16" t="s">
        <v>34</v>
      </c>
      <c r="I9" s="90" t="s">
        <v>34</v>
      </c>
    </row>
    <row r="10" spans="1:9">
      <c r="A10" s="92">
        <v>199.4</v>
      </c>
      <c r="B10" s="92">
        <v>39.700000000000003</v>
      </c>
      <c r="C10" s="93">
        <v>0</v>
      </c>
      <c r="D10" s="93">
        <v>0</v>
      </c>
      <c r="E10" s="90"/>
      <c r="F10" s="90">
        <v>199.4</v>
      </c>
      <c r="G10" s="90">
        <v>39.950000000000003</v>
      </c>
      <c r="H10" s="90">
        <v>1.6666666666666666E-2</v>
      </c>
      <c r="I10" s="90">
        <v>1.6666666666666666E-2</v>
      </c>
    </row>
    <row r="11" spans="1:9">
      <c r="A11" s="92">
        <v>399.6</v>
      </c>
      <c r="B11" s="92">
        <v>79.7</v>
      </c>
      <c r="C11" s="93">
        <v>1.6666666666666666E-2</v>
      </c>
      <c r="D11" s="93">
        <v>1.6666666666666666E-2</v>
      </c>
      <c r="E11" s="90"/>
      <c r="F11" s="90">
        <v>399.4</v>
      </c>
      <c r="G11" s="90">
        <v>80.150000000000006</v>
      </c>
      <c r="H11" s="90">
        <v>0</v>
      </c>
      <c r="I11" s="90">
        <v>0</v>
      </c>
    </row>
    <row r="12" spans="1:9">
      <c r="A12" s="92">
        <v>599.6</v>
      </c>
      <c r="B12" s="92">
        <v>119.7</v>
      </c>
      <c r="C12" s="93">
        <v>1.6666666666666666E-2</v>
      </c>
      <c r="D12" s="93">
        <v>1.6666666666666666E-2</v>
      </c>
      <c r="E12" s="90"/>
      <c r="F12" s="90">
        <v>599.6</v>
      </c>
      <c r="G12" s="90">
        <v>120.4</v>
      </c>
      <c r="H12" s="90">
        <v>0</v>
      </c>
      <c r="I12" s="90">
        <v>0</v>
      </c>
    </row>
    <row r="13" spans="1:9">
      <c r="A13" s="92">
        <v>799.8</v>
      </c>
      <c r="B13" s="92">
        <v>159.75</v>
      </c>
      <c r="C13" s="93">
        <v>0.05</v>
      </c>
      <c r="D13" s="93">
        <v>2.8867513459481287E-2</v>
      </c>
      <c r="E13" s="90"/>
      <c r="F13" s="90">
        <v>799.8</v>
      </c>
      <c r="G13" s="90">
        <v>160.6</v>
      </c>
      <c r="H13" s="90">
        <v>0</v>
      </c>
      <c r="I13" s="90">
        <v>0</v>
      </c>
    </row>
    <row r="14" spans="1:9">
      <c r="A14" s="92">
        <v>999.8</v>
      </c>
      <c r="B14" s="92">
        <v>199.85</v>
      </c>
      <c r="C14" s="93">
        <v>0</v>
      </c>
      <c r="D14" s="93">
        <v>0</v>
      </c>
      <c r="E14" s="90"/>
      <c r="F14" s="90">
        <v>999.8</v>
      </c>
      <c r="G14" s="90">
        <v>200.9</v>
      </c>
      <c r="H14" s="90">
        <v>0</v>
      </c>
      <c r="I14" s="90">
        <v>0</v>
      </c>
    </row>
    <row r="15" spans="1:9">
      <c r="A15" s="92">
        <v>1119.8</v>
      </c>
      <c r="B15" s="92">
        <v>239.85</v>
      </c>
      <c r="C15" s="93">
        <v>0</v>
      </c>
      <c r="D15" s="93">
        <v>0</v>
      </c>
      <c r="E15" s="90"/>
      <c r="F15" s="90">
        <v>1199.8</v>
      </c>
      <c r="G15" s="90">
        <v>241.2</v>
      </c>
      <c r="H15" s="90">
        <v>0</v>
      </c>
      <c r="I15" s="90">
        <v>0</v>
      </c>
    </row>
    <row r="16" spans="1:9">
      <c r="A16" s="92">
        <v>1399.8</v>
      </c>
      <c r="B16" s="92">
        <v>279.95</v>
      </c>
      <c r="C16" s="93">
        <v>0.25</v>
      </c>
      <c r="D16" s="93">
        <v>6.4549722436790288E-2</v>
      </c>
      <c r="E16" s="90"/>
      <c r="F16" s="90">
        <v>1399.8</v>
      </c>
      <c r="G16" s="90">
        <v>281.45</v>
      </c>
      <c r="H16" s="90">
        <v>0</v>
      </c>
      <c r="I16" s="90">
        <v>0</v>
      </c>
    </row>
    <row r="17" spans="1:9">
      <c r="A17" s="92">
        <v>1599.8</v>
      </c>
      <c r="B17" s="92">
        <v>320.05</v>
      </c>
      <c r="C17" s="93">
        <v>0.46666666666666667</v>
      </c>
      <c r="D17" s="93">
        <v>8.819171036881969E-2</v>
      </c>
      <c r="E17" s="90"/>
      <c r="F17" s="90">
        <v>1599.8</v>
      </c>
      <c r="G17" s="90">
        <v>321.7</v>
      </c>
      <c r="H17" s="90">
        <v>1.6666666666666666E-2</v>
      </c>
      <c r="I17" s="90">
        <v>1.6666666666666666E-2</v>
      </c>
    </row>
    <row r="18" spans="1:9">
      <c r="A18" s="92">
        <v>1799.8</v>
      </c>
      <c r="B18" s="92">
        <v>360.2</v>
      </c>
      <c r="C18" s="93">
        <v>0.76666666666666672</v>
      </c>
      <c r="D18" s="93">
        <v>0.1130388330520878</v>
      </c>
      <c r="E18" s="90"/>
      <c r="F18" s="90">
        <v>1799.6</v>
      </c>
      <c r="G18" s="90">
        <v>362</v>
      </c>
      <c r="H18" s="90">
        <v>0.46666666666666667</v>
      </c>
      <c r="I18" s="90">
        <v>8.819171036881969E-2</v>
      </c>
    </row>
    <row r="19" spans="1:9">
      <c r="A19" s="92">
        <v>1999.8</v>
      </c>
      <c r="B19" s="92">
        <v>400.35</v>
      </c>
      <c r="C19" s="93">
        <v>1.1333333333333333</v>
      </c>
      <c r="D19" s="93">
        <v>0.13743685418725535</v>
      </c>
      <c r="E19" s="90"/>
      <c r="F19" s="90">
        <v>1999.8</v>
      </c>
      <c r="G19" s="90">
        <v>402.3</v>
      </c>
      <c r="H19" s="90">
        <v>0.75</v>
      </c>
      <c r="I19" s="90">
        <v>0.1118033988749895</v>
      </c>
    </row>
    <row r="20" spans="1:9">
      <c r="A20" s="92">
        <v>2199.8000000000002</v>
      </c>
      <c r="B20" s="92">
        <v>440.5</v>
      </c>
      <c r="C20" s="93">
        <v>1.6</v>
      </c>
      <c r="D20" s="93">
        <v>0.16329931618554519</v>
      </c>
      <c r="E20" s="90"/>
      <c r="F20" s="90">
        <v>2199.8000000000002</v>
      </c>
      <c r="G20" s="90">
        <v>442.65</v>
      </c>
      <c r="H20" s="90">
        <v>1.0833333333333333</v>
      </c>
      <c r="I20" s="90">
        <v>0.13437096247164249</v>
      </c>
    </row>
    <row r="21" spans="1:9">
      <c r="A21" s="92">
        <v>2399.8000000000002</v>
      </c>
      <c r="B21" s="92">
        <v>480.7</v>
      </c>
      <c r="C21" s="93">
        <v>2.3166666666666669</v>
      </c>
      <c r="D21" s="93">
        <v>0.1964971020425266</v>
      </c>
      <c r="E21" s="90"/>
      <c r="F21" s="90">
        <v>2399.8000000000002</v>
      </c>
      <c r="G21" s="90">
        <v>482.95</v>
      </c>
      <c r="H21" s="90">
        <v>1.7833333333333334</v>
      </c>
      <c r="I21" s="90">
        <v>0.17240134054647668</v>
      </c>
    </row>
    <row r="22" spans="1:9">
      <c r="A22" s="92">
        <v>2600</v>
      </c>
      <c r="B22" s="92">
        <v>520.95000000000005</v>
      </c>
      <c r="C22" s="93">
        <v>2.8333333333333335</v>
      </c>
      <c r="D22" s="93">
        <v>0.2173067468400883</v>
      </c>
      <c r="E22" s="90"/>
      <c r="F22" s="90">
        <v>2600</v>
      </c>
      <c r="G22" s="90">
        <v>523.29999999999995</v>
      </c>
      <c r="H22" s="90">
        <v>2.3166666666666669</v>
      </c>
      <c r="I22" s="90">
        <v>0.1964971020425266</v>
      </c>
    </row>
    <row r="23" spans="1:9">
      <c r="A23" s="92">
        <v>2800.2</v>
      </c>
      <c r="B23" s="92">
        <v>561.15</v>
      </c>
      <c r="C23" s="93">
        <v>3.7166666666666668</v>
      </c>
      <c r="D23" s="93">
        <v>0.24888640871780129</v>
      </c>
      <c r="E23" s="90"/>
      <c r="F23" s="90">
        <v>2800</v>
      </c>
      <c r="G23" s="90">
        <v>563.6</v>
      </c>
      <c r="H23" s="90">
        <v>3.4833333333333334</v>
      </c>
      <c r="I23" s="90">
        <v>0.24094720491334934</v>
      </c>
    </row>
    <row r="24" spans="1:9">
      <c r="A24" s="92">
        <v>3000.2</v>
      </c>
      <c r="B24" s="92">
        <v>601.4</v>
      </c>
      <c r="C24" s="93">
        <v>3.1833333333333331</v>
      </c>
      <c r="D24" s="93">
        <v>0.23033791601808756</v>
      </c>
      <c r="E24" s="90"/>
      <c r="F24" s="90">
        <v>3000.2</v>
      </c>
      <c r="G24" s="90">
        <v>603.9</v>
      </c>
      <c r="H24" s="90">
        <v>4.5166666666666666</v>
      </c>
      <c r="I24" s="90">
        <v>0.27436796055257218</v>
      </c>
    </row>
    <row r="25" spans="1:9">
      <c r="A25" s="92">
        <v>3100.2</v>
      </c>
      <c r="B25" s="92">
        <v>621.5</v>
      </c>
      <c r="C25" s="93">
        <v>3.9333333333333331</v>
      </c>
      <c r="D25" s="93">
        <v>0.25603819159562025</v>
      </c>
      <c r="E25" s="90"/>
      <c r="F25" s="90">
        <v>3100.2</v>
      </c>
      <c r="G25" s="90">
        <v>624.04999999999995</v>
      </c>
      <c r="H25" s="90">
        <v>5.0166666666666666</v>
      </c>
      <c r="I25" s="90">
        <v>0.28915585954829121</v>
      </c>
    </row>
    <row r="26" spans="1:9">
      <c r="A26" s="92">
        <v>3200</v>
      </c>
      <c r="B26" s="92">
        <v>641.6</v>
      </c>
      <c r="C26" s="93">
        <v>5.083333333333333</v>
      </c>
      <c r="D26" s="93">
        <v>0.29107081994288297</v>
      </c>
      <c r="E26" s="90"/>
      <c r="F26" s="90">
        <v>3200</v>
      </c>
      <c r="G26" s="90">
        <v>644.20000000000005</v>
      </c>
      <c r="H26" s="90">
        <v>5.25</v>
      </c>
      <c r="I26" s="90">
        <v>0.2958039891549808</v>
      </c>
    </row>
    <row r="27" spans="1:9">
      <c r="A27" s="92">
        <v>3299.8</v>
      </c>
      <c r="B27" s="92">
        <v>661.75</v>
      </c>
      <c r="C27" s="93">
        <v>5.3166666666666664</v>
      </c>
      <c r="D27" s="93">
        <v>0.29767618499152915</v>
      </c>
      <c r="E27" s="90"/>
      <c r="F27" s="90">
        <v>3300</v>
      </c>
      <c r="G27" s="90">
        <v>664.4</v>
      </c>
      <c r="H27" s="90">
        <v>5.35</v>
      </c>
      <c r="I27" s="90">
        <v>0.29860788111948194</v>
      </c>
    </row>
    <row r="28" spans="1:9">
      <c r="A28" s="92">
        <v>3400</v>
      </c>
      <c r="B28" s="92">
        <v>681.85</v>
      </c>
      <c r="C28" s="93">
        <v>5.75</v>
      </c>
      <c r="D28" s="93">
        <v>0.30956959368344517</v>
      </c>
      <c r="E28" s="90"/>
      <c r="F28" s="90">
        <v>3400</v>
      </c>
      <c r="G28" s="90">
        <v>684.55</v>
      </c>
      <c r="H28" s="90">
        <v>5.7</v>
      </c>
      <c r="I28" s="90">
        <v>0.30822070014844882</v>
      </c>
    </row>
    <row r="29" spans="1:9">
      <c r="A29" s="92">
        <v>3500.2</v>
      </c>
      <c r="B29" s="92">
        <v>702</v>
      </c>
      <c r="C29" s="93">
        <v>6.2833333333333332</v>
      </c>
      <c r="D29" s="93">
        <v>0.32360813064912664</v>
      </c>
      <c r="E29" s="90"/>
      <c r="F29" s="90">
        <v>3500.2</v>
      </c>
      <c r="G29" s="90">
        <v>704.75</v>
      </c>
      <c r="H29" s="90">
        <v>6.0333333333333332</v>
      </c>
      <c r="I29" s="90">
        <v>0.31710495984067411</v>
      </c>
    </row>
    <row r="30" spans="1:9">
      <c r="A30" s="92">
        <v>3600.2</v>
      </c>
      <c r="B30" s="92">
        <v>722.15</v>
      </c>
      <c r="C30" s="93">
        <v>6.6833333333333336</v>
      </c>
      <c r="D30" s="93">
        <v>0.33374973990834644</v>
      </c>
      <c r="E30" s="90"/>
      <c r="F30" s="90">
        <v>3600.2</v>
      </c>
      <c r="G30" s="90">
        <v>724.9</v>
      </c>
      <c r="H30" s="90">
        <v>6.8</v>
      </c>
      <c r="I30" s="90">
        <v>0.33665016461206926</v>
      </c>
    </row>
    <row r="31" spans="1:9">
      <c r="A31" s="92">
        <v>3700.2</v>
      </c>
      <c r="B31" s="92">
        <v>742.3</v>
      </c>
      <c r="C31" s="93">
        <v>7.15</v>
      </c>
      <c r="D31" s="93">
        <v>0.34520525295346632</v>
      </c>
      <c r="E31" s="90"/>
      <c r="F31" s="90">
        <v>3700.2</v>
      </c>
      <c r="G31" s="90">
        <v>754.05</v>
      </c>
      <c r="H31" s="90">
        <v>6.8666666666666663</v>
      </c>
      <c r="I31" s="90">
        <v>0.33829638550307395</v>
      </c>
    </row>
    <row r="32" spans="1:9">
      <c r="A32" s="92">
        <v>3800</v>
      </c>
      <c r="B32" s="92">
        <v>762.45</v>
      </c>
      <c r="C32" s="93">
        <v>8.9499999999999993</v>
      </c>
      <c r="D32" s="93">
        <v>0.38622100754188227</v>
      </c>
      <c r="E32" s="90"/>
      <c r="F32" s="90">
        <v>3800.2</v>
      </c>
      <c r="G32" s="90">
        <v>765.2</v>
      </c>
      <c r="H32" s="90">
        <v>6.916666666666667</v>
      </c>
      <c r="I32" s="90">
        <v>0.33952581312438934</v>
      </c>
    </row>
    <row r="33" spans="1:9">
      <c r="A33" s="92">
        <v>3900.2</v>
      </c>
      <c r="B33" s="92">
        <v>782.6</v>
      </c>
      <c r="C33" s="93">
        <v>8.4499999999999993</v>
      </c>
      <c r="D33" s="93">
        <v>0.3752776749732567</v>
      </c>
      <c r="E33" s="90"/>
      <c r="F33" s="90">
        <v>3900.2</v>
      </c>
      <c r="G33" s="90">
        <v>785.4</v>
      </c>
      <c r="H33" s="90">
        <v>7.7166666666666668</v>
      </c>
      <c r="I33" s="90">
        <v>0.35862391318916687</v>
      </c>
    </row>
    <row r="34" spans="1:9">
      <c r="A34" s="92">
        <v>4000</v>
      </c>
      <c r="B34" s="92">
        <v>802.8</v>
      </c>
      <c r="C34" s="93">
        <v>9.7333333333333325</v>
      </c>
      <c r="D34" s="93">
        <v>0.40276819911981909</v>
      </c>
      <c r="E34" s="90"/>
      <c r="F34" s="90">
        <v>4000.2</v>
      </c>
      <c r="G34" s="90">
        <v>805.55</v>
      </c>
      <c r="H34" s="90">
        <v>7.9833333333333334</v>
      </c>
      <c r="I34" s="90">
        <v>0.36476781047065482</v>
      </c>
    </row>
    <row r="35" spans="1:9">
      <c r="A35" s="92">
        <v>4100.2</v>
      </c>
      <c r="B35" s="92">
        <v>822.95</v>
      </c>
      <c r="C35" s="93">
        <v>9.4</v>
      </c>
      <c r="D35" s="93">
        <v>0.39581140290126388</v>
      </c>
      <c r="E35" s="90"/>
      <c r="F35" s="90">
        <v>4100.2</v>
      </c>
      <c r="G35" s="90">
        <v>825.75</v>
      </c>
      <c r="H35" s="90">
        <v>7.75</v>
      </c>
      <c r="I35" s="90">
        <v>0.3593976442141304</v>
      </c>
    </row>
    <row r="36" spans="1:9">
      <c r="A36" s="92">
        <v>4200.2</v>
      </c>
      <c r="B36" s="92">
        <v>843.1</v>
      </c>
      <c r="C36" s="93">
        <v>9.3333333333333339</v>
      </c>
      <c r="D36" s="93">
        <v>0.39440531887330776</v>
      </c>
      <c r="E36" s="90"/>
      <c r="F36" s="90">
        <v>4200.2</v>
      </c>
      <c r="G36" s="90">
        <v>845.95</v>
      </c>
      <c r="H36" s="90">
        <v>8.6833333333333336</v>
      </c>
      <c r="I36" s="90">
        <v>0.38042374035044424</v>
      </c>
    </row>
    <row r="37" spans="1:9">
      <c r="A37" s="92">
        <v>4300.2</v>
      </c>
      <c r="B37" s="92">
        <v>863.25</v>
      </c>
      <c r="C37" s="93">
        <v>9.8166666666666664</v>
      </c>
      <c r="D37" s="93">
        <v>0.40448870331705322</v>
      </c>
      <c r="E37" s="90"/>
      <c r="F37" s="90">
        <v>4300.2</v>
      </c>
      <c r="G37" s="90">
        <v>866.1</v>
      </c>
      <c r="H37" s="90">
        <v>8.9833333333333325</v>
      </c>
      <c r="I37" s="90">
        <v>0.3869395588747967</v>
      </c>
    </row>
    <row r="38" spans="1:9">
      <c r="A38" s="92">
        <v>4400.2</v>
      </c>
      <c r="B38" s="92">
        <v>888.3</v>
      </c>
      <c r="C38" s="93">
        <v>9.8833333333333329</v>
      </c>
      <c r="D38" s="93">
        <v>0.40585985539619734</v>
      </c>
      <c r="E38" s="90"/>
      <c r="F38" s="90">
        <v>4400.2</v>
      </c>
      <c r="G38" s="90">
        <v>886.3</v>
      </c>
      <c r="H38" s="90">
        <v>8.2666666666666675</v>
      </c>
      <c r="I38" s="90">
        <v>0.37118429085533478</v>
      </c>
    </row>
    <row r="39" spans="1:9">
      <c r="A39" s="92">
        <v>4500.2</v>
      </c>
      <c r="B39" s="92">
        <v>908.6</v>
      </c>
      <c r="C39" s="93">
        <v>10.65</v>
      </c>
      <c r="D39" s="93">
        <v>0.42130748865881795</v>
      </c>
      <c r="E39" s="90"/>
      <c r="F39" s="90">
        <v>4500.2</v>
      </c>
      <c r="G39" s="90">
        <v>906.6</v>
      </c>
      <c r="H39" s="90">
        <v>8.8666666666666671</v>
      </c>
      <c r="I39" s="90">
        <v>0.38441875315569324</v>
      </c>
    </row>
    <row r="40" spans="1:9">
      <c r="A40" s="92">
        <v>4600</v>
      </c>
      <c r="B40" s="92">
        <v>928.9</v>
      </c>
      <c r="C40" s="93">
        <v>10.983333333333333</v>
      </c>
      <c r="D40" s="93">
        <v>0.42784992176644787</v>
      </c>
      <c r="E40" s="90"/>
      <c r="F40" s="90">
        <v>4599.8</v>
      </c>
      <c r="G40" s="90">
        <v>927.05</v>
      </c>
      <c r="H40" s="90">
        <v>10.866666666666667</v>
      </c>
      <c r="I40" s="90">
        <v>0.42557151116012348</v>
      </c>
    </row>
    <row r="41" spans="1:9">
      <c r="A41" s="92">
        <v>4700</v>
      </c>
      <c r="B41" s="92">
        <v>949.25</v>
      </c>
      <c r="C41" s="93">
        <v>11.183333333333334</v>
      </c>
      <c r="D41" s="93">
        <v>0.4317277948996206</v>
      </c>
      <c r="E41" s="90"/>
      <c r="F41" s="90">
        <v>4700</v>
      </c>
      <c r="G41" s="90">
        <v>947.15</v>
      </c>
      <c r="H41" s="90">
        <v>10.733333333333333</v>
      </c>
      <c r="I41" s="90">
        <v>0.4229525846816507</v>
      </c>
    </row>
    <row r="42" spans="1:9">
      <c r="A42" s="92">
        <v>4800.2</v>
      </c>
      <c r="B42" s="92">
        <v>969.65</v>
      </c>
      <c r="C42" s="93">
        <v>12.133333333333333</v>
      </c>
      <c r="D42" s="93">
        <v>0.4496912521077347</v>
      </c>
      <c r="E42" s="90"/>
      <c r="F42" s="90">
        <v>4800.2</v>
      </c>
      <c r="G42" s="90">
        <v>967.4</v>
      </c>
      <c r="H42" s="90">
        <v>11.7</v>
      </c>
      <c r="I42" s="90">
        <v>0.44158804331639234</v>
      </c>
    </row>
    <row r="43" spans="1:9">
      <c r="A43" s="92">
        <v>4900</v>
      </c>
      <c r="B43" s="92">
        <v>990.05</v>
      </c>
      <c r="C43" s="93">
        <v>21</v>
      </c>
      <c r="D43" s="93">
        <v>0.59160797830996159</v>
      </c>
      <c r="E43" s="90"/>
      <c r="F43" s="90">
        <v>4900</v>
      </c>
      <c r="G43" s="90">
        <v>988.3</v>
      </c>
      <c r="H43" s="90">
        <v>21.566666666666666</v>
      </c>
      <c r="I43" s="90">
        <v>0.59953685828683168</v>
      </c>
    </row>
  </sheetData>
  <hyperlinks>
    <hyperlink ref="B3" r:id="rId1"/>
    <hyperlink ref="G3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QC4_Summary</vt:lpstr>
      <vt:lpstr>QC4_Long_Detectors</vt:lpstr>
      <vt:lpstr>QC4_Short_Detectors</vt:lpstr>
      <vt:lpstr>QC4_all_detectors</vt:lpstr>
      <vt:lpstr>QC4_Short_1</vt:lpstr>
      <vt:lpstr>QC4_Short_2</vt:lpstr>
      <vt:lpstr>QC4_Short_3</vt:lpstr>
      <vt:lpstr>QC4_Short_4</vt:lpstr>
      <vt:lpstr>QC4_Long_1</vt:lpstr>
      <vt:lpstr>QC4_Long_2</vt:lpstr>
      <vt:lpstr>QC4_Long_3</vt:lpstr>
      <vt:lpstr>QC4_Long_4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2016-07-13T12:49:04Z</dcterms:created>
  <dcterms:modified xsi:type="dcterms:W3CDTF">2017-08-02T13:02:03Z</dcterms:modified>
</cp:coreProperties>
</file>