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pratcr7/Desktop/QC5_SansCorrections/"/>
    </mc:Choice>
  </mc:AlternateContent>
  <xr:revisionPtr revIDLastSave="0" documentId="8_{F260A41F-C8A1-3F4C-B8E1-D4E184103F71}" xr6:coauthVersionLast="34" xr6:coauthVersionMax="34" xr10:uidLastSave="{00000000-0000-0000-0000-000000000000}"/>
  <bookViews>
    <workbookView xWindow="0" yWindow="460" windowWidth="24880" windowHeight="14620" tabRatio="866" xr2:uid="{00000000-000D-0000-FFFF-FFFF00000000}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79021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1" i="1" l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30" i="1"/>
  <c r="N21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N6" i="1"/>
  <c r="L6" i="1"/>
  <c r="D7" i="38"/>
  <c r="D7" i="37"/>
  <c r="D7" i="36"/>
  <c r="D7" i="35"/>
  <c r="D7" i="34"/>
  <c r="D7" i="33"/>
  <c r="D7" i="32"/>
  <c r="D7" i="31"/>
  <c r="D7" i="30"/>
  <c r="D7" i="29"/>
  <c r="D7" i="28"/>
  <c r="D7" i="39"/>
  <c r="D7" i="27"/>
  <c r="D7" i="26"/>
  <c r="D7" i="25"/>
  <c r="C7" i="38"/>
  <c r="C7" i="37"/>
  <c r="C7" i="36"/>
  <c r="C7" i="35"/>
  <c r="C7" i="34"/>
  <c r="C7" i="33"/>
  <c r="C7" i="32"/>
  <c r="C7" i="31"/>
  <c r="C7" i="30"/>
  <c r="C7" i="29"/>
  <c r="C7" i="28"/>
  <c r="C7" i="39"/>
  <c r="C7" i="27"/>
  <c r="C7" i="26"/>
  <c r="C7" i="25"/>
  <c r="B7" i="38"/>
  <c r="B7" i="37"/>
  <c r="B7" i="36"/>
  <c r="B7" i="35"/>
  <c r="B7" i="34"/>
  <c r="B7" i="33"/>
  <c r="B7" i="32"/>
  <c r="B7" i="31"/>
  <c r="B7" i="30"/>
  <c r="B7" i="29"/>
  <c r="B7" i="28"/>
  <c r="B7" i="39"/>
  <c r="B7" i="27"/>
  <c r="B7" i="26"/>
  <c r="B7" i="25"/>
  <c r="A7" i="38"/>
  <c r="A7" i="37"/>
  <c r="A7" i="36"/>
  <c r="A7" i="35"/>
  <c r="A7" i="34"/>
  <c r="A7" i="33"/>
  <c r="A7" i="32"/>
  <c r="A7" i="31"/>
  <c r="A7" i="30"/>
  <c r="A7" i="29"/>
  <c r="A7" i="28"/>
  <c r="A7" i="39"/>
  <c r="A7" i="27"/>
  <c r="A7" i="26"/>
  <c r="A7" i="25"/>
  <c r="D7" i="14"/>
  <c r="C7" i="14"/>
  <c r="B7" i="14"/>
  <c r="A7" i="14"/>
  <c r="H30" i="1"/>
  <c r="M31" i="1" s="1"/>
  <c r="J31" i="1"/>
  <c r="I30" i="1"/>
  <c r="K31" i="1"/>
  <c r="I49" i="1"/>
  <c r="J32" i="1"/>
  <c r="K32" i="1"/>
  <c r="J33" i="1"/>
  <c r="K33" i="1"/>
  <c r="J34" i="1"/>
  <c r="L34" i="1" s="1"/>
  <c r="K34" i="1"/>
  <c r="M34" i="1" s="1"/>
  <c r="J35" i="1"/>
  <c r="L35" i="1" s="1"/>
  <c r="K35" i="1"/>
  <c r="J36" i="1"/>
  <c r="L36" i="1" s="1"/>
  <c r="K36" i="1"/>
  <c r="M36" i="1" s="1"/>
  <c r="J37" i="1"/>
  <c r="L37" i="1" s="1"/>
  <c r="K37" i="1"/>
  <c r="J38" i="1"/>
  <c r="L38" i="1" s="1"/>
  <c r="K38" i="1"/>
  <c r="M38" i="1" s="1"/>
  <c r="J39" i="1"/>
  <c r="L39" i="1" s="1"/>
  <c r="K39" i="1"/>
  <c r="J40" i="1"/>
  <c r="L40" i="1" s="1"/>
  <c r="K40" i="1"/>
  <c r="M40" i="1" s="1"/>
  <c r="J41" i="1"/>
  <c r="L41" i="1" s="1"/>
  <c r="K41" i="1"/>
  <c r="J42" i="1"/>
  <c r="L42" i="1" s="1"/>
  <c r="K42" i="1"/>
  <c r="M42" i="1" s="1"/>
  <c r="J43" i="1"/>
  <c r="L43" i="1" s="1"/>
  <c r="K43" i="1"/>
  <c r="J44" i="1"/>
  <c r="L44" i="1" s="1"/>
  <c r="K44" i="1"/>
  <c r="M44" i="1" s="1"/>
  <c r="J45" i="1"/>
  <c r="L45" i="1" s="1"/>
  <c r="K45" i="1"/>
  <c r="K30" i="1"/>
  <c r="J30" i="1"/>
  <c r="M30" i="1"/>
  <c r="L30" i="1"/>
  <c r="F51" i="1"/>
  <c r="F49" i="1"/>
  <c r="F48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L33" i="1" l="1"/>
  <c r="L48" i="1"/>
  <c r="M32" i="1"/>
  <c r="L60" i="1"/>
  <c r="L56" i="1"/>
  <c r="L52" i="1"/>
  <c r="L62" i="1"/>
  <c r="L58" i="1"/>
  <c r="L54" i="1"/>
  <c r="M45" i="1"/>
  <c r="L63" i="1" s="1"/>
  <c r="M43" i="1"/>
  <c r="L61" i="1" s="1"/>
  <c r="M41" i="1"/>
  <c r="L59" i="1" s="1"/>
  <c r="M39" i="1"/>
  <c r="L57" i="1" s="1"/>
  <c r="M37" i="1"/>
  <c r="L55" i="1" s="1"/>
  <c r="M35" i="1"/>
  <c r="L53" i="1" s="1"/>
  <c r="M33" i="1"/>
  <c r="L51" i="1" s="1"/>
  <c r="L32" i="1"/>
  <c r="L50" i="1" s="1"/>
  <c r="L31" i="1"/>
  <c r="L49" i="1" s="1"/>
  <c r="F53" i="1"/>
  <c r="F5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E11-VI-L-CERN-0002_KeithleyRun001_Physics_810uA_XRayAg40kV5uA_iEtaiPhi52" type="6" refreshedVersion="5" background="1" saveData="1">
    <textPr codePage="850" sourceFile="C:\Users\Administrator\Desktop\Data\GE11-VI-L-CERN-0002\GAIN_CALB_20151120\Runs_Keithley\GE11-VI-L-CERN-0002_KeithleyRun001_Physics_810uA_XRayAg40kV5uA_iEtaiPhi52.dat">
      <textFields count="2">
        <textField/>
        <textField/>
      </textFields>
    </textPr>
  </connection>
  <connection id="2" xr16:uid="{00000000-0015-0000-FFFF-FFFF01000000}" name="GE11-VI-L-CERN-0002_KeithleyRun002_Physics_810uA_SourceOff_iEtaiPhi52" type="6" refreshedVersion="5" background="1" saveData="1">
    <textPr codePage="850" sourceFile="C:\Users\Administrator\Desktop\Data\GE11-VI-L-CERN-0002\GAIN_CALB_20151120\Runs_Keithley\GE11-VI-L-CERN-0002_KeithleyRun002_Physics_810uA_SourceOff_iEtaiPhi52.dat">
      <textFields count="2">
        <textField/>
        <textField/>
      </textFields>
    </textPr>
  </connection>
  <connection id="3" xr16:uid="{00000000-0015-0000-FFFF-FFFF02000000}" name="GE11-VI-L-CERN-0002_KeithleyRun003_Physics_800uA_XRayAg40kV5uA_iEtaiPhi52" type="6" refreshedVersion="5" background="1" saveData="1">
    <textPr codePage="850" sourceFile="C:\Users\Administrator\Desktop\Data\GE11-VI-L-CERN-0002\GAIN_CALB_20151120\Runs_Keithley\GE11-VI-L-CERN-0002_KeithleyRun003_Physics_800uA_XRayAg40kV5uA_iEtaiPhi52.dat">
      <textFields count="2">
        <textField/>
        <textField/>
      </textFields>
    </textPr>
  </connection>
  <connection id="4" xr16:uid="{00000000-0015-0000-FFFF-FFFF03000000}" name="GE11-VI-L-CERN-0002_KeithleyRun004_Physics_800uA_SourceOff_iEtaiPhi52" type="6" refreshedVersion="5" background="1" saveData="1">
    <textPr codePage="850" sourceFile="C:\Users\Administrator\Desktop\Data\GE11-VI-L-CERN-0002\GAIN_CALB_20151120\Runs_Keithley\GE11-VI-L-CERN-0002_KeithleyRun004_Physics_800uA_SourceOff_iEtaiPhi52.dat">
      <textFields count="2">
        <textField/>
        <textField/>
      </textFields>
    </textPr>
  </connection>
  <connection id="5" xr16:uid="{00000000-0015-0000-FFFF-FFFF04000000}" name="GE11-VI-L-CERN-0002_KeithleyRun005_Physics_790uA_XRayAg40kV5uA_iEtaiPhi52" type="6" refreshedVersion="5" background="1" saveData="1">
    <textPr codePage="850" sourceFile="C:\Users\Administrator\Desktop\Data\GE11-VI-L-CERN-0002\GAIN_CALB_20151120\Runs_Keithley\GE11-VI-L-CERN-0002_KeithleyRun005_Physics_790uA_XRayAg40kV5uA_iEtaiPhi52.dat">
      <textFields count="2">
        <textField/>
        <textField/>
      </textFields>
    </textPr>
  </connection>
  <connection id="6" xr16:uid="{00000000-0015-0000-FFFF-FFFF05000000}" name="GE11-VI-L-CERN-0002_KeithleyRun006_Physics_700uA_SourceOff_iEtaiPhi52" type="6" refreshedVersion="5" background="1" saveData="1">
    <textPr codePage="850" sourceFile="C:\Users\Administrator\Desktop\Data\GE11-VI-L-CERN-0002\GAIN_CALB_20151120\Runs_Keithley\GE11-VI-L-CERN-0002_KeithleyRun006_Physics_700uA_SourceOff_iEtaiPhi52.dat">
      <textFields count="2">
        <textField/>
        <textField/>
      </textFields>
    </textPr>
  </connection>
  <connection id="7" xr16:uid="{00000000-0015-0000-FFFF-FFFF06000000}" name="GE11-VI-L-CERN-0002_KeithleyRun007_Physics_780uA_XRayAg40kV5uA_iEtaiPhi52" type="6" refreshedVersion="5" background="1" saveData="1">
    <textPr codePage="850" sourceFile="C:\Users\Administrator\Desktop\Data\GE11-VI-L-CERN-0002\GAIN_CALB_20151120\Runs_Keithley\GE11-VI-L-CERN-0002_KeithleyRun007_Physics_780uA_XRayAg40kV5uA_iEtaiPhi52.dat">
      <textFields count="2">
        <textField/>
        <textField/>
      </textFields>
    </textPr>
  </connection>
  <connection id="8" xr16:uid="{00000000-0015-0000-FFFF-FFFF07000000}" name="GE11-VI-L-CERN-0002_KeithleyRun008_Physics_780uA_SourceOff_iEtaiPhi52" type="6" refreshedVersion="5" background="1" saveData="1">
    <textPr codePage="850" sourceFile="C:\Users\Administrator\Desktop\Data\GE11-VI-L-CERN-0002\GAIN_CALB_20151120\Runs_Keithley\GE11-VI-L-CERN-0002_KeithleyRun008_Physics_780uA_SourceOff_iEtaiPhi52.dat">
      <textFields count="2">
        <textField/>
        <textField/>
      </textFields>
    </textPr>
  </connection>
  <connection id="9" xr16:uid="{00000000-0015-0000-FFFF-FFFF08000000}" name="GE11-VI-L-CERN-0002_KeithleyRun009_Physics_770uA_XRayAg40kV5uA_iEtaiPhi52" type="6" refreshedVersion="5" background="1" saveData="1">
    <textPr codePage="850" sourceFile="C:\Users\Administrator\Desktop\Data\GE11-VI-L-CERN-0002\GAIN_CALB_20151120\Runs_Keithley\GE11-VI-L-CERN-0002_KeithleyRun009_Physics_770uA_XRayAg40kV5uA_iEtaiPhi52.dat">
      <textFields count="2">
        <textField/>
        <textField/>
      </textFields>
    </textPr>
  </connection>
  <connection id="10" xr16:uid="{00000000-0015-0000-FFFF-FFFF09000000}" name="GE11-VI-L-CERN-0002_KeithleyRun010_Physics_770uA_SourceOff_iEtaiPhi52" type="6" refreshedVersion="5" background="1" saveData="1">
    <textPr codePage="850" sourceFile="C:\Users\Administrator\Desktop\Data\GE11-VI-L-CERN-0002\GAIN_CALB_20151120\Runs_Keithley\GE11-VI-L-CERN-0002_KeithleyRun010_Physics_770uA_SourceOff_iEtaiPhi52.dat">
      <textFields count="2">
        <textField/>
        <textField/>
      </textFields>
    </textPr>
  </connection>
  <connection id="11" xr16:uid="{00000000-0015-0000-FFFF-FFFF0A000000}" name="GE11-VI-L-CERN-0002_KeithleyRun011_Physics_760uA_XRayAg40kV5uA_iEtaiPhi52" type="6" refreshedVersion="5" background="1" saveData="1">
    <textPr codePage="850" sourceFile="C:\Users\Administrator\Desktop\Data\GE11-VI-L-CERN-0002\GAIN_CALB_20151120\Runs_Keithley\GE11-VI-L-CERN-0002_KeithleyRun011_Physics_760uA_XRayAg40kV5uA_iEtaiPhi52.dat">
      <textFields count="2">
        <textField/>
        <textField/>
      </textFields>
    </textPr>
  </connection>
  <connection id="12" xr16:uid="{00000000-0015-0000-FFFF-FFFF0B000000}" name="GE11-VI-L-CERN-0002_KeithleyRun012_Physics_760uA_SourceOff_iEtaiPhi52" type="6" refreshedVersion="5" background="1" saveData="1">
    <textPr codePage="850" sourceFile="C:\Users\Administrator\Desktop\Data\GE11-VI-L-CERN-0002\GAIN_CALB_20151120\Runs_Keithley\GE11-VI-L-CERN-0002_KeithleyRun012_Physics_760uA_SourceOff_iEtaiPhi52.dat">
      <textFields count="2">
        <textField/>
        <textField/>
      </textFields>
    </textPr>
  </connection>
  <connection id="13" xr16:uid="{00000000-0015-0000-FFFF-FFFF0C000000}" name="GE11-VI-L-CERN-0002_KeithleyRun013_Physics_750uA_XRayAg40kV5uA_iEtaiPhi52" type="6" refreshedVersion="5" background="1" saveData="1">
    <textPr codePage="850" sourceFile="C:\Users\Administrator\Desktop\Data\GE11-VI-L-CERN-0002\GAIN_CALB_20151120\Runs_Keithley\GE11-VI-L-CERN-0002_KeithleyRun013_Physics_750uA_XRayAg40kV5uA_iEtaiPhi52.dat">
      <textFields count="2">
        <textField/>
        <textField/>
      </textFields>
    </textPr>
  </connection>
  <connection id="14" xr16:uid="{00000000-0015-0000-FFFF-FFFF0D000000}" name="GE11-VI-L-CERN-0002_KeithleyRun014_Physics_750uA_SourceOff_iEtaiPhi52" type="6" refreshedVersion="5" background="1" saveData="1">
    <textPr codePage="850" sourceFile="C:\Users\Administrator\Desktop\Data\GE11-VI-L-CERN-0002\GAIN_CALB_20151120\Runs_Keithley\GE11-VI-L-CERN-0002_KeithleyRun014_Physics_750uA_SourceOff_iEtaiPhi52.dat">
      <textFields count="2">
        <textField/>
        <textField/>
      </textFields>
    </textPr>
  </connection>
  <connection id="15" xr16:uid="{00000000-0015-0000-FFFF-FFFF0E000000}" name="GE11-VI-L-CERN-0002_KeithleyRun015_Physics_740uA_XRayAg40kV5uA_iEtaiPhi52" type="6" refreshedVersion="5" background="1" saveData="1">
    <textPr codePage="850" sourceFile="C:\Users\Administrator\Desktop\Data\GE11-VI-L-CERN-0002\GAIN_CALB_20151120\Runs_Keithley\GE11-VI-L-CERN-0002_KeithleyRun015_Physics_740uA_XRayAg40kV5uA_iEtaiPhi52.dat">
      <textFields count="2">
        <textField/>
        <textField/>
      </textFields>
    </textPr>
  </connection>
  <connection id="16" xr16:uid="{00000000-0015-0000-FFFF-FFFF0F000000}" name="GE11-VI-L-CERN-0002_KeithleyRun016_Physics_740uA_SourceOff_iEtaiPhi52" type="6" refreshedVersion="5" background="1" saveData="1">
    <textPr codePage="850" sourceFile="C:\Users\Administrator\Desktop\Data\GE11-VI-L-CERN-0002\GAIN_CALB_20151120\Runs_Keithley\GE11-VI-L-CERN-0002_KeithleyRun016_Physics_740uA_SourceOff_iEtaiPhi52.dat">
      <textFields count="2">
        <textField/>
        <textField/>
      </textFields>
    </textPr>
  </connection>
  <connection id="17" xr16:uid="{00000000-0015-0000-FFFF-FFFF10000000}" name="GE11-VI-L-CERN-0002_KeithleyRun017_Physics_730uA_XRayAg40kV5uA_iEtaiPhi52" type="6" refreshedVersion="5" background="1" saveData="1">
    <textPr codePage="850" sourceFile="C:\Users\Administrator\Desktop\Data\GE11-VI-L-CERN-0002\GAIN_CALB_20151120\Runs_Keithley\GE11-VI-L-CERN-0002_KeithleyRun017_Physics_730uA_XRayAg40kV5uA_iEtaiPhi52.dat">
      <textFields count="2">
        <textField/>
        <textField/>
      </textFields>
    </textPr>
  </connection>
  <connection id="18" xr16:uid="{00000000-0015-0000-FFFF-FFFF11000000}" name="GE11-VI-L-CERN-0002_KeithleyRun018_Physics_730uA_SourceOff_iEtaiPhi52" type="6" refreshedVersion="5" background="1" saveData="1">
    <textPr codePage="850" sourceFile="C:\Users\Administrator\Desktop\Data\GE11-VI-L-CERN-0002\GAIN_CALB_20151120\Runs_Keithley\GE11-VI-L-CERN-0002_KeithleyRun018_Physics_730uA_SourceOff_iEtaiPhi52.dat">
      <textFields count="2">
        <textField/>
        <textField/>
      </textFields>
    </textPr>
  </connection>
  <connection id="19" xr16:uid="{00000000-0015-0000-FFFF-FFFF12000000}" name="GE11-VI-L-CERN-0002_KeithleyRun019_Physics_720uA_XRayAg40kV5uA_iEtaiPhi52" type="6" refreshedVersion="5" background="1" saveData="1">
    <textPr codePage="850" sourceFile="C:\Users\Administrator\Desktop\Data\GE11-VI-L-CERN-0002\GAIN_CALB_20151120\Runs_Keithley\GE11-VI-L-CERN-0002_KeithleyRun019_Physics_720uA_XRayAg40kV5uA_iEtaiPhi52.dat">
      <textFields count="2">
        <textField/>
        <textField/>
      </textFields>
    </textPr>
  </connection>
  <connection id="20" xr16:uid="{00000000-0015-0000-FFFF-FFFF13000000}" name="GE11-VI-L-CERN-0002_KeithleyRun020_Physics_720uA_SourceOff_iEtaiPhi52" type="6" refreshedVersion="5" background="1" saveData="1">
    <textPr codePage="850" sourceFile="C:\Users\Administrator\Desktop\Data\GE11-VI-L-CERN-0002\GAIN_CALB_20151120\Runs_Keithley\GE11-VI-L-CERN-0002_KeithleyRun020_Physics_720uA_SourceOff_iEtaiPhi52.dat">
      <textFields count="2">
        <textField/>
        <textField/>
      </textFields>
    </textPr>
  </connection>
  <connection id="21" xr16:uid="{00000000-0015-0000-FFFF-FFFF14000000}" name="GE11-VI-L-CERN-0002_KeithleyRun021_Physics_710uA_XRayAg40kV5uA_iEtaiPhi52" type="6" refreshedVersion="5" background="1" saveData="1">
    <textPr codePage="850" sourceFile="C:\Users\Administrator\Desktop\Data\GE11-VI-L-CERN-0002\GAIN_CALB_20151120\Runs_Keithley\GE11-VI-L-CERN-0002_KeithleyRun021_Physics_710uA_XRayAg40kV5uA_iEtaiPhi52.dat">
      <textFields count="2">
        <textField/>
        <textField/>
      </textFields>
    </textPr>
  </connection>
  <connection id="22" xr16:uid="{00000000-0015-0000-FFFF-FFFF15000000}" name="GE11-VI-L-CERN-0002_KeithleyRun022_Physics_710uA_SourceOff_iEtaiPhi52" type="6" refreshedVersion="5" background="1" saveData="1">
    <textPr codePage="850" sourceFile="C:\Users\Administrator\Desktop\Data\GE11-VI-L-CERN-0002\GAIN_CALB_20151120\Runs_Keithley\GE11-VI-L-CERN-0002_KeithleyRun022_Physics_710uA_SourceOff_iEtaiPhi52.dat">
      <textFields count="2">
        <textField/>
        <textField/>
      </textFields>
    </textPr>
  </connection>
  <connection id="23" xr16:uid="{00000000-0015-0000-FFFF-FFFF16000000}" name="GE11-VI-L-CERN-0002_KeithleyRun023_Physics_700uA_XRayAg40kV5uA_iEtaiPhi5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4" xr16:uid="{00000000-0015-0000-FFFF-FFFF17000000}" name="GE11-VI-L-CERN-0002_KeithleyRun023_Physics_700uA_XRayAg40kV5uA_iEtaiPhi52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5" xr16:uid="{00000000-0015-0000-FFFF-FFFF18000000}" name="GE11-VI-L-CERN-0002_KeithleyRun023_Physics_700uA_XRayAg40kV5uA_iEtaiPhi5210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6" xr16:uid="{00000000-0015-0000-FFFF-FFFF19000000}" name="GE11-VI-L-CERN-0002_KeithleyRun023_Physics_700uA_XRayAg40kV5uA_iEtaiPhi521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7" xr16:uid="{00000000-0015-0000-FFFF-FFFF1A000000}" name="GE11-VI-L-CERN-0002_KeithleyRun023_Physics_700uA_XRayAg40kV5uA_iEtaiPhi521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8" xr16:uid="{00000000-0015-0000-FFFF-FFFF1B000000}" name="GE11-VI-L-CERN-0002_KeithleyRun023_Physics_700uA_XRayAg40kV5uA_iEtaiPhi521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29" xr16:uid="{00000000-0015-0000-FFFF-FFFF1C000000}" name="GE11-VI-L-CERN-0002_KeithleyRun023_Physics_700uA_XRayAg40kV5uA_iEtaiPhi52131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0" xr16:uid="{00000000-0015-0000-FFFF-FFFF1D000000}" name="GE11-VI-L-CERN-0002_KeithleyRun023_Physics_700uA_XRayAg40kV5uA_iEtaiPhi5213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1" xr16:uid="{00000000-0015-0000-FFFF-FFFF1E000000}" name="GE11-VI-L-CERN-0002_KeithleyRun023_Physics_700uA_XRayAg40kV5uA_iEtaiPhi522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2" xr16:uid="{00000000-0015-0000-FFFF-FFFF1F000000}" name="GE11-VI-L-CERN-0002_KeithleyRun023_Physics_700uA_XRayAg40kV5uA_iEtaiPhi523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3" xr16:uid="{00000000-0015-0000-FFFF-FFFF20000000}" name="GE11-VI-L-CERN-0002_KeithleyRun023_Physics_700uA_XRayAg40kV5uA_iEtaiPhi524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4" xr16:uid="{00000000-0015-0000-FFFF-FFFF21000000}" name="GE11-VI-L-CERN-0002_KeithleyRun023_Physics_700uA_XRayAg40kV5uA_iEtaiPhi525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5" xr16:uid="{00000000-0015-0000-FFFF-FFFF22000000}" name="GE11-VI-L-CERN-0002_KeithleyRun023_Physics_700uA_XRayAg40kV5uA_iEtaiPhi526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6" xr16:uid="{00000000-0015-0000-FFFF-FFFF23000000}" name="GE11-VI-L-CERN-0002_KeithleyRun023_Physics_700uA_XRayAg40kV5uA_iEtaiPhi527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7" xr16:uid="{00000000-0015-0000-FFFF-FFFF24000000}" name="GE11-VI-L-CERN-0002_KeithleyRun023_Physics_700uA_XRayAg40kV5uA_iEtaiPhi528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8" xr16:uid="{00000000-0015-0000-FFFF-FFFF25000000}" name="GE11-VI-L-CERN-0002_KeithleyRun023_Physics_700uA_XRayAg40kV5uA_iEtaiPhi529" type="6" refreshedVersion="5" background="1" saveData="1">
    <textPr codePage="850" sourceFile="C:\Users\Administrator\Desktop\Data\GE11-VI-L-CERN-0002\GAIN_CALB_20151120\Runs_Keithley\GE11-VI-L-CERN-0002_KeithleyRun023_Physics_700uA_XRayAg40kV5uA_iEtaiPhi52.dat">
      <textFields count="2">
        <textField/>
        <textField/>
      </textFields>
    </textPr>
  </connection>
  <connection id="39" xr16:uid="{00000000-0015-0000-FFFF-FFFF26000000}" name="GE11-VI-L-CERN-0002_KeithleyRun024_Physics_700uA_SourceOff_iEtaiPhi5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0" xr16:uid="{00000000-0015-0000-FFFF-FFFF27000000}" name="GE11-VI-L-CERN-0002_KeithleyRun024_Physics_700uA_SourceOff_iEtaiPhi52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1" xr16:uid="{00000000-0015-0000-FFFF-FFFF28000000}" name="GE11-VI-L-CERN-0002_KeithleyRun024_Physics_700uA_SourceOff_iEtaiPhi5210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2" xr16:uid="{00000000-0015-0000-FFFF-FFFF29000000}" name="GE11-VI-L-CERN-0002_KeithleyRun024_Physics_700uA_SourceOff_iEtaiPhi521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3" xr16:uid="{00000000-0015-0000-FFFF-FFFF2A000000}" name="GE11-VI-L-CERN-0002_KeithleyRun024_Physics_700uA_SourceOff_iEtaiPhi521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4" xr16:uid="{00000000-0015-0000-FFFF-FFFF2B000000}" name="GE11-VI-L-CERN-0002_KeithleyRun024_Physics_700uA_SourceOff_iEtaiPhi521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5" xr16:uid="{00000000-0015-0000-FFFF-FFFF2C000000}" name="GE11-VI-L-CERN-0002_KeithleyRun024_Physics_700uA_SourceOff_iEtaiPhi52131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6" xr16:uid="{00000000-0015-0000-FFFF-FFFF2D000000}" name="GE11-VI-L-CERN-0002_KeithleyRun024_Physics_700uA_SourceOff_iEtaiPhi5213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7" xr16:uid="{00000000-0015-0000-FFFF-FFFF2E000000}" name="GE11-VI-L-CERN-0002_KeithleyRun024_Physics_700uA_SourceOff_iEtaiPhi522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8" xr16:uid="{00000000-0015-0000-FFFF-FFFF2F000000}" name="GE11-VI-L-CERN-0002_KeithleyRun024_Physics_700uA_SourceOff_iEtaiPhi523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49" xr16:uid="{00000000-0015-0000-FFFF-FFFF30000000}" name="GE11-VI-L-CERN-0002_KeithleyRun024_Physics_700uA_SourceOff_iEtaiPhi524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0" xr16:uid="{00000000-0015-0000-FFFF-FFFF31000000}" name="GE11-VI-L-CERN-0002_KeithleyRun024_Physics_700uA_SourceOff_iEtaiPhi525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1" xr16:uid="{00000000-0015-0000-FFFF-FFFF32000000}" name="GE11-VI-L-CERN-0002_KeithleyRun024_Physics_700uA_SourceOff_iEtaiPhi526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2" xr16:uid="{00000000-0015-0000-FFFF-FFFF33000000}" name="GE11-VI-L-CERN-0002_KeithleyRun024_Physics_700uA_SourceOff_iEtaiPhi527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3" xr16:uid="{00000000-0015-0000-FFFF-FFFF34000000}" name="GE11-VI-L-CERN-0002_KeithleyRun024_Physics_700uA_SourceOff_iEtaiPhi528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  <connection id="54" xr16:uid="{00000000-0015-0000-FFFF-FFFF35000000}" name="GE11-VI-L-CERN-0002_KeithleyRun024_Physics_700uA_SourceOff_iEtaiPhi529" type="6" refreshedVersion="5" background="1" saveData="1">
    <textPr codePage="850" sourceFile="C:\Users\Administrator\Desktop\Data\GE11-VI-L-CERN-0002\GAIN_CALB_20151120\Runs_Keithley\GE11-VI-L-CERN-0002_KeithleyRun024_Physics_700uA_SourceOff_iEtaiPhi52.da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<sst xmlns="http://schemas.openxmlformats.org/spreadsheetml/2006/main" count="456" uniqueCount="107">
  <si>
    <t>Discriminator Settings</t>
  </si>
  <si>
    <t>Amplifier Settings</t>
  </si>
  <si>
    <t>Coarse Gain:</t>
  </si>
  <si>
    <t>Fine Gain:</t>
  </si>
  <si>
    <t>Imon Equiv</t>
  </si>
  <si>
    <t>(V)</t>
  </si>
  <si>
    <t>(uA)</t>
  </si>
  <si>
    <t>Environment</t>
  </si>
  <si>
    <t>Pressure</t>
  </si>
  <si>
    <t>Temp</t>
  </si>
  <si>
    <t>(Deg C)</t>
  </si>
  <si>
    <t>Scalar Settings</t>
  </si>
  <si>
    <t>Source Settings</t>
  </si>
  <si>
    <t>Source:</t>
  </si>
  <si>
    <t>Counts</t>
  </si>
  <si>
    <t>Source Off</t>
  </si>
  <si>
    <t>GEMs On</t>
  </si>
  <si>
    <t>Source On</t>
  </si>
  <si>
    <t>Err</t>
  </si>
  <si>
    <t>(N)</t>
  </si>
  <si>
    <t>Triax Red:</t>
  </si>
  <si>
    <t>Triax Black:</t>
  </si>
  <si>
    <t>Triax Green:</t>
  </si>
  <si>
    <t>Detector Settings</t>
  </si>
  <si>
    <t>Acquisition Time (s):</t>
  </si>
  <si>
    <t>Threshold (mV):</t>
  </si>
  <si>
    <t>Walk Adjust (mV):</t>
  </si>
  <si>
    <t>Width (ns):</t>
  </si>
  <si>
    <t>Diff Time (ns):</t>
  </si>
  <si>
    <t>Int Time (ns):</t>
  </si>
  <si>
    <t>HV (kV):</t>
  </si>
  <si>
    <t>Current (uA):</t>
  </si>
  <si>
    <t>Time</t>
  </si>
  <si>
    <t>(HH:MM)</t>
  </si>
  <si>
    <t>Average</t>
  </si>
  <si>
    <t>STDEV</t>
  </si>
  <si>
    <t>Current</t>
  </si>
  <si>
    <t>Rate</t>
  </si>
  <si>
    <t>(Hz)</t>
  </si>
  <si>
    <t>Rate Err</t>
  </si>
  <si>
    <t>N_primary</t>
  </si>
  <si>
    <t>Electron Charge</t>
  </si>
  <si>
    <t>Current Err</t>
  </si>
  <si>
    <t>Gain</t>
  </si>
  <si>
    <t>V_Drift</t>
  </si>
  <si>
    <t>Position (ieta,iphi):</t>
  </si>
  <si>
    <t>Activity (MBq):</t>
  </si>
  <si>
    <t>For Measuring Rate</t>
  </si>
  <si>
    <t>For Measuring Current</t>
  </si>
  <si>
    <t>Flow Rate (L/hr):</t>
  </si>
  <si>
    <t>(A.U.)</t>
  </si>
  <si>
    <t>Gain Err</t>
  </si>
  <si>
    <t>Picoammeter Settings</t>
  </si>
  <si>
    <t>Username:</t>
  </si>
  <si>
    <t>Gas (X/Y/Z):</t>
  </si>
  <si>
    <t>Gas Frac (%X/%Y/%Z):</t>
  </si>
  <si>
    <t>Make &amp; Model:</t>
  </si>
  <si>
    <t>Serial Number:</t>
  </si>
  <si>
    <t>Imon</t>
  </si>
  <si>
    <t>Vmon</t>
  </si>
  <si>
    <t>Ar/CO2:70/30 Range</t>
  </si>
  <si>
    <t>V_mon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</si>
  <si>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</si>
  <si>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</si>
  <si>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</si>
  <si>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</si>
  <si>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</si>
  <si>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</si>
  <si>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</si>
  <si>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R_GEM3 (MOhm):</t>
  </si>
  <si>
    <t>R_Induction (MOhm):</t>
  </si>
  <si>
    <t>Filter Status:</t>
  </si>
  <si>
    <t>Collimator Status:</t>
  </si>
  <si>
    <t>Sigma N_primary</t>
  </si>
  <si>
    <t>Fe55</t>
  </si>
  <si>
    <t>Cd109</t>
  </si>
  <si>
    <t>Summary</t>
  </si>
  <si>
    <t>Avrg pressure (mbar)</t>
  </si>
  <si>
    <t>Expo_fit_1_param_1</t>
  </si>
  <si>
    <t>Expo_fit_1_param_2</t>
  </si>
  <si>
    <t>Enter value</t>
  </si>
  <si>
    <t>QC5 Effective gain</t>
  </si>
  <si>
    <t>Avrg temperature (C)</t>
  </si>
  <si>
    <t>(mbar)</t>
  </si>
  <si>
    <t>(A)</t>
  </si>
  <si>
    <t>Cu X-Ray</t>
  </si>
  <si>
    <t>Correction parameters (P5)</t>
  </si>
  <si>
    <t>P0</t>
  </si>
  <si>
    <t>T0</t>
  </si>
  <si>
    <t>After T/P Corrections</t>
  </si>
  <si>
    <t>Err temperature (C)</t>
  </si>
  <si>
    <t>Err pressure (mbar)</t>
  </si>
  <si>
    <t>For Ana. Framwork</t>
  </si>
  <si>
    <t>V2</t>
  </si>
  <si>
    <t>Date</t>
  </si>
  <si>
    <t>QC5 Template</t>
  </si>
  <si>
    <t>Henning</t>
  </si>
  <si>
    <t>ORTEC 474</t>
  </si>
  <si>
    <t>GE11-X-L-CERN-0032</t>
  </si>
  <si>
    <t>Ar/CO2</t>
  </si>
  <si>
    <t>70/30</t>
  </si>
  <si>
    <t>LeCroy 623</t>
  </si>
  <si>
    <t>&lt;0.05</t>
  </si>
  <si>
    <t>Keithley 6485</t>
  </si>
  <si>
    <t>Custom</t>
  </si>
  <si>
    <t>AMPTEK MINI X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</si>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</sst>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0" fillId="0" borderId="0" xfId="0" applyAlignment="1" applyProtection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Protection="1">
      <protection locked="0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0" fontId="4" fillId="2" borderId="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Protection="1">
      <protection locked="0"/>
    </xf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connections" Target="connection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504.65878183105838</c:v>
                  </c:pt>
                  <c:pt idx="1">
                    <c:v>348.96856670735031</c:v>
                  </c:pt>
                  <c:pt idx="2">
                    <c:v>254.31285038580535</c:v>
                  </c:pt>
                  <c:pt idx="3">
                    <c:v>162.33208682856778</c:v>
                  </c:pt>
                  <c:pt idx="4">
                    <c:v>112.61066906968999</c:v>
                  </c:pt>
                  <c:pt idx="5">
                    <c:v>82.294493929604229</c:v>
                  </c:pt>
                  <c:pt idx="6">
                    <c:v>52.290737496599505</c:v>
                  </c:pt>
                  <c:pt idx="7">
                    <c:v>35.33336615292697</c:v>
                  </c:pt>
                  <c:pt idx="8">
                    <c:v>28.589702938663457</c:v>
                  </c:pt>
                  <c:pt idx="9">
                    <c:v>21.097723134000422</c:v>
                  </c:pt>
                  <c:pt idx="10">
                    <c:v>12.727873915162238</c:v>
                  </c:pt>
                  <c:pt idx="11">
                    <c:v>16.833081053858436</c:v>
                  </c:pt>
                  <c:pt idx="12">
                    <c:v>11.548880786263833</c:v>
                  </c:pt>
                  <c:pt idx="13">
                    <c:v>5.4596090925795524</c:v>
                  </c:pt>
                  <c:pt idx="14">
                    <c:v>4.0859596939067204</c:v>
                  </c:pt>
                  <c:pt idx="15">
                    <c:v>12.926324089980156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504.65878183105838</c:v>
                  </c:pt>
                  <c:pt idx="1">
                    <c:v>348.96856670735031</c:v>
                  </c:pt>
                  <c:pt idx="2">
                    <c:v>254.31285038580535</c:v>
                  </c:pt>
                  <c:pt idx="3">
                    <c:v>162.33208682856778</c:v>
                  </c:pt>
                  <c:pt idx="4">
                    <c:v>112.61066906968999</c:v>
                  </c:pt>
                  <c:pt idx="5">
                    <c:v>82.294493929604229</c:v>
                  </c:pt>
                  <c:pt idx="6">
                    <c:v>52.290737496599505</c:v>
                  </c:pt>
                  <c:pt idx="7">
                    <c:v>35.33336615292697</c:v>
                  </c:pt>
                  <c:pt idx="8">
                    <c:v>28.589702938663457</c:v>
                  </c:pt>
                  <c:pt idx="9">
                    <c:v>21.097723134000422</c:v>
                  </c:pt>
                  <c:pt idx="10">
                    <c:v>12.727873915162238</c:v>
                  </c:pt>
                  <c:pt idx="11">
                    <c:v>16.833081053858436</c:v>
                  </c:pt>
                  <c:pt idx="12">
                    <c:v>11.548880786263833</c:v>
                  </c:pt>
                  <c:pt idx="13">
                    <c:v>5.4596090925795524</c:v>
                  </c:pt>
                  <c:pt idx="14">
                    <c:v>4.0859596939067204</c:v>
                  </c:pt>
                  <c:pt idx="15">
                    <c:v>12.926324089980156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Summary'!$L$30:$L$45</c:f>
              <c:numCache>
                <c:formatCode>General</c:formatCode>
                <c:ptCount val="16"/>
                <c:pt idx="0">
                  <c:v>22961.137900812675</c:v>
                </c:pt>
                <c:pt idx="1">
                  <c:v>15369.002388022682</c:v>
                </c:pt>
                <c:pt idx="2">
                  <c:v>10431.0992399646</c:v>
                </c:pt>
                <c:pt idx="3">
                  <c:v>7097.20559734567</c:v>
                </c:pt>
                <c:pt idx="4">
                  <c:v>4906.5301770671122</c:v>
                </c:pt>
                <c:pt idx="5">
                  <c:v>3394.4048314527536</c:v>
                </c:pt>
                <c:pt idx="6">
                  <c:v>2381.9320149797077</c:v>
                </c:pt>
                <c:pt idx="7">
                  <c:v>1665.885004896548</c:v>
                </c:pt>
                <c:pt idx="8">
                  <c:v>1234.5430765430135</c:v>
                </c:pt>
                <c:pt idx="9">
                  <c:v>827.09386948549457</c:v>
                </c:pt>
                <c:pt idx="10">
                  <c:v>590.54339675192693</c:v>
                </c:pt>
                <c:pt idx="11">
                  <c:v>418.55247312696775</c:v>
                </c:pt>
                <c:pt idx="12">
                  <c:v>300.63926677017889</c:v>
                </c:pt>
                <c:pt idx="13">
                  <c:v>214.07700488714337</c:v>
                </c:pt>
                <c:pt idx="14">
                  <c:v>154.40353981630244</c:v>
                </c:pt>
                <c:pt idx="15">
                  <c:v>112.16485331151767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D7-8842-9A9D-4DAC908F0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6771568"/>
        <c:axId val="-2132208656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22.076854395497559</c:v>
                  </c:pt>
                  <c:pt idx="1">
                    <c:v>20.881730451920568</c:v>
                  </c:pt>
                  <c:pt idx="2">
                    <c:v>20.545511810503911</c:v>
                  </c:pt>
                  <c:pt idx="3">
                    <c:v>20.291623887703025</c:v>
                  </c:pt>
                  <c:pt idx="4">
                    <c:v>20.092266339730486</c:v>
                  </c:pt>
                  <c:pt idx="5">
                    <c:v>19.926127460085052</c:v>
                  </c:pt>
                  <c:pt idx="6">
                    <c:v>19.713989674565848</c:v>
                  </c:pt>
                  <c:pt idx="7">
                    <c:v>19.380990113453386</c:v>
                  </c:pt>
                  <c:pt idx="8">
                    <c:v>18.751251810064428</c:v>
                  </c:pt>
                  <c:pt idx="9">
                    <c:v>17.184068849437907</c:v>
                  </c:pt>
                  <c:pt idx="10">
                    <c:v>12.847935415639526</c:v>
                  </c:pt>
                  <c:pt idx="11">
                    <c:v>10.39471019317037</c:v>
                  </c:pt>
                  <c:pt idx="12">
                    <c:v>7.4542493474080489</c:v>
                  </c:pt>
                  <c:pt idx="13">
                    <c:v>3.5000396823147275</c:v>
                  </c:pt>
                  <c:pt idx="14">
                    <c:v>0.97667235493224069</c:v>
                  </c:pt>
                  <c:pt idx="15">
                    <c:v>0.31666666666666665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22.076854395497559</c:v>
                  </c:pt>
                  <c:pt idx="1">
                    <c:v>20.881730451920568</c:v>
                  </c:pt>
                  <c:pt idx="2">
                    <c:v>20.545511810503911</c:v>
                  </c:pt>
                  <c:pt idx="3">
                    <c:v>20.291623887703025</c:v>
                  </c:pt>
                  <c:pt idx="4">
                    <c:v>20.092266339730486</c:v>
                  </c:pt>
                  <c:pt idx="5">
                    <c:v>19.926127460085052</c:v>
                  </c:pt>
                  <c:pt idx="6">
                    <c:v>19.713989674565848</c:v>
                  </c:pt>
                  <c:pt idx="7">
                    <c:v>19.380990113453386</c:v>
                  </c:pt>
                  <c:pt idx="8">
                    <c:v>18.751251810064428</c:v>
                  </c:pt>
                  <c:pt idx="9">
                    <c:v>17.184068849437907</c:v>
                  </c:pt>
                  <c:pt idx="10">
                    <c:v>12.847935415639526</c:v>
                  </c:pt>
                  <c:pt idx="11">
                    <c:v>10.39471019317037</c:v>
                  </c:pt>
                  <c:pt idx="12">
                    <c:v>7.4542493474080489</c:v>
                  </c:pt>
                  <c:pt idx="13">
                    <c:v>3.5000396823147275</c:v>
                  </c:pt>
                  <c:pt idx="14">
                    <c:v>0.97667235493224069</c:v>
                  </c:pt>
                  <c:pt idx="15">
                    <c:v>0.31666666666666665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630</c:v>
                </c:pt>
                <c:pt idx="8">
                  <c:v>620</c:v>
                </c:pt>
                <c:pt idx="9">
                  <c:v>610</c:v>
                </c:pt>
                <c:pt idx="10">
                  <c:v>600</c:v>
                </c:pt>
                <c:pt idx="11">
                  <c:v>590</c:v>
                </c:pt>
                <c:pt idx="12">
                  <c:v>580</c:v>
                </c:pt>
                <c:pt idx="13">
                  <c:v>570</c:v>
                </c:pt>
                <c:pt idx="14">
                  <c:v>560</c:v>
                </c:pt>
                <c:pt idx="15">
                  <c:v>550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29224.05</c:v>
                </c:pt>
                <c:pt idx="1">
                  <c:v>26145.266666666666</c:v>
                </c:pt>
                <c:pt idx="2">
                  <c:v>25311.95</c:v>
                </c:pt>
                <c:pt idx="3">
                  <c:v>24689.733333333334</c:v>
                </c:pt>
                <c:pt idx="4">
                  <c:v>24207.516666666666</c:v>
                </c:pt>
                <c:pt idx="5">
                  <c:v>23810.666666666668</c:v>
                </c:pt>
                <c:pt idx="6">
                  <c:v>23307.55</c:v>
                </c:pt>
                <c:pt idx="7">
                  <c:v>22527.5</c:v>
                </c:pt>
                <c:pt idx="8">
                  <c:v>21088.400000000001</c:v>
                </c:pt>
                <c:pt idx="9">
                  <c:v>17708.900000000001</c:v>
                </c:pt>
                <c:pt idx="10">
                  <c:v>9898.0666666666675</c:v>
                </c:pt>
                <c:pt idx="11">
                  <c:v>6477.9666666666662</c:v>
                </c:pt>
                <c:pt idx="12">
                  <c:v>3327.5166666666669</c:v>
                </c:pt>
                <c:pt idx="13">
                  <c:v>731.15</c:v>
                </c:pt>
                <c:pt idx="14">
                  <c:v>54.43333333333333</c:v>
                </c:pt>
                <c:pt idx="15">
                  <c:v>3.5166666666666666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D7-8842-9A9D-4DAC908F0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654656"/>
        <c:axId val="-2103145104"/>
      </c:scatterChart>
      <c:valAx>
        <c:axId val="-2076771568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2208656"/>
        <c:crosses val="autoZero"/>
        <c:crossBetween val="midCat"/>
      </c:valAx>
      <c:valAx>
        <c:axId val="-2132208656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6771568"/>
        <c:crosses val="autoZero"/>
        <c:crossBetween val="midCat"/>
      </c:valAx>
      <c:valAx>
        <c:axId val="-21031451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121654656"/>
        <c:crosses val="max"/>
        <c:crossBetween val="midCat"/>
      </c:valAx>
      <c:valAx>
        <c:axId val="-2121654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03145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7" xr16:uid="{00000000-0016-0000-0100-000003000000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3" xr16:uid="{00000000-0016-0000-0300-00000A000000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9" xr16:uid="{00000000-0016-0000-0300-000009000000}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3" xr16:uid="{00000000-0016-0000-0300-000008000000}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0" xr16:uid="{00000000-0016-0000-0400-00000F000000}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4" xr16:uid="{00000000-0016-0000-0400-00000E000000}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0" xr16:uid="{00000000-0016-0000-0400-00000D000000}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4" xr16:uid="{00000000-0016-0000-0400-00000C000000}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1" xr16:uid="{00000000-0016-0000-0500-000013000000}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5" xr16:uid="{00000000-0016-0000-0500-000012000000}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1" xr16:uid="{00000000-0016-0000-0500-000011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1" xr16:uid="{00000000-0016-0000-0100-000002000000}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5" xr16:uid="{00000000-0016-0000-0500-000010000000}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2" xr16:uid="{00000000-0016-0000-0600-000017000000}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6" xr16:uid="{00000000-0016-0000-0600-000016000000}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2" xr16:uid="{00000000-0016-0000-0600-000015000000}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6" xr16:uid="{00000000-0016-0000-0600-000014000000}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3" xr16:uid="{00000000-0016-0000-0700-00001B000000}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7" xr16:uid="{00000000-0016-0000-0700-00001A000000}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3" xr16:uid="{00000000-0016-0000-0700-000019000000}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7" xr16:uid="{00000000-0016-0000-0700-000018000000}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54" xr16:uid="{00000000-0016-0000-0800-00001F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7" xr16:uid="{00000000-0016-0000-0100-000001000000}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8" xr16:uid="{00000000-0016-0000-0800-00001E000000}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54" xr16:uid="{00000000-0016-0000-0800-00001D000000}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8" xr16:uid="{00000000-0016-0000-0800-00001C000000}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1" xr16:uid="{00000000-0016-0000-0900-000023000000}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5" xr16:uid="{00000000-0016-0000-0900-000022000000}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1" xr16:uid="{00000000-0016-0000-0900-000021000000}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5" xr16:uid="{00000000-0016-0000-0900-000020000000}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2" xr16:uid="{00000000-0016-0000-0A00-000027000000}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6" xr16:uid="{00000000-0016-0000-0A00-000026000000}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2" xr16:uid="{00000000-0016-0000-0A00-000025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1" xr16:uid="{00000000-0016-0000-0100-000000000000}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6" xr16:uid="{00000000-0016-0000-0A00-000024000000}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3" xr16:uid="{00000000-0016-0000-0B00-00002B000000}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7" xr16:uid="{00000000-0016-0000-0B00-00002A000000}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3" xr16:uid="{00000000-0016-0000-0B00-000029000000}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7" xr16:uid="{00000000-0016-0000-0B00-000028000000}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9" xr16:uid="{00000000-0016-0000-0C00-00002F000000}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5" xr16:uid="{00000000-0016-0000-0C00-00002E000000}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9" xr16:uid="{00000000-0016-0000-0C00-00002D000000}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5" xr16:uid="{00000000-0016-0000-0C00-00002C000000}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8" xr16:uid="{00000000-0016-0000-0D00-000031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8" xr16:uid="{00000000-0016-0000-0200-000007000000}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4" xr16:uid="{00000000-0016-0000-0D00-000030000000}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0" xr16:uid="{00000000-0016-0000-0E00-000035000000}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6" xr16:uid="{00000000-0016-0000-0E00-000034000000}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0" xr16:uid="{00000000-0016-0000-0E00-000033000000}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6" xr16:uid="{00000000-0016-0000-0E00-000032000000}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0" xr16:uid="{00000000-0016-0000-0F00-000039000000}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4" xr16:uid="{00000000-0016-0000-0F00-000038000000}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40" xr16:uid="{00000000-0016-0000-0F00-000037000000}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4" xr16:uid="{00000000-0016-0000-0F00-000036000000}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23" xr16:uid="{00000000-0016-0000-1000-00003D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32" xr16:uid="{00000000-0016-0000-0200-000006000000}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39" xr16:uid="{00000000-0016-0000-1000-00003C000000}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" connectionId="23" xr16:uid="{00000000-0016-0000-1000-00003B000000}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_1" connectionId="39" xr16:uid="{00000000-0016-0000-1000-00003A000000}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1_Physics_710uA_XRayAg40kV5uA_iEtaiPhi52" connectionId="21" xr16:uid="{00000000-0016-0000-1100-00003F000000}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2_Physics_710uA_SourceOff_iEtaiPhi52" connectionId="22" xr16:uid="{00000000-0016-0000-1100-00003E000000}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0_Physics_720uA_SourceOff_iEtaiPhi52" connectionId="20" xr16:uid="{00000000-0016-0000-1200-000041000000}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9_Physics_720uA_XRayAg40kV5uA_iEtaiPhi52" connectionId="19" xr16:uid="{00000000-0016-0000-1200-000040000000}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7_Physics_730uA_XRayAg40kV5uA_iEtaiPhi52" connectionId="17" xr16:uid="{00000000-0016-0000-1300-000043000000}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8_Physics_730uA_SourceOff_iEtaiPhi52" connectionId="18" xr16:uid="{00000000-0016-0000-1300-000042000000}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6_Physics_740uA_SourceOff_iEtaiPhi52" connectionId="16" xr16:uid="{00000000-0016-0000-1400-000045000000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8" xr16:uid="{00000000-0016-0000-0200-000005000000}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5_Physics_740uA_XRayAg40kV5uA_iEtaiPhi52" connectionId="15" xr16:uid="{00000000-0016-0000-1400-000044000000}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3_Physics_750uA_XRayAg40kV5uA_iEtaiPhi52" connectionId="13" xr16:uid="{00000000-0016-0000-1500-000047000000}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4_Physics_750uA_SourceOff_iEtaiPhi52" connectionId="14" xr16:uid="{00000000-0016-0000-1500-000046000000}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2_Physics_760uA_SourceOff_iEtaiPhi52" connectionId="12" xr16:uid="{00000000-0016-0000-1600-000049000000}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1_Physics_760uA_XRayAg40kV5uA_iEtaiPhi52" connectionId="11" xr16:uid="{00000000-0016-0000-1600-000048000000}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9_Physics_770uA_XRayAg40kV5uA_iEtaiPhi52" connectionId="9" xr16:uid="{00000000-0016-0000-1700-00004B000000}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10_Physics_770uA_SourceOff_iEtaiPhi52" connectionId="10" xr16:uid="{00000000-0016-0000-1700-00004A000000}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8_Physics_780uA_SourceOff_iEtaiPhi52" connectionId="8" xr16:uid="{00000000-0016-0000-1800-00004D000000}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7_Physics_780uA_XRayAg40kV5uA_iEtaiPhi52" connectionId="7" xr16:uid="{00000000-0016-0000-1800-00004C000000}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5_Physics_790uA_XRayAg40kV5uA_iEtaiPhi52" connectionId="5" xr16:uid="{00000000-0016-0000-1900-00004F000000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3_Physics_700uA_XRayAg40kV5uA_iEtaiPhi52_1" connectionId="32" xr16:uid="{00000000-0016-0000-0200-000004000000}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6_Physics_700uA_SourceOff_iEtaiPhi52" connectionId="6" xr16:uid="{00000000-0016-0000-1900-00004E000000}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4_Physics_800uA_SourceOff_iEtaiPhi52" connectionId="4" xr16:uid="{00000000-0016-0000-1A00-000051000000}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3_Physics_800uA_XRayAg40kV5uA_iEtaiPhi52" connectionId="3" xr16:uid="{00000000-0016-0000-1A00-000050000000}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1_Physics_810uA_XRayAg40kV5uA_iEtaiPhi52" connectionId="1" xr16:uid="{00000000-0016-0000-1B00-000053000000}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02_Physics_810uA_SourceOff_iEtaiPhi52" connectionId="2" xr16:uid="{00000000-0016-0000-1B00-000052000000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E11-VI-L-CERN-0002_KeithleyRun024_Physics_700uA_SourceOff_iEtaiPhi52" connectionId="49" xr16:uid="{00000000-0016-0000-0300-00000B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5.xml"/><Relationship Id="rId2" Type="http://schemas.openxmlformats.org/officeDocument/2006/relationships/queryTable" Target="../queryTables/queryTable34.xml"/><Relationship Id="rId1" Type="http://schemas.openxmlformats.org/officeDocument/2006/relationships/queryTable" Target="../queryTables/queryTable33.xml"/><Relationship Id="rId4" Type="http://schemas.openxmlformats.org/officeDocument/2006/relationships/queryTable" Target="../queryTables/queryTable3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9.xml"/><Relationship Id="rId2" Type="http://schemas.openxmlformats.org/officeDocument/2006/relationships/queryTable" Target="../queryTables/queryTable38.xml"/><Relationship Id="rId1" Type="http://schemas.openxmlformats.org/officeDocument/2006/relationships/queryTable" Target="../queryTables/queryTable37.xml"/><Relationship Id="rId4" Type="http://schemas.openxmlformats.org/officeDocument/2006/relationships/queryTable" Target="../queryTables/queryTable4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3.xml"/><Relationship Id="rId2" Type="http://schemas.openxmlformats.org/officeDocument/2006/relationships/queryTable" Target="../queryTables/queryTable42.xml"/><Relationship Id="rId1" Type="http://schemas.openxmlformats.org/officeDocument/2006/relationships/queryTable" Target="../queryTables/queryTable41.xml"/><Relationship Id="rId4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7.xml"/><Relationship Id="rId2" Type="http://schemas.openxmlformats.org/officeDocument/2006/relationships/queryTable" Target="../queryTables/queryTable46.xml"/><Relationship Id="rId1" Type="http://schemas.openxmlformats.org/officeDocument/2006/relationships/queryTable" Target="../queryTables/queryTable45.xml"/><Relationship Id="rId4" Type="http://schemas.openxmlformats.org/officeDocument/2006/relationships/queryTable" Target="../queryTables/queryTable4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0.xml"/><Relationship Id="rId1" Type="http://schemas.openxmlformats.org/officeDocument/2006/relationships/queryTable" Target="../queryTables/queryTable4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3.xml"/><Relationship Id="rId2" Type="http://schemas.openxmlformats.org/officeDocument/2006/relationships/queryTable" Target="../queryTables/queryTable52.xml"/><Relationship Id="rId1" Type="http://schemas.openxmlformats.org/officeDocument/2006/relationships/queryTable" Target="../queryTables/queryTable51.xml"/><Relationship Id="rId4" Type="http://schemas.openxmlformats.org/officeDocument/2006/relationships/queryTable" Target="../queryTables/queryTable5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7.xml"/><Relationship Id="rId2" Type="http://schemas.openxmlformats.org/officeDocument/2006/relationships/queryTable" Target="../queryTables/queryTable56.xml"/><Relationship Id="rId1" Type="http://schemas.openxmlformats.org/officeDocument/2006/relationships/queryTable" Target="../queryTables/queryTable55.xml"/><Relationship Id="rId4" Type="http://schemas.openxmlformats.org/officeDocument/2006/relationships/queryTable" Target="../queryTables/queryTable58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1.xml"/><Relationship Id="rId2" Type="http://schemas.openxmlformats.org/officeDocument/2006/relationships/queryTable" Target="../queryTables/queryTable60.xml"/><Relationship Id="rId1" Type="http://schemas.openxmlformats.org/officeDocument/2006/relationships/queryTable" Target="../queryTables/queryTable59.xml"/><Relationship Id="rId4" Type="http://schemas.openxmlformats.org/officeDocument/2006/relationships/queryTable" Target="../queryTables/queryTable62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4.xml"/><Relationship Id="rId1" Type="http://schemas.openxmlformats.org/officeDocument/2006/relationships/queryTable" Target="../queryTables/queryTable6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6.xml"/><Relationship Id="rId1" Type="http://schemas.openxmlformats.org/officeDocument/2006/relationships/queryTable" Target="../queryTables/queryTable6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4" Type="http://schemas.openxmlformats.org/officeDocument/2006/relationships/queryTable" Target="../queryTables/queryTable4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8.xml"/><Relationship Id="rId1" Type="http://schemas.openxmlformats.org/officeDocument/2006/relationships/queryTable" Target="../queryTables/queryTable6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0.xml"/><Relationship Id="rId1" Type="http://schemas.openxmlformats.org/officeDocument/2006/relationships/queryTable" Target="../queryTables/queryTable6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2.xml"/><Relationship Id="rId1" Type="http://schemas.openxmlformats.org/officeDocument/2006/relationships/queryTable" Target="../queryTables/queryTable7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4.xml"/><Relationship Id="rId1" Type="http://schemas.openxmlformats.org/officeDocument/2006/relationships/queryTable" Target="../queryTables/queryTable7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6.xml"/><Relationship Id="rId1" Type="http://schemas.openxmlformats.org/officeDocument/2006/relationships/queryTable" Target="../queryTables/queryTable7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8.xml"/><Relationship Id="rId1" Type="http://schemas.openxmlformats.org/officeDocument/2006/relationships/queryTable" Target="../queryTables/queryTable7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0.xml"/><Relationship Id="rId1" Type="http://schemas.openxmlformats.org/officeDocument/2006/relationships/queryTable" Target="../queryTables/queryTable7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2.xml"/><Relationship Id="rId1" Type="http://schemas.openxmlformats.org/officeDocument/2006/relationships/queryTable" Target="../queryTables/queryTable8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4.xml"/><Relationship Id="rId1" Type="http://schemas.openxmlformats.org/officeDocument/2006/relationships/queryTable" Target="../queryTables/queryTable8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Relationship Id="rId4" Type="http://schemas.openxmlformats.org/officeDocument/2006/relationships/queryTable" Target="../queryTables/queryTable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Relationship Id="rId4" Type="http://schemas.openxmlformats.org/officeDocument/2006/relationships/queryTable" Target="../queryTables/query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Relationship Id="rId4" Type="http://schemas.openxmlformats.org/officeDocument/2006/relationships/queryTable" Target="../queryTables/queryTable1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.xml"/><Relationship Id="rId2" Type="http://schemas.openxmlformats.org/officeDocument/2006/relationships/queryTable" Target="../queryTables/queryTable18.xml"/><Relationship Id="rId1" Type="http://schemas.openxmlformats.org/officeDocument/2006/relationships/queryTable" Target="../queryTables/queryTable17.xml"/><Relationship Id="rId4" Type="http://schemas.openxmlformats.org/officeDocument/2006/relationships/queryTable" Target="../queryTables/queryTable20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Relationship Id="rId4" Type="http://schemas.openxmlformats.org/officeDocument/2006/relationships/queryTable" Target="../queryTables/queryTable2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.xml"/><Relationship Id="rId2" Type="http://schemas.openxmlformats.org/officeDocument/2006/relationships/queryTable" Target="../queryTables/queryTable26.xml"/><Relationship Id="rId1" Type="http://schemas.openxmlformats.org/officeDocument/2006/relationships/queryTable" Target="../queryTables/queryTable25.xml"/><Relationship Id="rId4" Type="http://schemas.openxmlformats.org/officeDocument/2006/relationships/queryTable" Target="../queryTables/queryTable2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.xml"/><Relationship Id="rId2" Type="http://schemas.openxmlformats.org/officeDocument/2006/relationships/queryTable" Target="../queryTables/queryTable30.xml"/><Relationship Id="rId1" Type="http://schemas.openxmlformats.org/officeDocument/2006/relationships/queryTable" Target="../queryTables/queryTable29.xml"/><Relationship Id="rId4" Type="http://schemas.openxmlformats.org/officeDocument/2006/relationships/queryTable" Target="../queryTables/queryTable3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9"/>
  <sheetViews>
    <sheetView tabSelected="1" topLeftCell="B12" workbookViewId="0">
      <selection activeCell="G30" sqref="G30:G45"/>
    </sheetView>
  </sheetViews>
  <sheetFormatPr baseColWidth="10" defaultColWidth="8.83203125" defaultRowHeight="15"/>
  <cols>
    <col min="1" max="1" width="26.33203125" style="2" bestFit="1" customWidth="1"/>
    <col min="2" max="2" width="47" style="7" bestFit="1" customWidth="1"/>
    <col min="3" max="3" width="18.1640625" style="2" customWidth="1"/>
    <col min="4" max="4" width="8.83203125" style="2"/>
    <col min="5" max="5" width="17.5" style="2" bestFit="1" customWidth="1"/>
    <col min="6" max="6" width="15" style="2" bestFit="1" customWidth="1"/>
    <col min="7" max="7" width="9.5" style="2" customWidth="1"/>
    <col min="8" max="8" width="12.6640625" style="2" customWidth="1"/>
    <col min="9" max="9" width="12.5" style="2" customWidth="1"/>
    <col min="10" max="10" width="15.5" style="2" bestFit="1" customWidth="1"/>
    <col min="11" max="11" width="10.1640625" style="2" customWidth="1"/>
    <col min="12" max="12" width="16.5" style="2" customWidth="1"/>
    <col min="13" max="13" width="10.5" style="2" customWidth="1"/>
    <col min="14" max="14" width="10.1640625" style="2" customWidth="1"/>
    <col min="15" max="15" width="17.5" bestFit="1" customWidth="1"/>
    <col min="16" max="16" width="12.1640625" bestFit="1" customWidth="1"/>
    <col min="17" max="17" width="17" customWidth="1"/>
    <col min="18" max="18" width="12.1640625" bestFit="1" customWidth="1"/>
  </cols>
  <sheetData>
    <row r="1" spans="1:18" ht="31" customHeight="1">
      <c r="A1" s="46" t="s">
        <v>81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8"/>
    </row>
    <row r="2" spans="1:18" ht="16">
      <c r="A2" s="9" t="s">
        <v>53</v>
      </c>
      <c r="B2" s="11" t="s">
        <v>96</v>
      </c>
      <c r="C2" s="37" t="s">
        <v>95</v>
      </c>
      <c r="D2" s="38" t="s">
        <v>93</v>
      </c>
      <c r="E2"/>
      <c r="F2" s="49" t="s">
        <v>7</v>
      </c>
      <c r="G2" s="50"/>
      <c r="H2" s="50"/>
      <c r="I2" s="50"/>
      <c r="J2" s="51"/>
      <c r="K2" s="52" t="s">
        <v>47</v>
      </c>
      <c r="L2" s="50"/>
      <c r="M2" s="50"/>
      <c r="N2" s="51"/>
      <c r="O2" s="52" t="s">
        <v>48</v>
      </c>
      <c r="P2" s="50"/>
      <c r="Q2" s="50"/>
      <c r="R2" s="53"/>
    </row>
    <row r="3" spans="1:18" ht="16">
      <c r="A3" s="54" t="s">
        <v>1</v>
      </c>
      <c r="B3" s="55"/>
      <c r="C3" s="39" t="s">
        <v>94</v>
      </c>
      <c r="D3" s="40">
        <v>43195</v>
      </c>
      <c r="E3"/>
      <c r="F3" s="19" t="s">
        <v>59</v>
      </c>
      <c r="G3" s="19" t="s">
        <v>58</v>
      </c>
      <c r="H3" s="19" t="s">
        <v>32</v>
      </c>
      <c r="I3" s="19" t="s">
        <v>8</v>
      </c>
      <c r="J3" s="20" t="s">
        <v>9</v>
      </c>
      <c r="K3" s="21" t="s">
        <v>15</v>
      </c>
      <c r="L3" s="19"/>
      <c r="M3" s="19" t="s">
        <v>17</v>
      </c>
      <c r="N3" s="20"/>
      <c r="O3" s="21" t="s">
        <v>15</v>
      </c>
      <c r="P3" s="19"/>
      <c r="Q3" s="19" t="s">
        <v>17</v>
      </c>
      <c r="R3" s="19"/>
    </row>
    <row r="4" spans="1:18">
      <c r="A4" s="56"/>
      <c r="B4" s="57"/>
      <c r="C4"/>
      <c r="D4"/>
      <c r="E4"/>
      <c r="F4" s="19"/>
      <c r="G4" s="19"/>
      <c r="H4" s="19"/>
      <c r="I4" s="19"/>
      <c r="J4" s="20"/>
      <c r="K4" s="21" t="s">
        <v>14</v>
      </c>
      <c r="L4" s="19" t="s">
        <v>18</v>
      </c>
      <c r="M4" s="19" t="s">
        <v>14</v>
      </c>
      <c r="N4" s="20" t="s">
        <v>18</v>
      </c>
      <c r="O4" s="21" t="s">
        <v>36</v>
      </c>
      <c r="P4" s="19" t="s">
        <v>18</v>
      </c>
      <c r="Q4" s="19" t="s">
        <v>36</v>
      </c>
      <c r="R4" s="19" t="s">
        <v>18</v>
      </c>
    </row>
    <row r="5" spans="1:18">
      <c r="A5" s="10" t="s">
        <v>56</v>
      </c>
      <c r="B5" s="11" t="s">
        <v>97</v>
      </c>
      <c r="C5"/>
      <c r="D5"/>
      <c r="F5" s="19" t="s">
        <v>5</v>
      </c>
      <c r="G5" s="19" t="s">
        <v>6</v>
      </c>
      <c r="H5" s="19" t="s">
        <v>33</v>
      </c>
      <c r="I5" s="19" t="s">
        <v>83</v>
      </c>
      <c r="J5" s="20" t="s">
        <v>10</v>
      </c>
      <c r="K5" s="21" t="s">
        <v>19</v>
      </c>
      <c r="L5" s="19" t="s">
        <v>19</v>
      </c>
      <c r="M5" s="19" t="s">
        <v>19</v>
      </c>
      <c r="N5" s="20" t="s">
        <v>19</v>
      </c>
      <c r="O5" s="21" t="s">
        <v>84</v>
      </c>
      <c r="P5" s="19" t="s">
        <v>84</v>
      </c>
      <c r="Q5" s="19" t="s">
        <v>84</v>
      </c>
      <c r="R5" s="19" t="s">
        <v>84</v>
      </c>
    </row>
    <row r="6" spans="1:18">
      <c r="A6" s="9" t="s">
        <v>2</v>
      </c>
      <c r="B6" s="11">
        <v>4</v>
      </c>
      <c r="C6"/>
      <c r="D6"/>
      <c r="E6" s="43" t="s">
        <v>60</v>
      </c>
      <c r="F6" s="13">
        <v>3493</v>
      </c>
      <c r="G6" s="14">
        <v>700</v>
      </c>
      <c r="H6" s="15">
        <v>0.61111111111111105</v>
      </c>
      <c r="I6" s="16">
        <v>990.75</v>
      </c>
      <c r="J6" s="17">
        <v>27.49</v>
      </c>
      <c r="K6" s="18">
        <v>576</v>
      </c>
      <c r="L6" s="12">
        <f>SQRT(K6)</f>
        <v>24</v>
      </c>
      <c r="M6" s="14">
        <v>1754019</v>
      </c>
      <c r="N6" s="23">
        <f>SQRT(M6)</f>
        <v>1324.3938236038402</v>
      </c>
      <c r="O6" s="41">
        <v>-6.0400000000000001E-12</v>
      </c>
      <c r="P6" s="41">
        <v>1.66E-11</v>
      </c>
      <c r="Q6" s="41">
        <v>-3.7200000000000002E-8</v>
      </c>
      <c r="R6" s="41">
        <v>7.5499999999999998E-10</v>
      </c>
    </row>
    <row r="7" spans="1:18">
      <c r="A7" s="9" t="s">
        <v>3</v>
      </c>
      <c r="B7" s="11">
        <v>4.5</v>
      </c>
      <c r="C7"/>
      <c r="D7"/>
      <c r="E7" s="44"/>
      <c r="F7" s="13">
        <v>3443.1</v>
      </c>
      <c r="G7" s="14">
        <v>690</v>
      </c>
      <c r="H7" s="15">
        <v>0.61388888888888882</v>
      </c>
      <c r="I7" s="16">
        <v>990.75</v>
      </c>
      <c r="J7" s="17">
        <v>27.56</v>
      </c>
      <c r="K7" s="18">
        <v>526</v>
      </c>
      <c r="L7" s="12">
        <f t="shared" ref="L7:L21" si="0">SQRT(K7)</f>
        <v>22.934689882359429</v>
      </c>
      <c r="M7" s="36">
        <v>1569242</v>
      </c>
      <c r="N7" s="23">
        <f t="shared" ref="N7:N20" si="1">SQRT(M7)</f>
        <v>1252.6938971672209</v>
      </c>
      <c r="O7" s="41">
        <v>-4.2800000000000003E-12</v>
      </c>
      <c r="P7" s="41">
        <v>4.9800000000000002E-12</v>
      </c>
      <c r="Q7" s="41">
        <v>-2.4900000000000001E-8</v>
      </c>
      <c r="R7" s="41">
        <v>5.2500000000000005E-10</v>
      </c>
    </row>
    <row r="8" spans="1:18">
      <c r="A8" s="9" t="s">
        <v>28</v>
      </c>
      <c r="B8" s="11">
        <v>100</v>
      </c>
      <c r="C8"/>
      <c r="D8"/>
      <c r="E8" s="44"/>
      <c r="F8" s="13">
        <v>3393.2</v>
      </c>
      <c r="G8" s="14">
        <v>680</v>
      </c>
      <c r="H8" s="15">
        <v>0.6166666666666667</v>
      </c>
      <c r="I8" s="16">
        <v>990.75</v>
      </c>
      <c r="J8" s="17">
        <v>27.26</v>
      </c>
      <c r="K8" s="18">
        <v>454</v>
      </c>
      <c r="L8" s="12">
        <f t="shared" si="0"/>
        <v>21.307275752662516</v>
      </c>
      <c r="M8" s="36">
        <v>1519171</v>
      </c>
      <c r="N8" s="23">
        <f t="shared" si="1"/>
        <v>1232.5465508450382</v>
      </c>
      <c r="O8" s="41">
        <v>-3.0200000000000001E-12</v>
      </c>
      <c r="P8" s="41">
        <v>3.55E-11</v>
      </c>
      <c r="Q8" s="41">
        <v>-1.6899999999999999E-8</v>
      </c>
      <c r="R8" s="41">
        <v>3.8500000000000001E-10</v>
      </c>
    </row>
    <row r="9" spans="1:18" ht="15" customHeight="1">
      <c r="A9" s="9" t="s">
        <v>29</v>
      </c>
      <c r="B9" s="11">
        <v>100</v>
      </c>
      <c r="C9" s="4"/>
      <c r="D9" s="6"/>
      <c r="E9" s="44"/>
      <c r="F9" s="13">
        <v>3343.3</v>
      </c>
      <c r="G9" s="14">
        <v>670</v>
      </c>
      <c r="H9" s="15">
        <v>0.61875000000000002</v>
      </c>
      <c r="I9" s="16">
        <v>990.75</v>
      </c>
      <c r="J9" s="17">
        <v>27.22</v>
      </c>
      <c r="K9" s="18">
        <v>458</v>
      </c>
      <c r="L9" s="12">
        <f t="shared" si="0"/>
        <v>21.400934559032695</v>
      </c>
      <c r="M9" s="14">
        <v>1481842</v>
      </c>
      <c r="N9" s="23">
        <f t="shared" si="1"/>
        <v>1217.3093279852908</v>
      </c>
      <c r="O9" s="41">
        <v>-3.4800000000000001E-12</v>
      </c>
      <c r="P9" s="41">
        <v>1.58E-11</v>
      </c>
      <c r="Q9" s="41">
        <v>-1.15E-8</v>
      </c>
      <c r="R9" s="41">
        <v>2.4399999999999998E-10</v>
      </c>
    </row>
    <row r="10" spans="1:18">
      <c r="A10" s="54" t="s">
        <v>23</v>
      </c>
      <c r="B10" s="55"/>
      <c r="C10" s="4"/>
      <c r="D10" s="6"/>
      <c r="E10" s="44"/>
      <c r="F10" s="13">
        <v>3293.4</v>
      </c>
      <c r="G10" s="14">
        <v>660</v>
      </c>
      <c r="H10" s="15">
        <v>0.62152777777777779</v>
      </c>
      <c r="I10" s="16">
        <v>990.75</v>
      </c>
      <c r="J10" s="17">
        <v>27.56</v>
      </c>
      <c r="K10" s="18">
        <v>433</v>
      </c>
      <c r="L10" s="12">
        <f t="shared" si="0"/>
        <v>20.808652046684813</v>
      </c>
      <c r="M10" s="14">
        <v>1452884</v>
      </c>
      <c r="N10" s="23">
        <f t="shared" si="1"/>
        <v>1205.3563788357367</v>
      </c>
      <c r="O10" s="41">
        <v>-2.08E-12</v>
      </c>
      <c r="P10" s="41">
        <v>1.5500000000000001E-11</v>
      </c>
      <c r="Q10" s="41">
        <v>-7.9500000000000001E-9</v>
      </c>
      <c r="R10" s="41">
        <v>1.6900000000000001E-10</v>
      </c>
    </row>
    <row r="11" spans="1:18">
      <c r="A11" s="56"/>
      <c r="B11" s="57"/>
      <c r="C11" s="4"/>
      <c r="D11" s="6"/>
      <c r="E11" s="44"/>
      <c r="F11" s="13">
        <v>3243.5</v>
      </c>
      <c r="G11" s="14">
        <v>650</v>
      </c>
      <c r="H11" s="15">
        <v>0.62430555555555556</v>
      </c>
      <c r="I11" s="16">
        <v>990.75</v>
      </c>
      <c r="J11" s="17">
        <v>27.46</v>
      </c>
      <c r="K11" s="18">
        <v>371</v>
      </c>
      <c r="L11" s="12">
        <f t="shared" si="0"/>
        <v>19.261360284258224</v>
      </c>
      <c r="M11" s="14">
        <v>1429011</v>
      </c>
      <c r="N11" s="23">
        <f t="shared" si="1"/>
        <v>1195.412481112691</v>
      </c>
      <c r="O11" s="41">
        <v>-1.52E-12</v>
      </c>
      <c r="P11" s="41">
        <v>2.0900000000000002E-12</v>
      </c>
      <c r="Q11" s="41">
        <v>-5.4999999999999996E-9</v>
      </c>
      <c r="R11" s="41">
        <v>1.2500000000000001E-10</v>
      </c>
    </row>
    <row r="12" spans="1:18">
      <c r="A12" s="9" t="s">
        <v>57</v>
      </c>
      <c r="B12" s="11" t="s">
        <v>98</v>
      </c>
      <c r="C12" s="4"/>
      <c r="D12" s="6"/>
      <c r="E12" s="44"/>
      <c r="F12" s="13">
        <v>3193.6</v>
      </c>
      <c r="G12" s="14">
        <v>640</v>
      </c>
      <c r="H12" s="15">
        <v>0.62777777777777777</v>
      </c>
      <c r="I12" s="16">
        <v>990.75</v>
      </c>
      <c r="J12" s="17">
        <v>27.48</v>
      </c>
      <c r="K12" s="18">
        <v>328</v>
      </c>
      <c r="L12" s="12">
        <f t="shared" si="0"/>
        <v>18.110770276274835</v>
      </c>
      <c r="M12" s="14">
        <v>1398781</v>
      </c>
      <c r="N12" s="23">
        <f t="shared" si="1"/>
        <v>1182.7007229219064</v>
      </c>
      <c r="O12" s="41">
        <v>-1.5900000000000001E-12</v>
      </c>
      <c r="P12" s="41">
        <v>2.28E-12</v>
      </c>
      <c r="Q12" s="41">
        <v>-3.8600000000000003E-9</v>
      </c>
      <c r="R12" s="41">
        <v>7.8199999999999999E-11</v>
      </c>
    </row>
    <row r="13" spans="1:18">
      <c r="A13" s="9" t="s">
        <v>45</v>
      </c>
      <c r="B13" s="11">
        <v>4.2</v>
      </c>
      <c r="C13" s="4"/>
      <c r="D13" s="6"/>
      <c r="E13" s="44"/>
      <c r="F13" s="13">
        <v>3143.7</v>
      </c>
      <c r="G13" s="14">
        <v>630</v>
      </c>
      <c r="H13" s="15">
        <v>0.63124999999999998</v>
      </c>
      <c r="I13" s="16">
        <v>990.75</v>
      </c>
      <c r="J13" s="17">
        <v>27.56</v>
      </c>
      <c r="K13" s="18">
        <v>296</v>
      </c>
      <c r="L13" s="12">
        <f t="shared" si="0"/>
        <v>17.204650534085253</v>
      </c>
      <c r="M13" s="14">
        <v>1351946</v>
      </c>
      <c r="N13" s="23">
        <f t="shared" si="1"/>
        <v>1162.7321273621023</v>
      </c>
      <c r="O13" s="41">
        <v>-1.4899999999999999E-12</v>
      </c>
      <c r="P13" s="41">
        <v>1.98E-12</v>
      </c>
      <c r="Q13" s="41">
        <v>-2.7000000000000002E-9</v>
      </c>
      <c r="R13" s="41">
        <v>5.25E-11</v>
      </c>
    </row>
    <row r="14" spans="1:18">
      <c r="A14" s="9" t="s">
        <v>54</v>
      </c>
      <c r="B14" s="11" t="s">
        <v>99</v>
      </c>
      <c r="C14" s="4"/>
      <c r="D14" s="6"/>
      <c r="E14" s="44"/>
      <c r="F14" s="13">
        <v>3093.8</v>
      </c>
      <c r="G14" s="14">
        <v>620</v>
      </c>
      <c r="H14" s="15">
        <v>0.63402777777777775</v>
      </c>
      <c r="I14" s="16">
        <v>990.76</v>
      </c>
      <c r="J14" s="17">
        <v>27.55</v>
      </c>
      <c r="K14" s="18">
        <v>245</v>
      </c>
      <c r="L14" s="12">
        <f t="shared" si="0"/>
        <v>15.652475842498529</v>
      </c>
      <c r="M14" s="14">
        <v>1265549</v>
      </c>
      <c r="N14" s="23">
        <f t="shared" si="1"/>
        <v>1124.9662217151233</v>
      </c>
      <c r="O14" s="41">
        <v>-2.0600000000000001E-13</v>
      </c>
      <c r="P14" s="41">
        <v>1.98E-12</v>
      </c>
      <c r="Q14" s="41">
        <v>-2.0000000000000001E-9</v>
      </c>
      <c r="R14" s="41">
        <v>4.3099999999999999E-11</v>
      </c>
    </row>
    <row r="15" spans="1:18">
      <c r="A15" s="9" t="s">
        <v>55</v>
      </c>
      <c r="B15" s="11" t="s">
        <v>100</v>
      </c>
      <c r="C15" s="4"/>
      <c r="D15" s="6"/>
      <c r="E15" s="44"/>
      <c r="F15" s="13">
        <v>3043.9</v>
      </c>
      <c r="G15" s="14">
        <v>610</v>
      </c>
      <c r="H15" s="15">
        <v>0.63750000000000007</v>
      </c>
      <c r="I15" s="16">
        <v>990.75</v>
      </c>
      <c r="J15" s="17">
        <v>27.53</v>
      </c>
      <c r="K15" s="18">
        <v>259</v>
      </c>
      <c r="L15" s="12">
        <f t="shared" si="0"/>
        <v>16.093476939431081</v>
      </c>
      <c r="M15" s="14">
        <v>1062793</v>
      </c>
      <c r="N15" s="23">
        <f t="shared" si="1"/>
        <v>1030.9185224837122</v>
      </c>
      <c r="O15" s="41">
        <v>-2.19E-13</v>
      </c>
      <c r="P15" s="41">
        <v>2E-12</v>
      </c>
      <c r="Q15" s="41">
        <v>-1.3399999999999999E-9</v>
      </c>
      <c r="R15" s="41">
        <v>3.2200000000000003E-11</v>
      </c>
    </row>
    <row r="16" spans="1:18">
      <c r="A16" s="9" t="s">
        <v>49</v>
      </c>
      <c r="B16" s="11">
        <v>5</v>
      </c>
      <c r="C16" s="4"/>
      <c r="D16" s="6"/>
      <c r="E16" s="44"/>
      <c r="F16" s="13">
        <v>2994</v>
      </c>
      <c r="G16" s="14">
        <v>600</v>
      </c>
      <c r="H16" s="15">
        <v>0.64097222222222217</v>
      </c>
      <c r="I16" s="16">
        <v>990.75</v>
      </c>
      <c r="J16" s="17">
        <v>27.2</v>
      </c>
      <c r="K16" s="18">
        <v>183</v>
      </c>
      <c r="L16" s="12">
        <f t="shared" si="0"/>
        <v>13.527749258468683</v>
      </c>
      <c r="M16" s="14">
        <v>594067</v>
      </c>
      <c r="N16" s="23">
        <f t="shared" si="1"/>
        <v>770.75741968533782</v>
      </c>
      <c r="O16" s="41">
        <v>-3.9900000000000002E-13</v>
      </c>
      <c r="P16" s="41">
        <v>1.75E-12</v>
      </c>
      <c r="Q16" s="41">
        <v>-9.569999999999999E-10</v>
      </c>
      <c r="R16" s="41">
        <v>1.8900000000000001E-11</v>
      </c>
    </row>
    <row r="17" spans="1:20">
      <c r="A17" s="9" t="s">
        <v>62</v>
      </c>
      <c r="B17" s="11">
        <v>4.99</v>
      </c>
      <c r="C17" s="4"/>
      <c r="D17" s="6"/>
      <c r="E17" s="44"/>
      <c r="F17" s="13">
        <v>2944.1</v>
      </c>
      <c r="G17" s="14">
        <v>590</v>
      </c>
      <c r="H17" s="15">
        <v>0.64374999999999993</v>
      </c>
      <c r="I17" s="16">
        <v>990.77</v>
      </c>
      <c r="J17" s="17">
        <v>27.2</v>
      </c>
      <c r="K17" s="18">
        <v>151</v>
      </c>
      <c r="L17" s="12">
        <f t="shared" si="0"/>
        <v>12.288205727444508</v>
      </c>
      <c r="M17" s="14">
        <v>388829</v>
      </c>
      <c r="N17" s="23">
        <f t="shared" si="1"/>
        <v>623.56154467702709</v>
      </c>
      <c r="O17" s="41">
        <v>-1.2E-15</v>
      </c>
      <c r="P17" s="41">
        <v>2.9500000000000002E-12</v>
      </c>
      <c r="Q17" s="41">
        <v>-6.7800000000000004E-10</v>
      </c>
      <c r="R17" s="41">
        <v>2.6499999999999999E-11</v>
      </c>
    </row>
    <row r="18" spans="1:20" ht="14" customHeight="1">
      <c r="A18" s="9" t="s">
        <v>63</v>
      </c>
      <c r="B18" s="11">
        <v>4.7</v>
      </c>
      <c r="C18" s="4"/>
      <c r="D18" s="6"/>
      <c r="E18" s="44"/>
      <c r="F18" s="13">
        <v>2894.2</v>
      </c>
      <c r="G18" s="14">
        <v>580</v>
      </c>
      <c r="H18" s="15">
        <v>0.64583333333333337</v>
      </c>
      <c r="I18" s="16">
        <v>990.84</v>
      </c>
      <c r="J18" s="17">
        <v>27.2</v>
      </c>
      <c r="K18" s="18">
        <v>193</v>
      </c>
      <c r="L18" s="12">
        <f t="shared" si="0"/>
        <v>13.892443989449804</v>
      </c>
      <c r="M18" s="14">
        <v>199844</v>
      </c>
      <c r="N18" s="23">
        <f t="shared" si="1"/>
        <v>447.03914817384839</v>
      </c>
      <c r="O18" s="41">
        <v>-4.76E-15</v>
      </c>
      <c r="P18" s="41">
        <v>2.36E-12</v>
      </c>
      <c r="Q18" s="41">
        <v>-4.8699999999999997E-10</v>
      </c>
      <c r="R18" s="41">
        <v>1.8100000000000001E-11</v>
      </c>
    </row>
    <row r="19" spans="1:20" ht="15" customHeight="1">
      <c r="A19" s="9" t="s">
        <v>64</v>
      </c>
      <c r="B19" s="11">
        <v>1.1000000000000001</v>
      </c>
      <c r="C19" s="4"/>
      <c r="D19" s="6"/>
      <c r="E19" s="44"/>
      <c r="F19" s="13">
        <v>2844.3</v>
      </c>
      <c r="G19" s="14">
        <v>570</v>
      </c>
      <c r="H19" s="15">
        <v>0.64930555555555558</v>
      </c>
      <c r="I19" s="16">
        <v>990.93</v>
      </c>
      <c r="J19" s="17">
        <v>27.2</v>
      </c>
      <c r="K19" s="18">
        <v>116</v>
      </c>
      <c r="L19" s="12">
        <f t="shared" si="0"/>
        <v>10.770329614269007</v>
      </c>
      <c r="M19" s="14">
        <v>43985</v>
      </c>
      <c r="N19" s="23">
        <f t="shared" si="1"/>
        <v>209.72601173912597</v>
      </c>
      <c r="O19" s="41">
        <v>-2.24E-13</v>
      </c>
      <c r="P19" s="41">
        <v>2.61E-12</v>
      </c>
      <c r="Q19" s="41">
        <v>-3.4699999999999999E-10</v>
      </c>
      <c r="R19" s="41">
        <v>7.9300000000000003E-12</v>
      </c>
    </row>
    <row r="20" spans="1:20">
      <c r="A20" s="9" t="s">
        <v>65</v>
      </c>
      <c r="B20" s="11">
        <v>0.56000000000000005</v>
      </c>
      <c r="C20" s="4"/>
      <c r="D20" s="6"/>
      <c r="E20" s="44"/>
      <c r="F20" s="13">
        <v>2794.4</v>
      </c>
      <c r="G20" s="14">
        <v>560</v>
      </c>
      <c r="H20" s="15">
        <v>0.65208333333333335</v>
      </c>
      <c r="I20" s="16">
        <v>990.82</v>
      </c>
      <c r="J20" s="17">
        <v>27.2</v>
      </c>
      <c r="K20" s="18">
        <v>84</v>
      </c>
      <c r="L20" s="12">
        <f t="shared" si="0"/>
        <v>9.1651513899116797</v>
      </c>
      <c r="M20" s="14">
        <v>3350</v>
      </c>
      <c r="N20" s="23">
        <f t="shared" si="1"/>
        <v>57.879184513951124</v>
      </c>
      <c r="O20" s="41">
        <v>1.13E-13</v>
      </c>
      <c r="P20" s="41">
        <v>1.8699999999999999E-12</v>
      </c>
      <c r="Q20" s="41">
        <v>-2.5000000000000002E-10</v>
      </c>
      <c r="R20" s="41">
        <v>5.9900000000000001E-12</v>
      </c>
    </row>
    <row r="21" spans="1:20">
      <c r="A21" s="9" t="s">
        <v>66</v>
      </c>
      <c r="B21" s="11">
        <v>0.44</v>
      </c>
      <c r="C21" s="4"/>
      <c r="D21" s="6"/>
      <c r="E21" s="45"/>
      <c r="F21" s="13">
        <v>2744.5</v>
      </c>
      <c r="G21" s="14">
        <v>550</v>
      </c>
      <c r="H21" s="15">
        <v>0.65555555555555556</v>
      </c>
      <c r="I21" s="16">
        <v>990.78</v>
      </c>
      <c r="J21" s="17">
        <v>27.2</v>
      </c>
      <c r="K21" s="18">
        <v>75</v>
      </c>
      <c r="L21" s="12">
        <f t="shared" si="0"/>
        <v>8.6602540378443873</v>
      </c>
      <c r="M21" s="14">
        <v>286</v>
      </c>
      <c r="N21" s="23">
        <f>SQRT(M21)</f>
        <v>16.911534525287763</v>
      </c>
      <c r="O21" s="41">
        <v>-3.08E-13</v>
      </c>
      <c r="P21" s="41">
        <v>1.33E-11</v>
      </c>
      <c r="Q21" s="41">
        <v>-1.8199999999999999E-10</v>
      </c>
      <c r="R21" s="41">
        <v>1.6100000000000001E-11</v>
      </c>
      <c r="T21" s="2"/>
    </row>
    <row r="22" spans="1:20">
      <c r="A22" s="9" t="s">
        <v>67</v>
      </c>
      <c r="B22" s="11">
        <v>0.55000000000000004</v>
      </c>
      <c r="C22" s="4"/>
      <c r="D22" s="6"/>
    </row>
    <row r="23" spans="1:20">
      <c r="A23" s="9" t="s">
        <v>68</v>
      </c>
      <c r="B23" s="11">
        <v>0.87</v>
      </c>
      <c r="C23" s="4"/>
      <c r="D23" s="6"/>
      <c r="E23" s="9"/>
      <c r="F23" s="22"/>
      <c r="G23" s="8" t="s">
        <v>74</v>
      </c>
      <c r="H23" s="8" t="s">
        <v>75</v>
      </c>
      <c r="I23" s="8" t="s">
        <v>85</v>
      </c>
      <c r="J23" s="61"/>
      <c r="K23" s="62"/>
      <c r="L23" s="62"/>
      <c r="M23" s="63"/>
    </row>
    <row r="24" spans="1:20">
      <c r="A24" s="9" t="s">
        <v>69</v>
      </c>
      <c r="B24" s="11">
        <v>0.52</v>
      </c>
      <c r="C24" s="5"/>
      <c r="D24" s="6"/>
      <c r="E24" s="19" t="s">
        <v>40</v>
      </c>
      <c r="F24" s="70">
        <v>346</v>
      </c>
      <c r="G24" s="8">
        <v>196</v>
      </c>
      <c r="H24" s="8">
        <v>322</v>
      </c>
      <c r="I24" s="8">
        <v>346</v>
      </c>
      <c r="J24" s="67" t="s">
        <v>41</v>
      </c>
      <c r="K24" s="67"/>
      <c r="L24" s="58">
        <v>1.602E-19</v>
      </c>
      <c r="M24" s="58"/>
    </row>
    <row r="25" spans="1:20">
      <c r="A25" s="9" t="s">
        <v>70</v>
      </c>
      <c r="B25" s="11">
        <v>0.66</v>
      </c>
      <c r="C25" s="5"/>
      <c r="D25" s="6"/>
      <c r="E25" s="19" t="s">
        <v>73</v>
      </c>
      <c r="F25" s="70">
        <v>2.9</v>
      </c>
      <c r="G25" s="8">
        <v>1.8</v>
      </c>
      <c r="H25" s="8">
        <v>2.8</v>
      </c>
      <c r="I25" s="8">
        <v>2.9</v>
      </c>
      <c r="J25" s="61"/>
      <c r="K25" s="62"/>
      <c r="L25" s="62"/>
      <c r="M25" s="63"/>
    </row>
    <row r="26" spans="1:20">
      <c r="A26" s="54" t="s">
        <v>0</v>
      </c>
      <c r="B26" s="55"/>
      <c r="D26" s="5"/>
      <c r="E26" s="60" t="s">
        <v>89</v>
      </c>
      <c r="F26" s="60"/>
      <c r="G26" s="60"/>
      <c r="H26" s="60"/>
      <c r="I26" s="60"/>
      <c r="J26" s="60"/>
      <c r="K26" s="60"/>
      <c r="L26" s="60"/>
      <c r="M26" s="60"/>
    </row>
    <row r="27" spans="1:20">
      <c r="A27" s="56"/>
      <c r="B27" s="57"/>
      <c r="E27" s="60"/>
      <c r="F27" s="60"/>
      <c r="G27" s="60"/>
      <c r="H27" s="60"/>
      <c r="I27" s="60"/>
      <c r="J27" s="60"/>
      <c r="K27" s="60"/>
      <c r="L27" s="60"/>
      <c r="M27" s="60"/>
    </row>
    <row r="28" spans="1:20">
      <c r="A28" s="9" t="s">
        <v>56</v>
      </c>
      <c r="B28" s="11" t="s">
        <v>101</v>
      </c>
      <c r="E28" s="29" t="s">
        <v>4</v>
      </c>
      <c r="F28" s="29" t="s">
        <v>61</v>
      </c>
      <c r="G28" s="29" t="s">
        <v>44</v>
      </c>
      <c r="H28" s="29" t="s">
        <v>37</v>
      </c>
      <c r="I28" s="29" t="s">
        <v>39</v>
      </c>
      <c r="J28" s="29" t="s">
        <v>36</v>
      </c>
      <c r="K28" s="29" t="s">
        <v>42</v>
      </c>
      <c r="L28" s="29" t="s">
        <v>43</v>
      </c>
      <c r="M28" s="29" t="s">
        <v>51</v>
      </c>
    </row>
    <row r="29" spans="1:20">
      <c r="A29" s="9" t="s">
        <v>25</v>
      </c>
      <c r="B29" s="11">
        <v>-100</v>
      </c>
      <c r="E29" s="29" t="s">
        <v>6</v>
      </c>
      <c r="F29" s="29" t="s">
        <v>5</v>
      </c>
      <c r="G29" s="29" t="s">
        <v>5</v>
      </c>
      <c r="H29" s="29" t="s">
        <v>38</v>
      </c>
      <c r="I29" s="29" t="s">
        <v>38</v>
      </c>
      <c r="J29" s="29" t="s">
        <v>84</v>
      </c>
      <c r="K29" s="29" t="s">
        <v>84</v>
      </c>
      <c r="L29" s="29" t="s">
        <v>50</v>
      </c>
      <c r="M29" s="29" t="s">
        <v>50</v>
      </c>
    </row>
    <row r="30" spans="1:20">
      <c r="A30" s="9" t="s">
        <v>26</v>
      </c>
      <c r="B30" s="11" t="s">
        <v>102</v>
      </c>
      <c r="E30" s="29">
        <f>G6</f>
        <v>700</v>
      </c>
      <c r="F30" s="29">
        <f>F6</f>
        <v>3493</v>
      </c>
      <c r="G30" s="29">
        <f>E30*'Data Summary'!$B$18</f>
        <v>3290</v>
      </c>
      <c r="H30" s="31">
        <f>(M6-K6)/$B$42</f>
        <v>29224.05</v>
      </c>
      <c r="I30" s="32">
        <f>(1/$B$42)*SQRT(N6^2+L6^2)</f>
        <v>22.076854395497559</v>
      </c>
      <c r="J30" s="33">
        <f>Q6-O6</f>
        <v>-3.7193960000000003E-8</v>
      </c>
      <c r="K30" s="33">
        <f>SQRT(P6^2+R6^2)</f>
        <v>7.5518246801683636E-10</v>
      </c>
      <c r="L30" s="32">
        <f>ABS(J30)/($H$30*$F$24*$L$24)</f>
        <v>22961.137900812675</v>
      </c>
      <c r="M30" s="33">
        <f>SQRT( ( 1 / ($H$30*$F$24*$L$24 ) )^2 * (K30^2+J30^2*( ($I$30/$H$30)^2+($F$25/$F$24)^2)))</f>
        <v>504.65878183105838</v>
      </c>
    </row>
    <row r="31" spans="1:20">
      <c r="A31" s="9" t="s">
        <v>27</v>
      </c>
      <c r="B31" s="11">
        <v>200</v>
      </c>
      <c r="E31" s="42">
        <f t="shared" ref="E31:E45" si="2">G7</f>
        <v>690</v>
      </c>
      <c r="F31" s="42">
        <f t="shared" ref="F31:F45" si="3">F7</f>
        <v>3443.1</v>
      </c>
      <c r="G31" s="42">
        <f>E31*'Data Summary'!$B$18</f>
        <v>3243</v>
      </c>
      <c r="H31" s="31">
        <f>(M7-K7)/$B$42</f>
        <v>26145.266666666666</v>
      </c>
      <c r="I31" s="32">
        <f t="shared" ref="I31:I45" si="4">(1/$B$42)*SQRT(N7^2+L7^2)</f>
        <v>20.881730451920568</v>
      </c>
      <c r="J31" s="33">
        <f t="shared" ref="J31:J45" si="5">Q7-O7</f>
        <v>-2.489572E-8</v>
      </c>
      <c r="K31" s="33">
        <f t="shared" ref="K31:K45" si="6">SQRT(P7^2+R7^2)</f>
        <v>5.2502361889728357E-10</v>
      </c>
      <c r="L31" s="32">
        <f>ABS(J31)/($H$30*$F$24*$L$24)</f>
        <v>15369.002388022682</v>
      </c>
      <c r="M31" s="33">
        <f t="shared" ref="M31:M45" si="7">SQRT( ( 1 / ($H$30*$F$24*$L$24 ) )^2 * (K31^2+J31^2*( ($I$30/$H$30)^2+($F$25/$F$24)^2)))</f>
        <v>348.96856670735031</v>
      </c>
    </row>
    <row r="32" spans="1:20">
      <c r="A32" s="54" t="s">
        <v>52</v>
      </c>
      <c r="B32" s="55"/>
      <c r="E32" s="42">
        <f t="shared" si="2"/>
        <v>680</v>
      </c>
      <c r="F32" s="42">
        <f t="shared" si="3"/>
        <v>3393.2</v>
      </c>
      <c r="G32" s="42">
        <f>E32*'Data Summary'!$B$18</f>
        <v>3196</v>
      </c>
      <c r="H32" s="31">
        <f t="shared" ref="H32:H45" si="8">(M8-K8)/$B$42</f>
        <v>25311.95</v>
      </c>
      <c r="I32" s="32">
        <f t="shared" si="4"/>
        <v>20.545511810503911</v>
      </c>
      <c r="J32" s="33">
        <f t="shared" si="5"/>
        <v>-1.6896979999999999E-8</v>
      </c>
      <c r="K32" s="33">
        <f t="shared" si="6"/>
        <v>3.8663322412850141E-10</v>
      </c>
      <c r="L32" s="32">
        <f t="shared" ref="L32:L45" si="9">ABS(J32)/($H$30*$F$24*$L$24)</f>
        <v>10431.0992399646</v>
      </c>
      <c r="M32" s="33">
        <f t="shared" si="7"/>
        <v>254.31285038580535</v>
      </c>
    </row>
    <row r="33" spans="1:14">
      <c r="A33" s="56"/>
      <c r="B33" s="57"/>
      <c r="E33" s="42">
        <f t="shared" si="2"/>
        <v>670</v>
      </c>
      <c r="F33" s="42">
        <f t="shared" si="3"/>
        <v>3343.3</v>
      </c>
      <c r="G33" s="42">
        <f>E33*'Data Summary'!$B$18</f>
        <v>3149</v>
      </c>
      <c r="H33" s="31">
        <f t="shared" si="8"/>
        <v>24689.733333333334</v>
      </c>
      <c r="I33" s="32">
        <f t="shared" si="4"/>
        <v>20.291623887703025</v>
      </c>
      <c r="J33" s="33">
        <f t="shared" si="5"/>
        <v>-1.1496520000000001E-8</v>
      </c>
      <c r="K33" s="33">
        <f t="shared" si="6"/>
        <v>2.4451102224644187E-10</v>
      </c>
      <c r="L33" s="32">
        <f t="shared" si="9"/>
        <v>7097.20559734567</v>
      </c>
      <c r="M33" s="33">
        <f t="shared" si="7"/>
        <v>162.33208682856778</v>
      </c>
    </row>
    <row r="34" spans="1:14">
      <c r="A34" s="9" t="s">
        <v>56</v>
      </c>
      <c r="B34" s="11" t="s">
        <v>103</v>
      </c>
      <c r="E34" s="42">
        <f t="shared" si="2"/>
        <v>660</v>
      </c>
      <c r="F34" s="42">
        <f t="shared" si="3"/>
        <v>3293.4</v>
      </c>
      <c r="G34" s="42">
        <f>E34*'Data Summary'!$B$18</f>
        <v>3102</v>
      </c>
      <c r="H34" s="31">
        <f t="shared" si="8"/>
        <v>24207.516666666666</v>
      </c>
      <c r="I34" s="32">
        <f t="shared" si="4"/>
        <v>20.092266339730486</v>
      </c>
      <c r="J34" s="33">
        <f t="shared" si="5"/>
        <v>-7.9479200000000004E-9</v>
      </c>
      <c r="K34" s="33">
        <f t="shared" si="6"/>
        <v>1.6970931029262952E-10</v>
      </c>
      <c r="L34" s="32">
        <f t="shared" si="9"/>
        <v>4906.5301770671122</v>
      </c>
      <c r="M34" s="33">
        <f t="shared" si="7"/>
        <v>112.61066906968999</v>
      </c>
    </row>
    <row r="35" spans="1:14">
      <c r="A35" s="9" t="s">
        <v>20</v>
      </c>
      <c r="B35" s="11" t="s">
        <v>80</v>
      </c>
      <c r="E35" s="42">
        <f t="shared" si="2"/>
        <v>650</v>
      </c>
      <c r="F35" s="42">
        <f t="shared" si="3"/>
        <v>3243.5</v>
      </c>
      <c r="G35" s="42">
        <f>E35*'Data Summary'!$B$18</f>
        <v>3055</v>
      </c>
      <c r="H35" s="31">
        <f t="shared" si="8"/>
        <v>23810.666666666668</v>
      </c>
      <c r="I35" s="32">
        <f t="shared" si="4"/>
        <v>19.926127460085052</v>
      </c>
      <c r="J35" s="33">
        <f t="shared" si="5"/>
        <v>-5.4984799999999998E-9</v>
      </c>
      <c r="K35" s="33">
        <f t="shared" si="6"/>
        <v>1.2501747117903163E-10</v>
      </c>
      <c r="L35" s="32">
        <f t="shared" si="9"/>
        <v>3394.4048314527536</v>
      </c>
      <c r="M35" s="33">
        <f t="shared" si="7"/>
        <v>82.294493929604229</v>
      </c>
      <c r="N35" s="3"/>
    </row>
    <row r="36" spans="1:14">
      <c r="A36" s="9" t="s">
        <v>21</v>
      </c>
      <c r="B36" s="11" t="s">
        <v>80</v>
      </c>
      <c r="E36" s="42">
        <f t="shared" si="2"/>
        <v>640</v>
      </c>
      <c r="F36" s="42">
        <f t="shared" si="3"/>
        <v>3193.6</v>
      </c>
      <c r="G36" s="42">
        <f>E36*'Data Summary'!$B$18</f>
        <v>3008</v>
      </c>
      <c r="H36" s="31">
        <f t="shared" si="8"/>
        <v>23307.55</v>
      </c>
      <c r="I36" s="32">
        <f t="shared" si="4"/>
        <v>19.713989674565848</v>
      </c>
      <c r="J36" s="33">
        <f t="shared" si="5"/>
        <v>-3.8584100000000005E-9</v>
      </c>
      <c r="K36" s="33">
        <f t="shared" si="6"/>
        <v>7.8233230791013615E-11</v>
      </c>
      <c r="L36" s="32">
        <f t="shared" si="9"/>
        <v>2381.9320149797077</v>
      </c>
      <c r="M36" s="33">
        <f t="shared" si="7"/>
        <v>52.290737496599505</v>
      </c>
      <c r="N36" s="3"/>
    </row>
    <row r="37" spans="1:14">
      <c r="A37" s="9" t="s">
        <v>22</v>
      </c>
      <c r="B37" s="11" t="s">
        <v>80</v>
      </c>
      <c r="E37" s="42">
        <f t="shared" si="2"/>
        <v>630</v>
      </c>
      <c r="F37" s="42">
        <f t="shared" si="3"/>
        <v>3143.7</v>
      </c>
      <c r="G37" s="42">
        <f>E37*'Data Summary'!$B$18</f>
        <v>2961</v>
      </c>
      <c r="H37" s="31">
        <f t="shared" si="8"/>
        <v>22527.5</v>
      </c>
      <c r="I37" s="32">
        <f t="shared" si="4"/>
        <v>19.380990113453386</v>
      </c>
      <c r="J37" s="33">
        <f t="shared" si="5"/>
        <v>-2.69851E-9</v>
      </c>
      <c r="K37" s="33">
        <f t="shared" si="6"/>
        <v>5.253732387550778E-11</v>
      </c>
      <c r="L37" s="32">
        <f t="shared" si="9"/>
        <v>1665.885004896548</v>
      </c>
      <c r="M37" s="33">
        <f t="shared" si="7"/>
        <v>35.33336615292697</v>
      </c>
    </row>
    <row r="38" spans="1:14">
      <c r="A38" s="54" t="s">
        <v>11</v>
      </c>
      <c r="B38" s="55"/>
      <c r="E38" s="42">
        <f t="shared" si="2"/>
        <v>620</v>
      </c>
      <c r="F38" s="42">
        <f t="shared" si="3"/>
        <v>3093.8</v>
      </c>
      <c r="G38" s="42">
        <f>E38*'Data Summary'!$B$18</f>
        <v>2914</v>
      </c>
      <c r="H38" s="31">
        <f t="shared" si="8"/>
        <v>21088.400000000001</v>
      </c>
      <c r="I38" s="32">
        <f t="shared" si="4"/>
        <v>18.751251810064428</v>
      </c>
      <c r="J38" s="33">
        <f t="shared" si="5"/>
        <v>-1.9997940000000002E-9</v>
      </c>
      <c r="K38" s="33">
        <f t="shared" si="6"/>
        <v>4.3145456307704055E-11</v>
      </c>
      <c r="L38" s="32">
        <f t="shared" si="9"/>
        <v>1234.5430765430135</v>
      </c>
      <c r="M38" s="33">
        <f t="shared" si="7"/>
        <v>28.589702938663457</v>
      </c>
    </row>
    <row r="39" spans="1:14">
      <c r="A39" s="65"/>
      <c r="B39" s="66"/>
      <c r="E39" s="42">
        <f t="shared" si="2"/>
        <v>610</v>
      </c>
      <c r="F39" s="42">
        <f t="shared" si="3"/>
        <v>3043.9</v>
      </c>
      <c r="G39" s="42">
        <f>E39*'Data Summary'!$B$18</f>
        <v>2867</v>
      </c>
      <c r="H39" s="31">
        <f t="shared" si="8"/>
        <v>17708.900000000001</v>
      </c>
      <c r="I39" s="32">
        <f t="shared" si="4"/>
        <v>17.184068849437907</v>
      </c>
      <c r="J39" s="33">
        <f t="shared" si="5"/>
        <v>-1.339781E-9</v>
      </c>
      <c r="K39" s="33">
        <f t="shared" si="6"/>
        <v>3.2262052011612655E-11</v>
      </c>
      <c r="L39" s="32">
        <f t="shared" si="9"/>
        <v>827.09386948549457</v>
      </c>
      <c r="M39" s="33">
        <f t="shared" si="7"/>
        <v>21.097723134000422</v>
      </c>
      <c r="N39" s="3"/>
    </row>
    <row r="40" spans="1:14">
      <c r="A40" s="56"/>
      <c r="B40" s="57"/>
      <c r="E40" s="42">
        <f t="shared" si="2"/>
        <v>600</v>
      </c>
      <c r="F40" s="42">
        <f t="shared" si="3"/>
        <v>2994</v>
      </c>
      <c r="G40" s="42">
        <f>E40*'Data Summary'!$B$18</f>
        <v>2820</v>
      </c>
      <c r="H40" s="31">
        <f t="shared" si="8"/>
        <v>9898.0666666666675</v>
      </c>
      <c r="I40" s="32">
        <f t="shared" si="4"/>
        <v>12.847935415639526</v>
      </c>
      <c r="J40" s="33">
        <f t="shared" si="5"/>
        <v>-9.5660099999999989E-10</v>
      </c>
      <c r="K40" s="33">
        <f t="shared" si="6"/>
        <v>1.8980845608138749E-11</v>
      </c>
      <c r="L40" s="32">
        <f t="shared" si="9"/>
        <v>590.54339675192693</v>
      </c>
      <c r="M40" s="33">
        <f t="shared" si="7"/>
        <v>12.727873915162238</v>
      </c>
      <c r="N40" s="3"/>
    </row>
    <row r="41" spans="1:14">
      <c r="A41" s="9" t="s">
        <v>56</v>
      </c>
      <c r="B41" s="11" t="s">
        <v>104</v>
      </c>
      <c r="E41" s="42">
        <f t="shared" si="2"/>
        <v>590</v>
      </c>
      <c r="F41" s="42">
        <f t="shared" si="3"/>
        <v>2944.1</v>
      </c>
      <c r="G41" s="42">
        <f>E41*'Data Summary'!$B$18</f>
        <v>2773</v>
      </c>
      <c r="H41" s="31">
        <f t="shared" si="8"/>
        <v>6477.9666666666662</v>
      </c>
      <c r="I41" s="32">
        <f t="shared" si="4"/>
        <v>10.39471019317037</v>
      </c>
      <c r="J41" s="33">
        <f t="shared" si="5"/>
        <v>-6.7799880000000007E-10</v>
      </c>
      <c r="K41" s="33">
        <f t="shared" si="6"/>
        <v>2.6663692542481809E-11</v>
      </c>
      <c r="L41" s="32">
        <f t="shared" si="9"/>
        <v>418.55247312696775</v>
      </c>
      <c r="M41" s="33">
        <f t="shared" si="7"/>
        <v>16.833081053858436</v>
      </c>
      <c r="N41" s="3"/>
    </row>
    <row r="42" spans="1:14">
      <c r="A42" s="9" t="s">
        <v>24</v>
      </c>
      <c r="B42" s="11">
        <v>60</v>
      </c>
      <c r="E42" s="42">
        <f t="shared" si="2"/>
        <v>580</v>
      </c>
      <c r="F42" s="42">
        <f t="shared" si="3"/>
        <v>2894.2</v>
      </c>
      <c r="G42" s="42">
        <f>E42*'Data Summary'!$B$18</f>
        <v>2726</v>
      </c>
      <c r="H42" s="31">
        <f t="shared" si="8"/>
        <v>3327.5166666666669</v>
      </c>
      <c r="I42" s="32">
        <f t="shared" si="4"/>
        <v>7.4542493474080489</v>
      </c>
      <c r="J42" s="33">
        <f t="shared" si="5"/>
        <v>-4.8699523999999996E-10</v>
      </c>
      <c r="K42" s="33">
        <f t="shared" si="6"/>
        <v>1.8253207937236678E-11</v>
      </c>
      <c r="L42" s="32">
        <f t="shared" si="9"/>
        <v>300.63926677017889</v>
      </c>
      <c r="M42" s="33">
        <f t="shared" si="7"/>
        <v>11.548880786263833</v>
      </c>
      <c r="N42" s="3"/>
    </row>
    <row r="43" spans="1:14">
      <c r="A43" s="54" t="s">
        <v>12</v>
      </c>
      <c r="B43" s="55"/>
      <c r="E43" s="42">
        <f t="shared" si="2"/>
        <v>570</v>
      </c>
      <c r="F43" s="42">
        <f t="shared" si="3"/>
        <v>2844.3</v>
      </c>
      <c r="G43" s="42">
        <f>E43*'Data Summary'!$B$18</f>
        <v>2679</v>
      </c>
      <c r="H43" s="31">
        <f t="shared" si="8"/>
        <v>731.15</v>
      </c>
      <c r="I43" s="32">
        <f t="shared" si="4"/>
        <v>3.5000396823147275</v>
      </c>
      <c r="J43" s="33">
        <f t="shared" si="5"/>
        <v>-3.4677599999999998E-10</v>
      </c>
      <c r="K43" s="33">
        <f t="shared" si="6"/>
        <v>8.3484729142520436E-12</v>
      </c>
      <c r="L43" s="32">
        <f t="shared" si="9"/>
        <v>214.07700488714337</v>
      </c>
      <c r="M43" s="33">
        <f t="shared" si="7"/>
        <v>5.4596090925795524</v>
      </c>
      <c r="N43" s="3"/>
    </row>
    <row r="44" spans="1:14">
      <c r="A44" s="56"/>
      <c r="B44" s="57"/>
      <c r="E44" s="42">
        <f t="shared" si="2"/>
        <v>560</v>
      </c>
      <c r="F44" s="42">
        <f t="shared" si="3"/>
        <v>2794.4</v>
      </c>
      <c r="G44" s="42">
        <f>E44*'Data Summary'!$B$18</f>
        <v>2632</v>
      </c>
      <c r="H44" s="31">
        <f t="shared" si="8"/>
        <v>54.43333333333333</v>
      </c>
      <c r="I44" s="32">
        <f t="shared" si="4"/>
        <v>0.97667235493224069</v>
      </c>
      <c r="J44" s="33">
        <f t="shared" si="5"/>
        <v>-2.50113E-10</v>
      </c>
      <c r="K44" s="33">
        <f t="shared" si="6"/>
        <v>6.2751095607965286E-12</v>
      </c>
      <c r="L44" s="32">
        <f t="shared" si="9"/>
        <v>154.40353981630244</v>
      </c>
      <c r="M44" s="33">
        <f t="shared" si="7"/>
        <v>4.0859596939067204</v>
      </c>
      <c r="N44" s="3"/>
    </row>
    <row r="45" spans="1:14">
      <c r="A45" s="9" t="s">
        <v>13</v>
      </c>
      <c r="B45" s="11" t="s">
        <v>105</v>
      </c>
      <c r="E45" s="42">
        <f t="shared" si="2"/>
        <v>550</v>
      </c>
      <c r="F45" s="42">
        <f t="shared" si="3"/>
        <v>2744.5</v>
      </c>
      <c r="G45" s="42">
        <f>E45*'Data Summary'!$B$18</f>
        <v>2585</v>
      </c>
      <c r="H45" s="31">
        <f t="shared" si="8"/>
        <v>3.5166666666666666</v>
      </c>
      <c r="I45" s="32">
        <f t="shared" si="4"/>
        <v>0.31666666666666665</v>
      </c>
      <c r="J45" s="33">
        <f t="shared" si="5"/>
        <v>-1.8169199999999999E-10</v>
      </c>
      <c r="K45" s="33">
        <f t="shared" si="6"/>
        <v>2.0883007446246819E-11</v>
      </c>
      <c r="L45" s="32">
        <f t="shared" si="9"/>
        <v>112.16485331151767</v>
      </c>
      <c r="M45" s="33">
        <f t="shared" si="7"/>
        <v>12.926324089980156</v>
      </c>
      <c r="N45" s="3"/>
    </row>
    <row r="46" spans="1:14">
      <c r="A46" s="9" t="s">
        <v>30</v>
      </c>
      <c r="B46" s="11">
        <v>40</v>
      </c>
      <c r="N46" s="3"/>
    </row>
    <row r="47" spans="1:14">
      <c r="A47" s="9" t="s">
        <v>31</v>
      </c>
      <c r="B47" s="11">
        <v>5</v>
      </c>
      <c r="E47" s="59" t="s">
        <v>76</v>
      </c>
      <c r="F47" s="59"/>
      <c r="H47" s="64" t="s">
        <v>86</v>
      </c>
      <c r="I47" s="64"/>
      <c r="L47" s="8" t="s">
        <v>92</v>
      </c>
      <c r="N47" s="3"/>
    </row>
    <row r="48" spans="1:14">
      <c r="A48" s="9" t="s">
        <v>46</v>
      </c>
      <c r="B48" s="11" t="s">
        <v>80</v>
      </c>
      <c r="E48" s="8" t="s">
        <v>82</v>
      </c>
      <c r="F48" s="30">
        <f>AVERAGE(J6:J21)+273.15</f>
        <v>300.51687499999997</v>
      </c>
      <c r="H48" s="34" t="s">
        <v>87</v>
      </c>
      <c r="I48" s="34">
        <v>964.4</v>
      </c>
      <c r="L48" s="35" t="str">
        <f>CONCATENATE(E30,",",L30,",",M30)</f>
        <v>700,22961.1379008127,504.658781831058</v>
      </c>
      <c r="N48" s="3"/>
    </row>
    <row r="49" spans="1:14">
      <c r="A49" s="9" t="s">
        <v>71</v>
      </c>
      <c r="B49" s="11" t="s">
        <v>106</v>
      </c>
      <c r="E49" s="8" t="s">
        <v>90</v>
      </c>
      <c r="F49" s="30">
        <f>_xlfn.STDEV.P(J6:J21)</f>
        <v>0.15983267618043576</v>
      </c>
      <c r="H49" s="34" t="s">
        <v>88</v>
      </c>
      <c r="I49" s="34">
        <f>297.1</f>
        <v>297.10000000000002</v>
      </c>
      <c r="L49" s="35" t="str">
        <f t="shared" ref="L49:L63" si="10">CONCATENATE(E31,",",L31,",",M31)</f>
        <v>690,15369.0023880227,348.96856670735</v>
      </c>
      <c r="N49" s="3"/>
    </row>
    <row r="50" spans="1:14">
      <c r="A50" s="9" t="s">
        <v>72</v>
      </c>
      <c r="B50" s="11" t="s">
        <v>106</v>
      </c>
      <c r="E50" s="8" t="s">
        <v>77</v>
      </c>
      <c r="F50" s="30">
        <f>AVERAGE(I6:I21)</f>
        <v>990.77500000000009</v>
      </c>
      <c r="L50" s="35" t="str">
        <f t="shared" si="10"/>
        <v>680,10431.0992399646,254.312850385805</v>
      </c>
    </row>
    <row r="51" spans="1:14">
      <c r="A51"/>
      <c r="B51"/>
      <c r="E51" s="8" t="s">
        <v>91</v>
      </c>
      <c r="F51" s="30">
        <f>_xlfn.STDEV.P(I6:I21)</f>
        <v>4.7958315233122842E-2</v>
      </c>
      <c r="H51"/>
      <c r="I51"/>
      <c r="L51" s="35" t="str">
        <f t="shared" si="10"/>
        <v>670,7097.20559734567,162.332086828568</v>
      </c>
    </row>
    <row r="52" spans="1:14">
      <c r="E52" s="8" t="s">
        <v>78</v>
      </c>
      <c r="F52" s="30">
        <f>EXP(INDEX(LINEST(LN(L30:L45),E30:E45),1,2))</f>
        <v>3.7727967419441596E-7</v>
      </c>
      <c r="L52" s="35" t="str">
        <f t="shared" si="10"/>
        <v>660,4906.53017706711,112.61066906969</v>
      </c>
    </row>
    <row r="53" spans="1:14">
      <c r="E53" s="8" t="s">
        <v>79</v>
      </c>
      <c r="F53" s="30">
        <f>INDEX(LINEST(LN(L30:L45),E30:E45),1)</f>
        <v>3.5335412594487275E-2</v>
      </c>
      <c r="L53" s="35" t="str">
        <f t="shared" si="10"/>
        <v>650,3394.40483145275,82.2944939296042</v>
      </c>
      <c r="N53" s="3"/>
    </row>
    <row r="54" spans="1:14">
      <c r="L54" s="35" t="str">
        <f t="shared" si="10"/>
        <v>640,2381.93201497971,52.2907374965995</v>
      </c>
      <c r="N54" s="3"/>
    </row>
    <row r="55" spans="1:14">
      <c r="L55" s="35" t="str">
        <f t="shared" si="10"/>
        <v>630,1665.88500489655,35.333366152927</v>
      </c>
      <c r="N55" s="3"/>
    </row>
    <row r="56" spans="1:14">
      <c r="L56" s="35" t="str">
        <f t="shared" si="10"/>
        <v>620,1234.54307654301,28.5897029386635</v>
      </c>
      <c r="N56" s="3"/>
    </row>
    <row r="57" spans="1:14">
      <c r="L57" s="35" t="str">
        <f t="shared" si="10"/>
        <v>610,827.093869485495,21.0977231340004</v>
      </c>
      <c r="N57" s="3"/>
    </row>
    <row r="58" spans="1:14">
      <c r="L58" s="35" t="str">
        <f t="shared" si="10"/>
        <v>600,590.543396751927,12.7278739151622</v>
      </c>
      <c r="N58" s="3"/>
    </row>
    <row r="59" spans="1:14">
      <c r="L59" s="35" t="str">
        <f t="shared" si="10"/>
        <v>590,418.552473126968,16.8330810538584</v>
      </c>
      <c r="N59" s="3"/>
    </row>
    <row r="60" spans="1:14">
      <c r="L60" s="35" t="str">
        <f t="shared" si="10"/>
        <v>580,300.639266770179,11.5488807862638</v>
      </c>
    </row>
    <row r="61" spans="1:14">
      <c r="L61" s="35" t="str">
        <f t="shared" si="10"/>
        <v>570,214.077004887143,5.45960909257955</v>
      </c>
    </row>
    <row r="62" spans="1:14">
      <c r="L62" s="35" t="str">
        <f t="shared" si="10"/>
        <v>560,154.403539816302,4.08595969390672</v>
      </c>
    </row>
    <row r="63" spans="1:14">
      <c r="L63" s="35" t="str">
        <f t="shared" si="10"/>
        <v>550,112.164853311518,12.9263240899802</v>
      </c>
    </row>
    <row r="64" spans="1:14">
      <c r="L64"/>
    </row>
    <row r="65" spans="12:12">
      <c r="L65"/>
    </row>
    <row r="66" spans="12:12">
      <c r="L66"/>
    </row>
    <row r="67" spans="12:12">
      <c r="L67"/>
    </row>
    <row r="68" spans="12:12">
      <c r="L68"/>
    </row>
    <row r="69" spans="12:12">
      <c r="L69"/>
    </row>
  </sheetData>
  <sheetProtection selectLockedCells="1"/>
  <mergeCells count="18">
    <mergeCell ref="A26:B27"/>
    <mergeCell ref="A32:B33"/>
    <mergeCell ref="A38:B40"/>
    <mergeCell ref="A43:B44"/>
    <mergeCell ref="J24:K24"/>
    <mergeCell ref="L24:M24"/>
    <mergeCell ref="E47:F47"/>
    <mergeCell ref="E26:M27"/>
    <mergeCell ref="J23:M23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D482"/>
  <sheetViews>
    <sheetView workbookViewId="0">
      <selection activeCell="M24" sqref="M24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D482"/>
  <sheetViews>
    <sheetView workbookViewId="0">
      <selection activeCell="D9" sqref="D9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4:D482"/>
  <sheetViews>
    <sheetView workbookViewId="0">
      <selection activeCell="E7" sqref="E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4:D482"/>
  <sheetViews>
    <sheetView workbookViewId="0">
      <selection activeCell="K40" sqref="K4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D482"/>
  <sheetViews>
    <sheetView workbookViewId="0">
      <selection activeCell="D12" sqref="D12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AVERAGE(A9:A997)</f>
        <v>#DIV/0!</v>
      </c>
      <c r="B7" s="26" t="e">
        <f>STDEV(A9:A997)</f>
        <v>#DIV/0!</v>
      </c>
      <c r="C7" s="27" t="e">
        <f>AVERAGE(C9:C997)</f>
        <v>#DIV/0!</v>
      </c>
      <c r="D7" s="26" t="e">
        <f>STDEV(C9:C997)</f>
        <v>#DIV/0!</v>
      </c>
    </row>
    <row r="8" spans="1:4">
      <c r="A8" s="28" t="s">
        <v>16</v>
      </c>
      <c r="B8" s="28"/>
      <c r="C8" s="28" t="s">
        <v>16</v>
      </c>
      <c r="D8" s="2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D482"/>
  <sheetViews>
    <sheetView workbookViewId="0">
      <selection activeCell="E6" sqref="E6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D482"/>
  <sheetViews>
    <sheetView workbookViewId="0">
      <selection activeCell="E17" sqref="E17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4:D482"/>
  <sheetViews>
    <sheetView workbookViewId="0">
      <selection activeCell="G11" sqref="G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4:D67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A489" s="1"/>
      <c r="B489" s="1"/>
      <c r="C489" s="1"/>
      <c r="D489" s="1"/>
    </row>
    <row r="490" spans="1:4">
      <c r="A490" s="1"/>
      <c r="B490" s="1"/>
      <c r="C490" s="1"/>
      <c r="D490" s="1"/>
    </row>
    <row r="491" spans="1:4">
      <c r="A491" s="1"/>
      <c r="B491" s="1"/>
      <c r="C491" s="1"/>
      <c r="D491" s="1"/>
    </row>
    <row r="492" spans="1:4">
      <c r="A492" s="1"/>
      <c r="B492" s="1"/>
      <c r="C492" s="1"/>
      <c r="D492" s="1"/>
    </row>
    <row r="493" spans="1:4">
      <c r="A493" s="1"/>
      <c r="B493" s="1"/>
      <c r="C493" s="1"/>
      <c r="D493" s="1"/>
    </row>
    <row r="494" spans="1:4">
      <c r="A494" s="1"/>
      <c r="B494" s="1"/>
      <c r="C494" s="1"/>
      <c r="D494" s="1"/>
    </row>
    <row r="495" spans="1:4">
      <c r="A495" s="1"/>
      <c r="B495" s="1"/>
      <c r="C495" s="1"/>
      <c r="D495" s="1"/>
    </row>
    <row r="496" spans="1:4">
      <c r="A496" s="1"/>
      <c r="B496" s="1"/>
      <c r="C496" s="1"/>
      <c r="D496" s="1"/>
    </row>
    <row r="497" spans="1:4">
      <c r="A497" s="1"/>
      <c r="B497" s="1"/>
      <c r="C497" s="1"/>
      <c r="D497" s="1"/>
    </row>
    <row r="498" spans="1:4">
      <c r="A498" s="1"/>
      <c r="B498" s="1"/>
      <c r="C498" s="1"/>
      <c r="D498" s="1"/>
    </row>
    <row r="499" spans="1:4">
      <c r="A499" s="1"/>
      <c r="B499" s="1"/>
      <c r="C499" s="1"/>
      <c r="D499" s="1"/>
    </row>
    <row r="500" spans="1:4">
      <c r="A500" s="1"/>
      <c r="B500" s="1"/>
      <c r="C500" s="1"/>
      <c r="D500" s="1"/>
    </row>
    <row r="501" spans="1:4">
      <c r="A501" s="1"/>
      <c r="B501" s="1"/>
      <c r="C501" s="1"/>
      <c r="D501" s="1"/>
    </row>
    <row r="502" spans="1:4">
      <c r="A502" s="1"/>
      <c r="B502" s="1"/>
      <c r="C502" s="1"/>
      <c r="D502" s="1"/>
    </row>
    <row r="503" spans="1:4">
      <c r="A503" s="1"/>
      <c r="B503" s="1"/>
      <c r="C503" s="1"/>
      <c r="D503" s="1"/>
    </row>
    <row r="504" spans="1:4">
      <c r="A504" s="1"/>
      <c r="B504" s="1"/>
      <c r="C504" s="1"/>
      <c r="D504" s="1"/>
    </row>
    <row r="505" spans="1:4">
      <c r="A505" s="1"/>
      <c r="B505" s="1"/>
      <c r="C505" s="1"/>
      <c r="D505" s="1"/>
    </row>
    <row r="506" spans="1:4">
      <c r="A506" s="1"/>
      <c r="B506" s="1"/>
      <c r="C506" s="1"/>
      <c r="D506" s="1"/>
    </row>
    <row r="507" spans="1:4">
      <c r="A507" s="1"/>
      <c r="B507" s="1"/>
      <c r="C507" s="1"/>
      <c r="D507" s="1"/>
    </row>
    <row r="508" spans="1:4">
      <c r="A508" s="1"/>
      <c r="B508" s="1"/>
      <c r="C508" s="1"/>
      <c r="D508" s="1"/>
    </row>
    <row r="509" spans="1:4">
      <c r="A509" s="1"/>
      <c r="B509" s="1"/>
      <c r="C509" s="1"/>
      <c r="D509" s="1"/>
    </row>
    <row r="510" spans="1:4">
      <c r="A510" s="1"/>
      <c r="B510" s="1"/>
      <c r="C510" s="1"/>
      <c r="D510" s="1"/>
    </row>
    <row r="511" spans="1:4">
      <c r="A511" s="1"/>
      <c r="B511" s="1"/>
      <c r="C511" s="1"/>
      <c r="D511" s="1"/>
    </row>
    <row r="512" spans="1:4">
      <c r="A512" s="1"/>
      <c r="B512" s="1"/>
      <c r="C512" s="1"/>
      <c r="D512" s="1"/>
    </row>
    <row r="513" spans="1:4">
      <c r="A513" s="1"/>
      <c r="B513" s="1"/>
      <c r="C513" s="1"/>
      <c r="D513" s="1"/>
    </row>
    <row r="514" spans="1:4">
      <c r="A514" s="1"/>
      <c r="B514" s="1"/>
      <c r="C514" s="1"/>
      <c r="D514" s="1"/>
    </row>
    <row r="515" spans="1:4">
      <c r="A515" s="1"/>
      <c r="B515" s="1"/>
      <c r="C515" s="1"/>
      <c r="D515" s="1"/>
    </row>
    <row r="516" spans="1:4">
      <c r="A516" s="1"/>
      <c r="B516" s="1"/>
      <c r="C516" s="1"/>
      <c r="D516" s="1"/>
    </row>
    <row r="517" spans="1:4">
      <c r="A517" s="1"/>
      <c r="B517" s="1"/>
      <c r="C517" s="1"/>
      <c r="D517" s="1"/>
    </row>
    <row r="518" spans="1:4">
      <c r="A518" s="1"/>
      <c r="B518" s="1"/>
      <c r="C518" s="1"/>
      <c r="D518" s="1"/>
    </row>
    <row r="519" spans="1:4">
      <c r="A519" s="1"/>
      <c r="B519" s="1"/>
      <c r="C519" s="1"/>
      <c r="D519" s="1"/>
    </row>
    <row r="520" spans="1:4">
      <c r="A520" s="1"/>
      <c r="B520" s="1"/>
      <c r="C520" s="1"/>
      <c r="D520" s="1"/>
    </row>
    <row r="521" spans="1:4">
      <c r="A521" s="1"/>
      <c r="B521" s="1"/>
      <c r="C521" s="1"/>
      <c r="D521" s="1"/>
    </row>
    <row r="522" spans="1:4">
      <c r="A522" s="1"/>
      <c r="B522" s="1"/>
      <c r="C522" s="1"/>
      <c r="D522" s="1"/>
    </row>
    <row r="523" spans="1:4">
      <c r="A523" s="1"/>
      <c r="B523" s="1"/>
      <c r="C523" s="1"/>
      <c r="D523" s="1"/>
    </row>
    <row r="524" spans="1:4">
      <c r="A524" s="1"/>
      <c r="B524" s="1"/>
      <c r="C524" s="1"/>
      <c r="D524" s="1"/>
    </row>
    <row r="525" spans="1:4">
      <c r="A525" s="1"/>
      <c r="B525" s="1"/>
      <c r="C525" s="1"/>
      <c r="D525" s="1"/>
    </row>
    <row r="526" spans="1:4">
      <c r="A526" s="1"/>
      <c r="B526" s="1"/>
      <c r="C526" s="1"/>
      <c r="D526" s="1"/>
    </row>
    <row r="527" spans="1:4">
      <c r="A527" s="1"/>
      <c r="B527" s="1"/>
      <c r="C527" s="1"/>
      <c r="D527" s="1"/>
    </row>
    <row r="528" spans="1:4">
      <c r="A528" s="1"/>
      <c r="B528" s="1"/>
      <c r="C528" s="1"/>
      <c r="D528" s="1"/>
    </row>
    <row r="529" spans="1:4">
      <c r="A529" s="1"/>
      <c r="B529" s="1"/>
      <c r="C529" s="1"/>
      <c r="D529" s="1"/>
    </row>
    <row r="530" spans="1:4">
      <c r="A530" s="1"/>
      <c r="B530" s="1"/>
      <c r="C530" s="1"/>
      <c r="D530" s="1"/>
    </row>
    <row r="531" spans="1:4">
      <c r="A531" s="1"/>
      <c r="B531" s="1"/>
      <c r="C531" s="1"/>
      <c r="D531" s="1"/>
    </row>
    <row r="532" spans="1:4">
      <c r="A532" s="1"/>
      <c r="B532" s="1"/>
      <c r="C532" s="1"/>
      <c r="D532" s="1"/>
    </row>
    <row r="533" spans="1:4">
      <c r="A533" s="1"/>
      <c r="B533" s="1"/>
      <c r="C533" s="1"/>
      <c r="D533" s="1"/>
    </row>
    <row r="534" spans="1:4">
      <c r="A534" s="1"/>
      <c r="B534" s="1"/>
      <c r="C534" s="1"/>
      <c r="D534" s="1"/>
    </row>
    <row r="535" spans="1:4">
      <c r="A535" s="1"/>
      <c r="B535" s="1"/>
      <c r="C535" s="1"/>
      <c r="D535" s="1"/>
    </row>
    <row r="536" spans="1:4">
      <c r="A536" s="1"/>
      <c r="B536" s="1"/>
      <c r="C536" s="1"/>
      <c r="D536" s="1"/>
    </row>
    <row r="537" spans="1:4">
      <c r="A537" s="1"/>
      <c r="B537" s="1"/>
      <c r="C537" s="1"/>
      <c r="D537" s="1"/>
    </row>
    <row r="538" spans="1:4">
      <c r="A538" s="1"/>
      <c r="B538" s="1"/>
      <c r="C538" s="1"/>
      <c r="D538" s="1"/>
    </row>
    <row r="539" spans="1:4">
      <c r="A539" s="1"/>
      <c r="B539" s="1"/>
      <c r="C539" s="1"/>
      <c r="D539" s="1"/>
    </row>
    <row r="540" spans="1:4">
      <c r="A540" s="1"/>
      <c r="B540" s="1"/>
      <c r="C540" s="1"/>
      <c r="D540" s="1"/>
    </row>
    <row r="541" spans="1:4">
      <c r="A541" s="1"/>
      <c r="B541" s="1"/>
      <c r="C541" s="1"/>
      <c r="D541" s="1"/>
    </row>
    <row r="542" spans="1:4">
      <c r="A542" s="1"/>
      <c r="B542" s="1"/>
      <c r="C542" s="1"/>
      <c r="D542" s="1"/>
    </row>
    <row r="543" spans="1:4">
      <c r="A543" s="1"/>
      <c r="B543" s="1"/>
      <c r="C543" s="1"/>
      <c r="D543" s="1"/>
    </row>
    <row r="544" spans="1:4">
      <c r="A544" s="1"/>
      <c r="B544" s="1"/>
      <c r="C544" s="1"/>
      <c r="D544" s="1"/>
    </row>
    <row r="545" spans="1:4">
      <c r="A545" s="1"/>
      <c r="B545" s="1"/>
      <c r="C545" s="1"/>
      <c r="D545" s="1"/>
    </row>
    <row r="546" spans="1:4">
      <c r="A546" s="1"/>
      <c r="B546" s="1"/>
      <c r="C546" s="1"/>
      <c r="D546" s="1"/>
    </row>
    <row r="547" spans="1:4">
      <c r="A547" s="1"/>
      <c r="B547" s="1"/>
      <c r="C547" s="1"/>
      <c r="D547" s="1"/>
    </row>
    <row r="548" spans="1:4">
      <c r="A548" s="1"/>
      <c r="B548" s="1"/>
      <c r="C548" s="1"/>
      <c r="D548" s="1"/>
    </row>
    <row r="549" spans="1:4">
      <c r="A549" s="1"/>
      <c r="B549" s="1"/>
      <c r="C549" s="1"/>
      <c r="D549" s="1"/>
    </row>
    <row r="550" spans="1:4">
      <c r="A550" s="1"/>
      <c r="B550" s="1"/>
      <c r="C550" s="1"/>
      <c r="D550" s="1"/>
    </row>
    <row r="551" spans="1:4">
      <c r="A551" s="1"/>
      <c r="B551" s="1"/>
      <c r="C551" s="1"/>
      <c r="D551" s="1"/>
    </row>
    <row r="552" spans="1:4">
      <c r="A552" s="1"/>
      <c r="B552" s="1"/>
      <c r="C552" s="1"/>
      <c r="D552" s="1"/>
    </row>
    <row r="553" spans="1:4">
      <c r="A553" s="1"/>
      <c r="B553" s="1"/>
      <c r="C553" s="1"/>
      <c r="D553" s="1"/>
    </row>
    <row r="554" spans="1:4">
      <c r="A554" s="1"/>
      <c r="B554" s="1"/>
      <c r="C554" s="1"/>
      <c r="D554" s="1"/>
    </row>
    <row r="555" spans="1:4">
      <c r="A555" s="1"/>
      <c r="B555" s="1"/>
      <c r="C555" s="1"/>
      <c r="D555" s="1"/>
    </row>
    <row r="556" spans="1:4">
      <c r="A556" s="1"/>
      <c r="B556" s="1"/>
      <c r="C556" s="1"/>
      <c r="D556" s="1"/>
    </row>
    <row r="557" spans="1:4">
      <c r="A557" s="1"/>
      <c r="B557" s="1"/>
      <c r="C557" s="1"/>
      <c r="D557" s="1"/>
    </row>
    <row r="558" spans="1:4">
      <c r="A558" s="1"/>
      <c r="B558" s="1"/>
      <c r="C558" s="1"/>
      <c r="D558" s="1"/>
    </row>
    <row r="559" spans="1:4">
      <c r="A559" s="1"/>
      <c r="B559" s="1"/>
      <c r="C559" s="1"/>
      <c r="D559" s="1"/>
    </row>
    <row r="560" spans="1:4">
      <c r="A560" s="1"/>
      <c r="B560" s="1"/>
      <c r="C560" s="1"/>
      <c r="D560" s="1"/>
    </row>
    <row r="561" spans="1:4">
      <c r="A561" s="1"/>
      <c r="B561" s="1"/>
      <c r="C561" s="1"/>
      <c r="D561" s="1"/>
    </row>
    <row r="562" spans="1:4">
      <c r="A562" s="1"/>
      <c r="B562" s="1"/>
      <c r="C562" s="1"/>
      <c r="D562" s="1"/>
    </row>
    <row r="563" spans="1:4">
      <c r="A563" s="1"/>
      <c r="B563" s="1"/>
      <c r="C563" s="1"/>
      <c r="D563" s="1"/>
    </row>
    <row r="564" spans="1:4">
      <c r="A564" s="1"/>
      <c r="B564" s="1"/>
      <c r="C564" s="1"/>
      <c r="D564" s="1"/>
    </row>
    <row r="565" spans="1:4">
      <c r="A565" s="1"/>
      <c r="B565" s="1"/>
      <c r="C565" s="1"/>
      <c r="D565" s="1"/>
    </row>
    <row r="566" spans="1:4">
      <c r="A566" s="1"/>
      <c r="B566" s="1"/>
      <c r="C566" s="1"/>
      <c r="D566" s="1"/>
    </row>
    <row r="567" spans="1:4">
      <c r="A567" s="1"/>
      <c r="B567" s="1"/>
      <c r="C567" s="1"/>
      <c r="D567" s="1"/>
    </row>
    <row r="568" spans="1:4">
      <c r="A568" s="1"/>
      <c r="B568" s="1"/>
      <c r="C568" s="1"/>
      <c r="D568" s="1"/>
    </row>
    <row r="569" spans="1:4">
      <c r="A569" s="1"/>
      <c r="B569" s="1"/>
      <c r="C569" s="1"/>
      <c r="D569" s="1"/>
    </row>
    <row r="570" spans="1:4">
      <c r="A570" s="1"/>
      <c r="B570" s="1"/>
      <c r="C570" s="1"/>
      <c r="D570" s="1"/>
    </row>
    <row r="571" spans="1:4">
      <c r="A571" s="1"/>
      <c r="B571" s="1"/>
      <c r="C571" s="1"/>
      <c r="D571" s="1"/>
    </row>
    <row r="572" spans="1:4">
      <c r="A572" s="1"/>
      <c r="B572" s="1"/>
      <c r="C572" s="1"/>
      <c r="D572" s="1"/>
    </row>
    <row r="573" spans="1:4">
      <c r="A573" s="1"/>
      <c r="B573" s="1"/>
      <c r="C573" s="1"/>
      <c r="D573" s="1"/>
    </row>
    <row r="574" spans="1:4">
      <c r="A574" s="1"/>
      <c r="B574" s="1"/>
      <c r="C574" s="1"/>
      <c r="D574" s="1"/>
    </row>
    <row r="575" spans="1:4">
      <c r="A575" s="1"/>
      <c r="B575" s="1"/>
      <c r="C575" s="1"/>
      <c r="D575" s="1"/>
    </row>
    <row r="576" spans="1:4">
      <c r="A576" s="1"/>
      <c r="B576" s="1"/>
      <c r="C576" s="1"/>
      <c r="D576" s="1"/>
    </row>
    <row r="577" spans="1:4">
      <c r="A577" s="1"/>
      <c r="B577" s="1"/>
      <c r="C577" s="1"/>
      <c r="D577" s="1"/>
    </row>
    <row r="578" spans="1:4">
      <c r="A578" s="1"/>
      <c r="B578" s="1"/>
      <c r="C578" s="1"/>
      <c r="D578" s="1"/>
    </row>
    <row r="579" spans="1:4">
      <c r="A579" s="1"/>
      <c r="B579" s="1"/>
      <c r="C579" s="1"/>
      <c r="D579" s="1"/>
    </row>
    <row r="580" spans="1:4">
      <c r="A580" s="1"/>
      <c r="B580" s="1"/>
      <c r="C580" s="1"/>
      <c r="D580" s="1"/>
    </row>
    <row r="581" spans="1:4">
      <c r="A581" s="1"/>
      <c r="B581" s="1"/>
      <c r="C581" s="1"/>
      <c r="D581" s="1"/>
    </row>
    <row r="582" spans="1:4">
      <c r="A582" s="1"/>
      <c r="B582" s="1"/>
      <c r="C582" s="1"/>
      <c r="D582" s="1"/>
    </row>
    <row r="583" spans="1:4">
      <c r="A583" s="1"/>
      <c r="B583" s="1"/>
      <c r="C583" s="1"/>
      <c r="D583" s="1"/>
    </row>
    <row r="584" spans="1:4">
      <c r="A584" s="1"/>
      <c r="B584" s="1"/>
      <c r="C584" s="1"/>
      <c r="D584" s="1"/>
    </row>
    <row r="585" spans="1:4">
      <c r="A585" s="1"/>
      <c r="B585" s="1"/>
      <c r="C585" s="1"/>
      <c r="D585" s="1"/>
    </row>
    <row r="586" spans="1:4">
      <c r="A586" s="1"/>
      <c r="B586" s="1"/>
      <c r="C586" s="1"/>
      <c r="D586" s="1"/>
    </row>
    <row r="587" spans="1:4">
      <c r="A587" s="1"/>
      <c r="B587" s="1"/>
      <c r="C587" s="1"/>
      <c r="D587" s="1"/>
    </row>
    <row r="588" spans="1:4">
      <c r="A588" s="1"/>
      <c r="B588" s="1"/>
      <c r="C588" s="1"/>
      <c r="D588" s="1"/>
    </row>
    <row r="589" spans="1:4">
      <c r="A589" s="1"/>
      <c r="B589" s="1"/>
      <c r="C589" s="1"/>
      <c r="D589" s="1"/>
    </row>
    <row r="590" spans="1:4">
      <c r="A590" s="1"/>
      <c r="B590" s="1"/>
      <c r="C590" s="1"/>
      <c r="D590" s="1"/>
    </row>
    <row r="591" spans="1:4">
      <c r="A591" s="1"/>
      <c r="B591" s="1"/>
      <c r="C591" s="1"/>
      <c r="D591" s="1"/>
    </row>
    <row r="592" spans="1:4">
      <c r="A592" s="1"/>
      <c r="B592" s="1"/>
      <c r="C592" s="1"/>
      <c r="D592" s="1"/>
    </row>
    <row r="593" spans="1:4">
      <c r="A593" s="1"/>
      <c r="B593" s="1"/>
      <c r="C593" s="1"/>
      <c r="D593" s="1"/>
    </row>
    <row r="594" spans="1:4">
      <c r="A594" s="1"/>
      <c r="B594" s="1"/>
      <c r="C594" s="1"/>
      <c r="D594" s="1"/>
    </row>
    <row r="595" spans="1:4">
      <c r="A595" s="1"/>
      <c r="B595" s="1"/>
      <c r="C595" s="1"/>
      <c r="D595" s="1"/>
    </row>
    <row r="596" spans="1:4">
      <c r="A596" s="1"/>
      <c r="B596" s="1"/>
      <c r="C596" s="1"/>
      <c r="D596" s="1"/>
    </row>
    <row r="597" spans="1:4">
      <c r="A597" s="1"/>
      <c r="B597" s="1"/>
      <c r="C597" s="1"/>
      <c r="D597" s="1"/>
    </row>
    <row r="598" spans="1:4">
      <c r="A598" s="1"/>
      <c r="B598" s="1"/>
      <c r="C598" s="1"/>
      <c r="D598" s="1"/>
    </row>
    <row r="599" spans="1:4">
      <c r="A599" s="1"/>
      <c r="B599" s="1"/>
      <c r="C599" s="1"/>
      <c r="D599" s="1"/>
    </row>
    <row r="600" spans="1:4">
      <c r="A600" s="1"/>
      <c r="B600" s="1"/>
      <c r="C600" s="1"/>
      <c r="D600" s="1"/>
    </row>
    <row r="601" spans="1:4">
      <c r="A601" s="1"/>
      <c r="B601" s="1"/>
      <c r="C601" s="1"/>
      <c r="D601" s="1"/>
    </row>
    <row r="602" spans="1:4">
      <c r="A602" s="1"/>
      <c r="B602" s="1"/>
      <c r="C602" s="1"/>
      <c r="D602" s="1"/>
    </row>
    <row r="603" spans="1:4">
      <c r="A603" s="1"/>
      <c r="B603" s="1"/>
      <c r="C603" s="1"/>
      <c r="D603" s="1"/>
    </row>
    <row r="604" spans="1:4">
      <c r="A604" s="1"/>
      <c r="B604" s="1"/>
      <c r="C604" s="1"/>
      <c r="D604" s="1"/>
    </row>
    <row r="605" spans="1:4">
      <c r="A605" s="1"/>
      <c r="B605" s="1"/>
      <c r="C605" s="1"/>
      <c r="D605" s="1"/>
    </row>
    <row r="606" spans="1:4">
      <c r="A606" s="1"/>
      <c r="B606" s="1"/>
      <c r="C606" s="1"/>
      <c r="D606" s="1"/>
    </row>
    <row r="607" spans="1:4">
      <c r="A607" s="1"/>
      <c r="B607" s="1"/>
      <c r="C607" s="1"/>
      <c r="D607" s="1"/>
    </row>
    <row r="608" spans="1:4">
      <c r="A608" s="1"/>
      <c r="B608" s="1"/>
      <c r="C608" s="1"/>
      <c r="D608" s="1"/>
    </row>
    <row r="609" spans="1:4">
      <c r="A609" s="1"/>
      <c r="B609" s="1"/>
      <c r="C609" s="1"/>
      <c r="D609" s="1"/>
    </row>
    <row r="610" spans="1:4">
      <c r="A610" s="1"/>
      <c r="B610" s="1"/>
      <c r="C610" s="1"/>
      <c r="D610" s="1"/>
    </row>
    <row r="611" spans="1:4">
      <c r="A611" s="1"/>
      <c r="B611" s="1"/>
      <c r="C611" s="1"/>
      <c r="D611" s="1"/>
    </row>
    <row r="612" spans="1:4">
      <c r="A612" s="1"/>
      <c r="B612" s="1"/>
      <c r="C612" s="1"/>
      <c r="D612" s="1"/>
    </row>
    <row r="613" spans="1:4">
      <c r="A613" s="1"/>
      <c r="B613" s="1"/>
      <c r="C613" s="1"/>
      <c r="D613" s="1"/>
    </row>
    <row r="614" spans="1:4">
      <c r="A614" s="1"/>
      <c r="B614" s="1"/>
      <c r="C614" s="1"/>
      <c r="D614" s="1"/>
    </row>
    <row r="615" spans="1:4">
      <c r="A615" s="1"/>
      <c r="B615" s="1"/>
      <c r="C615" s="1"/>
      <c r="D615" s="1"/>
    </row>
    <row r="616" spans="1:4">
      <c r="A616" s="1"/>
      <c r="B616" s="1"/>
      <c r="C616" s="1"/>
      <c r="D616" s="1"/>
    </row>
    <row r="617" spans="1:4">
      <c r="A617" s="1"/>
      <c r="B617" s="1"/>
      <c r="C617" s="1"/>
      <c r="D617" s="1"/>
    </row>
    <row r="618" spans="1:4">
      <c r="A618" s="1"/>
      <c r="B618" s="1"/>
      <c r="C618" s="1"/>
      <c r="D618" s="1"/>
    </row>
    <row r="619" spans="1:4">
      <c r="A619" s="1"/>
      <c r="B619" s="1"/>
      <c r="C619" s="1"/>
      <c r="D619" s="1"/>
    </row>
    <row r="620" spans="1:4">
      <c r="A620" s="1"/>
      <c r="B620" s="1"/>
      <c r="C620" s="1"/>
      <c r="D620" s="1"/>
    </row>
    <row r="621" spans="1:4">
      <c r="A621" s="1"/>
      <c r="B621" s="1"/>
      <c r="C621" s="1"/>
      <c r="D621" s="1"/>
    </row>
    <row r="622" spans="1:4">
      <c r="A622" s="1"/>
      <c r="B622" s="1"/>
      <c r="C622" s="1"/>
      <c r="D622" s="1"/>
    </row>
    <row r="623" spans="1:4">
      <c r="A623" s="1"/>
      <c r="B623" s="1"/>
      <c r="C623" s="1"/>
      <c r="D623" s="1"/>
    </row>
    <row r="624" spans="1:4">
      <c r="A624" s="1"/>
      <c r="B624" s="1"/>
      <c r="C624" s="1"/>
      <c r="D624" s="1"/>
    </row>
    <row r="625" spans="1:4">
      <c r="A625" s="1"/>
      <c r="B625" s="1"/>
      <c r="C625" s="1"/>
      <c r="D625" s="1"/>
    </row>
    <row r="626" spans="1:4">
      <c r="A626" s="1"/>
      <c r="B626" s="1"/>
      <c r="C626" s="1"/>
      <c r="D626" s="1"/>
    </row>
    <row r="627" spans="1:4">
      <c r="A627" s="1"/>
      <c r="B627" s="1"/>
      <c r="C627" s="1"/>
      <c r="D627" s="1"/>
    </row>
    <row r="628" spans="1:4">
      <c r="A628" s="1"/>
      <c r="B628" s="1"/>
      <c r="C628" s="1"/>
      <c r="D628" s="1"/>
    </row>
    <row r="629" spans="1:4">
      <c r="A629" s="1"/>
      <c r="B629" s="1"/>
      <c r="C629" s="1"/>
      <c r="D629" s="1"/>
    </row>
    <row r="630" spans="1:4">
      <c r="A630" s="1"/>
      <c r="B630" s="1"/>
      <c r="C630" s="1"/>
      <c r="D630" s="1"/>
    </row>
    <row r="631" spans="1:4">
      <c r="A631" s="1"/>
      <c r="B631" s="1"/>
      <c r="C631" s="1"/>
      <c r="D631" s="1"/>
    </row>
    <row r="632" spans="1:4">
      <c r="A632" s="1"/>
      <c r="B632" s="1"/>
      <c r="C632" s="1"/>
      <c r="D632" s="1"/>
    </row>
    <row r="633" spans="1:4">
      <c r="A633" s="1"/>
      <c r="B633" s="1"/>
      <c r="C633" s="1"/>
      <c r="D633" s="1"/>
    </row>
    <row r="634" spans="1:4">
      <c r="A634" s="1"/>
      <c r="B634" s="1"/>
      <c r="C634" s="1"/>
      <c r="D634" s="1"/>
    </row>
    <row r="635" spans="1:4">
      <c r="A635" s="1"/>
      <c r="B635" s="1"/>
      <c r="C635" s="1"/>
      <c r="D635" s="1"/>
    </row>
    <row r="636" spans="1:4">
      <c r="A636" s="1"/>
      <c r="B636" s="1"/>
      <c r="C636" s="1"/>
      <c r="D636" s="1"/>
    </row>
    <row r="637" spans="1:4">
      <c r="A637" s="1"/>
      <c r="B637" s="1"/>
      <c r="C637" s="1"/>
      <c r="D637" s="1"/>
    </row>
    <row r="638" spans="1:4">
      <c r="A638" s="1"/>
      <c r="B638" s="1"/>
      <c r="C638" s="1"/>
      <c r="D638" s="1"/>
    </row>
    <row r="639" spans="1:4">
      <c r="A639" s="1"/>
      <c r="B639" s="1"/>
      <c r="C639" s="1"/>
      <c r="D639" s="1"/>
    </row>
    <row r="640" spans="1:4">
      <c r="A640" s="1"/>
      <c r="B640" s="1"/>
      <c r="C640" s="1"/>
      <c r="D640" s="1"/>
    </row>
    <row r="641" spans="1:4">
      <c r="A641" s="1"/>
      <c r="B641" s="1"/>
      <c r="C641" s="1"/>
      <c r="D641" s="1"/>
    </row>
    <row r="642" spans="1:4">
      <c r="A642" s="1"/>
      <c r="B642" s="1"/>
      <c r="C642" s="1"/>
      <c r="D642" s="1"/>
    </row>
    <row r="643" spans="1:4">
      <c r="A643" s="1"/>
      <c r="B643" s="1"/>
      <c r="C643" s="1"/>
      <c r="D643" s="1"/>
    </row>
    <row r="644" spans="1:4">
      <c r="A644" s="1"/>
      <c r="B644" s="1"/>
      <c r="C644" s="1"/>
      <c r="D644" s="1"/>
    </row>
    <row r="645" spans="1:4">
      <c r="A645" s="1"/>
      <c r="B645" s="1"/>
      <c r="C645" s="1"/>
      <c r="D645" s="1"/>
    </row>
    <row r="646" spans="1:4">
      <c r="A646" s="1"/>
      <c r="B646" s="1"/>
      <c r="C646" s="1"/>
      <c r="D646" s="1"/>
    </row>
    <row r="647" spans="1:4">
      <c r="A647" s="1"/>
      <c r="B647" s="1"/>
      <c r="C647" s="1"/>
      <c r="D647" s="1"/>
    </row>
    <row r="648" spans="1:4">
      <c r="A648" s="1"/>
      <c r="B648" s="1"/>
      <c r="C648" s="1"/>
      <c r="D648" s="1"/>
    </row>
    <row r="649" spans="1:4">
      <c r="A649" s="1"/>
      <c r="B649" s="1"/>
      <c r="C649" s="1"/>
      <c r="D649" s="1"/>
    </row>
    <row r="650" spans="1:4">
      <c r="A650" s="1"/>
      <c r="B650" s="1"/>
      <c r="C650" s="1"/>
      <c r="D650" s="1"/>
    </row>
    <row r="651" spans="1:4">
      <c r="A651" s="1"/>
      <c r="B651" s="1"/>
      <c r="C651" s="1"/>
      <c r="D651" s="1"/>
    </row>
    <row r="652" spans="1:4">
      <c r="A652" s="1"/>
      <c r="B652" s="1"/>
      <c r="C652" s="1"/>
      <c r="D652" s="1"/>
    </row>
    <row r="653" spans="1:4">
      <c r="A653" s="1"/>
      <c r="B653" s="1"/>
      <c r="C653" s="1"/>
      <c r="D653" s="1"/>
    </row>
    <row r="654" spans="1:4">
      <c r="A654" s="1"/>
      <c r="B654" s="1"/>
      <c r="C654" s="1"/>
      <c r="D654" s="1"/>
    </row>
    <row r="655" spans="1:4">
      <c r="A655" s="1"/>
      <c r="B655" s="1"/>
      <c r="C655" s="1"/>
      <c r="D655" s="1"/>
    </row>
    <row r="656" spans="1:4">
      <c r="A656" s="1"/>
      <c r="B656" s="1"/>
      <c r="C656" s="1"/>
      <c r="D656" s="1"/>
    </row>
    <row r="657" spans="1:2">
      <c r="A657" s="1"/>
      <c r="B657" s="1"/>
    </row>
    <row r="658" spans="1:2">
      <c r="A658" s="1"/>
      <c r="B658" s="1"/>
    </row>
    <row r="659" spans="1:2">
      <c r="A659" s="1"/>
      <c r="B659" s="1"/>
    </row>
    <row r="660" spans="1:2">
      <c r="A660" s="1"/>
      <c r="B660" s="1"/>
    </row>
    <row r="661" spans="1:2">
      <c r="A661" s="1"/>
      <c r="B661" s="1"/>
    </row>
    <row r="662" spans="1:2">
      <c r="A662" s="1"/>
      <c r="B662" s="1"/>
    </row>
    <row r="663" spans="1:2">
      <c r="A663" s="1"/>
      <c r="B663" s="1"/>
    </row>
    <row r="664" spans="1:2">
      <c r="A664" s="1"/>
      <c r="B664" s="1"/>
    </row>
    <row r="665" spans="1:2">
      <c r="A665" s="1"/>
      <c r="B665" s="1"/>
    </row>
    <row r="666" spans="1:2">
      <c r="A666" s="1"/>
      <c r="B666" s="1"/>
    </row>
    <row r="667" spans="1:2">
      <c r="A667" s="1"/>
      <c r="B667" s="1"/>
    </row>
    <row r="668" spans="1:2">
      <c r="A668" s="1"/>
      <c r="B668" s="1"/>
    </row>
    <row r="669" spans="1:2">
      <c r="A669" s="1"/>
      <c r="B669" s="1"/>
    </row>
    <row r="670" spans="1:2">
      <c r="A670" s="1"/>
      <c r="B670" s="1"/>
    </row>
    <row r="671" spans="1:2">
      <c r="A671" s="1"/>
      <c r="B671" s="1"/>
    </row>
    <row r="672" spans="1:2">
      <c r="A672" s="1"/>
      <c r="B672" s="1"/>
    </row>
    <row r="673" spans="1:2">
      <c r="A673" s="1"/>
      <c r="B673" s="1"/>
    </row>
    <row r="674" spans="1:2">
      <c r="A674" s="1"/>
      <c r="B674" s="1"/>
    </row>
    <row r="675" spans="1:2">
      <c r="A675" s="1"/>
      <c r="B675" s="1"/>
    </row>
    <row r="676" spans="1:2">
      <c r="A676" s="1"/>
      <c r="B676" s="1"/>
    </row>
    <row r="677" spans="1:2">
      <c r="A677" s="1"/>
      <c r="B677" s="1"/>
    </row>
    <row r="678" spans="1:2">
      <c r="A678" s="1"/>
      <c r="B678" s="1"/>
    </row>
    <row r="679" spans="1:2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4:D450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</row>
    <row r="439" spans="1:4">
      <c r="A439" s="1"/>
      <c r="B439" s="1"/>
    </row>
    <row r="440" spans="1:4">
      <c r="A440" s="1"/>
      <c r="B440" s="1"/>
    </row>
    <row r="441" spans="1:4">
      <c r="A441" s="1"/>
      <c r="B441" s="1"/>
    </row>
    <row r="442" spans="1:4">
      <c r="A442" s="1"/>
      <c r="B442" s="1"/>
    </row>
    <row r="443" spans="1:4">
      <c r="A443" s="1"/>
      <c r="B443" s="1"/>
    </row>
    <row r="444" spans="1:4">
      <c r="A444" s="1"/>
      <c r="B444" s="1"/>
    </row>
    <row r="445" spans="1:4">
      <c r="A445" s="1"/>
      <c r="B445" s="1"/>
    </row>
    <row r="446" spans="1:4">
      <c r="A446" s="1"/>
      <c r="B446" s="1"/>
    </row>
    <row r="447" spans="1:4">
      <c r="A447" s="1"/>
      <c r="B447" s="1"/>
    </row>
    <row r="448" spans="1:4">
      <c r="A448" s="1"/>
      <c r="B448" s="1"/>
    </row>
    <row r="449" spans="1:2">
      <c r="A449" s="1"/>
      <c r="B449" s="1"/>
    </row>
    <row r="450" spans="1:2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D482"/>
  <sheetViews>
    <sheetView workbookViewId="0">
      <selection activeCell="D20" sqref="D20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4:D53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C475" s="1"/>
      <c r="D475" s="1"/>
    </row>
    <row r="476" spans="1:4">
      <c r="C476" s="1"/>
      <c r="D476" s="1"/>
    </row>
    <row r="477" spans="1:4">
      <c r="C477" s="1"/>
      <c r="D477" s="1"/>
    </row>
    <row r="478" spans="1:4">
      <c r="C478" s="1"/>
      <c r="D478" s="1"/>
    </row>
    <row r="479" spans="1:4">
      <c r="C479" s="1"/>
      <c r="D479" s="1"/>
    </row>
    <row r="480" spans="1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4:D816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C457" s="1"/>
      <c r="D457" s="1"/>
    </row>
    <row r="458" spans="1:4">
      <c r="C458" s="1"/>
      <c r="D458" s="1"/>
    </row>
    <row r="459" spans="1:4">
      <c r="C459" s="1"/>
      <c r="D459" s="1"/>
    </row>
    <row r="460" spans="1:4">
      <c r="C460" s="1"/>
      <c r="D460" s="1"/>
    </row>
    <row r="461" spans="1:4">
      <c r="C461" s="1"/>
      <c r="D461" s="1"/>
    </row>
    <row r="462" spans="1:4">
      <c r="C462" s="1"/>
      <c r="D462" s="1"/>
    </row>
    <row r="463" spans="1:4">
      <c r="C463" s="1"/>
      <c r="D463" s="1"/>
    </row>
    <row r="464" spans="1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</row>
    <row r="468" spans="1:4">
      <c r="A468" s="1"/>
      <c r="B468" s="1"/>
    </row>
    <row r="469" spans="1:4">
      <c r="A469" s="1"/>
      <c r="B469" s="1"/>
    </row>
    <row r="470" spans="1:4">
      <c r="A470" s="1"/>
      <c r="B470" s="1"/>
    </row>
    <row r="471" spans="1:4">
      <c r="A471" s="1"/>
      <c r="B471" s="1"/>
    </row>
    <row r="472" spans="1:4">
      <c r="A472" s="1"/>
      <c r="B472" s="1"/>
    </row>
    <row r="473" spans="1:4">
      <c r="A473" s="1"/>
      <c r="B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4:D619"/>
  <sheetViews>
    <sheetView workbookViewId="0">
      <selection activeCell="A9" sqref="A9:D1048576"/>
    </sheetView>
  </sheetViews>
  <sheetFormatPr baseColWidth="10" defaultColWidth="8.83203125" defaultRowHeight="15"/>
  <cols>
    <col min="1" max="1" width="8.83203125" customWidth="1"/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C438" s="1"/>
      <c r="D438" s="1"/>
    </row>
    <row r="439" spans="1:4">
      <c r="C439" s="1"/>
      <c r="D439" s="1"/>
    </row>
    <row r="440" spans="1:4">
      <c r="C440" s="1"/>
      <c r="D440" s="1"/>
    </row>
    <row r="441" spans="1:4">
      <c r="C441" s="1"/>
      <c r="D441" s="1"/>
    </row>
    <row r="442" spans="1:4">
      <c r="C442" s="1"/>
      <c r="D442" s="1"/>
    </row>
    <row r="443" spans="1:4">
      <c r="C443" s="1"/>
      <c r="D443" s="1"/>
    </row>
    <row r="444" spans="1:4">
      <c r="C444" s="1"/>
      <c r="D444" s="1"/>
    </row>
    <row r="445" spans="1:4">
      <c r="C445" s="1"/>
      <c r="D445" s="1"/>
    </row>
    <row r="446" spans="1:4">
      <c r="C446" s="1"/>
      <c r="D446" s="1"/>
    </row>
    <row r="447" spans="1:4">
      <c r="C447" s="1"/>
      <c r="D447" s="1"/>
    </row>
    <row r="448" spans="1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D477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</row>
    <row r="475" spans="1:4">
      <c r="A475" s="1"/>
      <c r="B475" s="1"/>
    </row>
    <row r="476" spans="1:4">
      <c r="A476" s="1"/>
      <c r="B476" s="1"/>
    </row>
    <row r="477" spans="1:4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4:D51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  <c r="C423" s="1"/>
      <c r="D423" s="1"/>
    </row>
    <row r="424" spans="1:4">
      <c r="A424" s="1"/>
      <c r="B424" s="1"/>
      <c r="C424" s="1"/>
      <c r="D424" s="1"/>
    </row>
    <row r="425" spans="1:4">
      <c r="A425" s="1"/>
      <c r="B425" s="1"/>
      <c r="C425" s="1"/>
      <c r="D425" s="1"/>
    </row>
    <row r="426" spans="1:4">
      <c r="A426" s="1"/>
      <c r="B426" s="1"/>
      <c r="C426" s="1"/>
      <c r="D426" s="1"/>
    </row>
    <row r="427" spans="1:4">
      <c r="A427" s="1"/>
      <c r="B427" s="1"/>
      <c r="C427" s="1"/>
      <c r="D427" s="1"/>
    </row>
    <row r="428" spans="1:4">
      <c r="A428" s="1"/>
      <c r="B428" s="1"/>
      <c r="C428" s="1"/>
      <c r="D428" s="1"/>
    </row>
    <row r="429" spans="1:4">
      <c r="A429" s="1"/>
      <c r="B429" s="1"/>
      <c r="C429" s="1"/>
      <c r="D429" s="1"/>
    </row>
    <row r="430" spans="1:4">
      <c r="A430" s="1"/>
      <c r="B430" s="1"/>
      <c r="C430" s="1"/>
      <c r="D430" s="1"/>
    </row>
    <row r="431" spans="1:4">
      <c r="A431" s="1"/>
      <c r="B431" s="1"/>
      <c r="C431" s="1"/>
      <c r="D431" s="1"/>
    </row>
    <row r="432" spans="1:4">
      <c r="A432" s="1"/>
      <c r="B432" s="1"/>
      <c r="C432" s="1"/>
      <c r="D432" s="1"/>
    </row>
    <row r="433" spans="1:4">
      <c r="A433" s="1"/>
      <c r="B433" s="1"/>
      <c r="C433" s="1"/>
      <c r="D433" s="1"/>
    </row>
    <row r="434" spans="1:4">
      <c r="A434" s="1"/>
      <c r="B434" s="1"/>
      <c r="C434" s="1"/>
      <c r="D434" s="1"/>
    </row>
    <row r="435" spans="1:4">
      <c r="A435" s="1"/>
      <c r="B435" s="1"/>
      <c r="C435" s="1"/>
      <c r="D435" s="1"/>
    </row>
    <row r="436" spans="1:4">
      <c r="A436" s="1"/>
      <c r="B436" s="1"/>
      <c r="C436" s="1"/>
      <c r="D436" s="1"/>
    </row>
    <row r="437" spans="1:4">
      <c r="A437" s="1"/>
      <c r="B437" s="1"/>
      <c r="C437" s="1"/>
      <c r="D437" s="1"/>
    </row>
    <row r="438" spans="1:4">
      <c r="A438" s="1"/>
      <c r="B438" s="1"/>
      <c r="C438" s="1"/>
      <c r="D438" s="1"/>
    </row>
    <row r="439" spans="1:4">
      <c r="A439" s="1"/>
      <c r="B439" s="1"/>
      <c r="C439" s="1"/>
      <c r="D439" s="1"/>
    </row>
    <row r="440" spans="1:4">
      <c r="A440" s="1"/>
      <c r="B440" s="1"/>
      <c r="C440" s="1"/>
      <c r="D440" s="1"/>
    </row>
    <row r="441" spans="1:4">
      <c r="A441" s="1"/>
      <c r="B441" s="1"/>
      <c r="C441" s="1"/>
      <c r="D441" s="1"/>
    </row>
    <row r="442" spans="1:4">
      <c r="A442" s="1"/>
      <c r="B442" s="1"/>
      <c r="C442" s="1"/>
      <c r="D442" s="1"/>
    </row>
    <row r="443" spans="1:4">
      <c r="A443" s="1"/>
      <c r="B443" s="1"/>
      <c r="C443" s="1"/>
      <c r="D443" s="1"/>
    </row>
    <row r="444" spans="1:4">
      <c r="A444" s="1"/>
      <c r="B444" s="1"/>
      <c r="C444" s="1"/>
      <c r="D444" s="1"/>
    </row>
    <row r="445" spans="1:4">
      <c r="A445" s="1"/>
      <c r="B445" s="1"/>
      <c r="C445" s="1"/>
      <c r="D445" s="1"/>
    </row>
    <row r="446" spans="1:4">
      <c r="A446" s="1"/>
      <c r="B446" s="1"/>
      <c r="C446" s="1"/>
      <c r="D446" s="1"/>
    </row>
    <row r="447" spans="1:4">
      <c r="A447" s="1"/>
      <c r="B447" s="1"/>
      <c r="C447" s="1"/>
      <c r="D447" s="1"/>
    </row>
    <row r="448" spans="1:4">
      <c r="A448" s="1"/>
      <c r="B448" s="1"/>
      <c r="C448" s="1"/>
      <c r="D448" s="1"/>
    </row>
    <row r="449" spans="1:4">
      <c r="A449" s="1"/>
      <c r="B449" s="1"/>
      <c r="C449" s="1"/>
      <c r="D449" s="1"/>
    </row>
    <row r="450" spans="1:4">
      <c r="A450" s="1"/>
      <c r="B450" s="1"/>
      <c r="C450" s="1"/>
      <c r="D450" s="1"/>
    </row>
    <row r="451" spans="1:4">
      <c r="A451" s="1"/>
      <c r="B451" s="1"/>
      <c r="C451" s="1"/>
      <c r="D451" s="1"/>
    </row>
    <row r="452" spans="1:4">
      <c r="A452" s="1"/>
      <c r="B452" s="1"/>
      <c r="C452" s="1"/>
      <c r="D452" s="1"/>
    </row>
    <row r="453" spans="1:4">
      <c r="A453" s="1"/>
      <c r="B453" s="1"/>
      <c r="C453" s="1"/>
      <c r="D453" s="1"/>
    </row>
    <row r="454" spans="1:4">
      <c r="A454" s="1"/>
      <c r="B454" s="1"/>
      <c r="C454" s="1"/>
      <c r="D454" s="1"/>
    </row>
    <row r="455" spans="1:4">
      <c r="A455" s="1"/>
      <c r="B455" s="1"/>
      <c r="C455" s="1"/>
      <c r="D455" s="1"/>
    </row>
    <row r="456" spans="1:4">
      <c r="A456" s="1"/>
      <c r="B456" s="1"/>
      <c r="C456" s="1"/>
      <c r="D456" s="1"/>
    </row>
    <row r="457" spans="1:4">
      <c r="A457" s="1"/>
      <c r="B457" s="1"/>
      <c r="C457" s="1"/>
      <c r="D457" s="1"/>
    </row>
    <row r="458" spans="1:4">
      <c r="A458" s="1"/>
      <c r="B458" s="1"/>
      <c r="C458" s="1"/>
      <c r="D458" s="1"/>
    </row>
    <row r="459" spans="1:4">
      <c r="A459" s="1"/>
      <c r="B459" s="1"/>
      <c r="C459" s="1"/>
      <c r="D459" s="1"/>
    </row>
    <row r="460" spans="1:4">
      <c r="A460" s="1"/>
      <c r="B460" s="1"/>
      <c r="C460" s="1"/>
      <c r="D460" s="1"/>
    </row>
    <row r="461" spans="1:4">
      <c r="A461" s="1"/>
      <c r="B461" s="1"/>
      <c r="C461" s="1"/>
      <c r="D461" s="1"/>
    </row>
    <row r="462" spans="1:4">
      <c r="A462" s="1"/>
      <c r="B462" s="1"/>
      <c r="C462" s="1"/>
      <c r="D462" s="1"/>
    </row>
    <row r="463" spans="1:4">
      <c r="A463" s="1"/>
      <c r="B463" s="1"/>
      <c r="C463" s="1"/>
      <c r="D463" s="1"/>
    </row>
    <row r="464" spans="1:4">
      <c r="A464" s="1"/>
      <c r="B464" s="1"/>
      <c r="C464" s="1"/>
      <c r="D464" s="1"/>
    </row>
    <row r="465" spans="1:4">
      <c r="A465" s="1"/>
      <c r="B465" s="1"/>
      <c r="C465" s="1"/>
      <c r="D465" s="1"/>
    </row>
    <row r="466" spans="1:4">
      <c r="A466" s="1"/>
      <c r="B466" s="1"/>
      <c r="C466" s="1"/>
      <c r="D466" s="1"/>
    </row>
    <row r="467" spans="1:4">
      <c r="A467" s="1"/>
      <c r="B467" s="1"/>
      <c r="C467" s="1"/>
      <c r="D467" s="1"/>
    </row>
    <row r="468" spans="1:4">
      <c r="A468" s="1"/>
      <c r="B468" s="1"/>
      <c r="C468" s="1"/>
      <c r="D468" s="1"/>
    </row>
    <row r="469" spans="1:4">
      <c r="A469" s="1"/>
      <c r="B469" s="1"/>
      <c r="C469" s="1"/>
      <c r="D469" s="1"/>
    </row>
    <row r="470" spans="1:4">
      <c r="A470" s="1"/>
      <c r="B470" s="1"/>
      <c r="C470" s="1"/>
      <c r="D470" s="1"/>
    </row>
    <row r="471" spans="1:4">
      <c r="A471" s="1"/>
      <c r="B471" s="1"/>
      <c r="C471" s="1"/>
      <c r="D471" s="1"/>
    </row>
    <row r="472" spans="1:4">
      <c r="A472" s="1"/>
      <c r="B472" s="1"/>
      <c r="C472" s="1"/>
      <c r="D472" s="1"/>
    </row>
    <row r="473" spans="1:4">
      <c r="A473" s="1"/>
      <c r="B473" s="1"/>
      <c r="C473" s="1"/>
      <c r="D473" s="1"/>
    </row>
    <row r="474" spans="1:4">
      <c r="A474" s="1"/>
      <c r="B474" s="1"/>
      <c r="C474" s="1"/>
      <c r="D474" s="1"/>
    </row>
    <row r="475" spans="1:4">
      <c r="A475" s="1"/>
      <c r="B475" s="1"/>
      <c r="C475" s="1"/>
      <c r="D475" s="1"/>
    </row>
    <row r="476" spans="1:4">
      <c r="A476" s="1"/>
      <c r="B476" s="1"/>
      <c r="C476" s="1"/>
      <c r="D476" s="1"/>
    </row>
    <row r="477" spans="1:4">
      <c r="A477" s="1"/>
      <c r="B477" s="1"/>
      <c r="C477" s="1"/>
      <c r="D477" s="1"/>
    </row>
    <row r="478" spans="1:4">
      <c r="A478" s="1"/>
      <c r="B478" s="1"/>
      <c r="C478" s="1"/>
      <c r="D478" s="1"/>
    </row>
    <row r="479" spans="1:4">
      <c r="A479" s="1"/>
      <c r="B479" s="1"/>
      <c r="C479" s="1"/>
      <c r="D479" s="1"/>
    </row>
    <row r="480" spans="1:4">
      <c r="A480" s="1"/>
      <c r="B480" s="1"/>
      <c r="C480" s="1"/>
      <c r="D480" s="1"/>
    </row>
    <row r="481" spans="1:4">
      <c r="A481" s="1"/>
      <c r="B481" s="1"/>
      <c r="C481" s="1"/>
      <c r="D481" s="1"/>
    </row>
    <row r="482" spans="1:4">
      <c r="A482" s="1"/>
      <c r="B482" s="1"/>
      <c r="C482" s="1"/>
      <c r="D482" s="1"/>
    </row>
    <row r="483" spans="1:4">
      <c r="A483" s="1"/>
      <c r="B483" s="1"/>
      <c r="C483" s="1"/>
      <c r="D483" s="1"/>
    </row>
    <row r="484" spans="1:4">
      <c r="A484" s="1"/>
      <c r="B484" s="1"/>
      <c r="C484" s="1"/>
      <c r="D484" s="1"/>
    </row>
    <row r="485" spans="1:4">
      <c r="A485" s="1"/>
      <c r="B485" s="1"/>
      <c r="C485" s="1"/>
      <c r="D485" s="1"/>
    </row>
    <row r="486" spans="1:4">
      <c r="A486" s="1"/>
      <c r="B486" s="1"/>
      <c r="C486" s="1"/>
      <c r="D486" s="1"/>
    </row>
    <row r="487" spans="1:4">
      <c r="A487" s="1"/>
      <c r="B487" s="1"/>
      <c r="C487" s="1"/>
      <c r="D487" s="1"/>
    </row>
    <row r="488" spans="1:4">
      <c r="A488" s="1"/>
      <c r="B488" s="1"/>
      <c r="C488" s="1"/>
      <c r="D488" s="1"/>
    </row>
    <row r="489" spans="1:4">
      <c r="C489" s="1"/>
      <c r="D489" s="1"/>
    </row>
    <row r="490" spans="1:4">
      <c r="C490" s="1"/>
      <c r="D490" s="1"/>
    </row>
    <row r="491" spans="1:4">
      <c r="C491" s="1"/>
      <c r="D491" s="1"/>
    </row>
    <row r="492" spans="1:4">
      <c r="C492" s="1"/>
      <c r="D492" s="1"/>
    </row>
    <row r="493" spans="1:4">
      <c r="C493" s="1"/>
      <c r="D493" s="1"/>
    </row>
    <row r="494" spans="1:4">
      <c r="C494" s="1"/>
      <c r="D494" s="1"/>
    </row>
    <row r="495" spans="1:4">
      <c r="C495" s="1"/>
      <c r="D495" s="1"/>
    </row>
    <row r="496" spans="1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4:D440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4:D624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  <row r="462" spans="1:2">
      <c r="A462" s="1"/>
      <c r="B462" s="1"/>
    </row>
    <row r="463" spans="1:2">
      <c r="A463" s="1"/>
      <c r="B463" s="1"/>
    </row>
    <row r="464" spans="1:2">
      <c r="A464" s="1"/>
      <c r="B464" s="1"/>
    </row>
    <row r="465" spans="1:2">
      <c r="A465" s="1"/>
      <c r="B465" s="1"/>
    </row>
    <row r="466" spans="1:2">
      <c r="A466" s="1"/>
      <c r="B466" s="1"/>
    </row>
    <row r="467" spans="1:2">
      <c r="A467" s="1"/>
      <c r="B467" s="1"/>
    </row>
    <row r="468" spans="1:2">
      <c r="A468" s="1"/>
      <c r="B468" s="1"/>
    </row>
    <row r="469" spans="1:2">
      <c r="A469" s="1"/>
      <c r="B469" s="1"/>
    </row>
    <row r="470" spans="1:2">
      <c r="A470" s="1"/>
      <c r="B470" s="1"/>
    </row>
    <row r="471" spans="1:2">
      <c r="A471" s="1"/>
      <c r="B471" s="1"/>
    </row>
    <row r="472" spans="1:2">
      <c r="A472" s="1"/>
      <c r="B472" s="1"/>
    </row>
    <row r="473" spans="1:2">
      <c r="A473" s="1"/>
      <c r="B473" s="1"/>
    </row>
    <row r="474" spans="1:2">
      <c r="A474" s="1"/>
      <c r="B474" s="1"/>
    </row>
    <row r="475" spans="1:2">
      <c r="A475" s="1"/>
      <c r="B475" s="1"/>
    </row>
    <row r="476" spans="1:2">
      <c r="A476" s="1"/>
      <c r="B476" s="1"/>
    </row>
    <row r="477" spans="1:2">
      <c r="A477" s="1"/>
      <c r="B477" s="1"/>
    </row>
    <row r="478" spans="1:2">
      <c r="A478" s="1"/>
      <c r="B478" s="1"/>
    </row>
    <row r="479" spans="1:2">
      <c r="A479" s="1"/>
      <c r="B479" s="1"/>
    </row>
    <row r="480" spans="1:2">
      <c r="A480" s="1"/>
      <c r="B480" s="1"/>
    </row>
    <row r="481" spans="1:2">
      <c r="A481" s="1"/>
      <c r="B481" s="1"/>
    </row>
    <row r="482" spans="1:2">
      <c r="A482" s="1"/>
      <c r="B482" s="1"/>
    </row>
    <row r="483" spans="1:2">
      <c r="A483" s="1"/>
      <c r="B483" s="1"/>
    </row>
    <row r="484" spans="1:2">
      <c r="A484" s="1"/>
      <c r="B484" s="1"/>
    </row>
    <row r="485" spans="1:2">
      <c r="A485" s="1"/>
      <c r="B485" s="1"/>
    </row>
    <row r="486" spans="1:2">
      <c r="A486" s="1"/>
      <c r="B486" s="1"/>
    </row>
    <row r="487" spans="1:2">
      <c r="A487" s="1"/>
      <c r="B487" s="1"/>
    </row>
    <row r="488" spans="1:2">
      <c r="A488" s="1"/>
      <c r="B488" s="1"/>
    </row>
    <row r="489" spans="1:2">
      <c r="A489" s="1"/>
      <c r="B489" s="1"/>
    </row>
    <row r="490" spans="1:2">
      <c r="A490" s="1"/>
      <c r="B490" s="1"/>
    </row>
    <row r="491" spans="1:2">
      <c r="A491" s="1"/>
      <c r="B491" s="1"/>
    </row>
    <row r="492" spans="1:2">
      <c r="A492" s="1"/>
      <c r="B492" s="1"/>
    </row>
    <row r="493" spans="1:2">
      <c r="A493" s="1"/>
      <c r="B493" s="1"/>
    </row>
    <row r="494" spans="1:2">
      <c r="A494" s="1"/>
      <c r="B494" s="1"/>
    </row>
    <row r="495" spans="1:2">
      <c r="A495" s="1"/>
      <c r="B495" s="1"/>
    </row>
    <row r="496" spans="1:2">
      <c r="A496" s="1"/>
      <c r="B496" s="1"/>
    </row>
    <row r="497" spans="1:2">
      <c r="A497" s="1"/>
      <c r="B497" s="1"/>
    </row>
    <row r="498" spans="1:2">
      <c r="A498" s="1"/>
      <c r="B498" s="1"/>
    </row>
    <row r="499" spans="1:2">
      <c r="A499" s="1"/>
      <c r="B499" s="1"/>
    </row>
    <row r="500" spans="1:2">
      <c r="A500" s="1"/>
      <c r="B500" s="1"/>
    </row>
    <row r="501" spans="1:2">
      <c r="A501" s="1"/>
      <c r="B501" s="1"/>
    </row>
    <row r="502" spans="1:2">
      <c r="A502" s="1"/>
      <c r="B502" s="1"/>
    </row>
    <row r="503" spans="1:2">
      <c r="A503" s="1"/>
      <c r="B503" s="1"/>
    </row>
    <row r="504" spans="1:2">
      <c r="A504" s="1"/>
      <c r="B504" s="1"/>
    </row>
    <row r="505" spans="1:2">
      <c r="A505" s="1"/>
      <c r="B505" s="1"/>
    </row>
    <row r="506" spans="1:2">
      <c r="A506" s="1"/>
      <c r="B506" s="1"/>
    </row>
    <row r="507" spans="1:2">
      <c r="A507" s="1"/>
      <c r="B507" s="1"/>
    </row>
    <row r="508" spans="1:2">
      <c r="A508" s="1"/>
      <c r="B508" s="1"/>
    </row>
    <row r="509" spans="1:2">
      <c r="A509" s="1"/>
      <c r="B509" s="1"/>
    </row>
    <row r="510" spans="1:2">
      <c r="A510" s="1"/>
      <c r="B510" s="1"/>
    </row>
    <row r="511" spans="1:2">
      <c r="A511" s="1"/>
      <c r="B511" s="1"/>
    </row>
    <row r="512" spans="1:2">
      <c r="A512" s="1"/>
      <c r="B512" s="1"/>
    </row>
    <row r="513" spans="1:2">
      <c r="A513" s="1"/>
      <c r="B513" s="1"/>
    </row>
    <row r="514" spans="1:2">
      <c r="A514" s="1"/>
      <c r="B514" s="1"/>
    </row>
    <row r="515" spans="1:2">
      <c r="A515" s="1"/>
      <c r="B515" s="1"/>
    </row>
    <row r="516" spans="1:2">
      <c r="A516" s="1"/>
      <c r="B516" s="1"/>
    </row>
    <row r="517" spans="1:2">
      <c r="A517" s="1"/>
      <c r="B517" s="1"/>
    </row>
    <row r="518" spans="1:2">
      <c r="A518" s="1"/>
      <c r="B518" s="1"/>
    </row>
    <row r="519" spans="1:2">
      <c r="A519" s="1"/>
      <c r="B519" s="1"/>
    </row>
    <row r="520" spans="1:2">
      <c r="A520" s="1"/>
      <c r="B520" s="1"/>
    </row>
    <row r="521" spans="1:2">
      <c r="A521" s="1"/>
      <c r="B521" s="1"/>
    </row>
    <row r="522" spans="1:2">
      <c r="A522" s="1"/>
      <c r="B522" s="1"/>
    </row>
    <row r="523" spans="1:2">
      <c r="A523" s="1"/>
      <c r="B523" s="1"/>
    </row>
    <row r="524" spans="1:2">
      <c r="A524" s="1"/>
      <c r="B524" s="1"/>
    </row>
    <row r="525" spans="1:2">
      <c r="A525" s="1"/>
      <c r="B525" s="1"/>
    </row>
    <row r="526" spans="1:2">
      <c r="A526" s="1"/>
      <c r="B526" s="1"/>
    </row>
    <row r="527" spans="1:2">
      <c r="A527" s="1"/>
      <c r="B527" s="1"/>
    </row>
    <row r="528" spans="1:2">
      <c r="A528" s="1"/>
      <c r="B528" s="1"/>
    </row>
    <row r="529" spans="1:2">
      <c r="A529" s="1"/>
      <c r="B529" s="1"/>
    </row>
    <row r="530" spans="1:2">
      <c r="A530" s="1"/>
      <c r="B530" s="1"/>
    </row>
    <row r="531" spans="1:2">
      <c r="A531" s="1"/>
      <c r="B531" s="1"/>
    </row>
    <row r="532" spans="1:2">
      <c r="A532" s="1"/>
      <c r="B532" s="1"/>
    </row>
    <row r="533" spans="1:2">
      <c r="A533" s="1"/>
      <c r="B533" s="1"/>
    </row>
    <row r="534" spans="1:2">
      <c r="A534" s="1"/>
      <c r="B534" s="1"/>
    </row>
    <row r="535" spans="1:2">
      <c r="A535" s="1"/>
      <c r="B535" s="1"/>
    </row>
    <row r="536" spans="1:2">
      <c r="A536" s="1"/>
      <c r="B536" s="1"/>
    </row>
    <row r="537" spans="1:2">
      <c r="A537" s="1"/>
      <c r="B537" s="1"/>
    </row>
    <row r="538" spans="1:2">
      <c r="A538" s="1"/>
      <c r="B538" s="1"/>
    </row>
    <row r="539" spans="1:2">
      <c r="A539" s="1"/>
      <c r="B539" s="1"/>
    </row>
    <row r="540" spans="1:2">
      <c r="A540" s="1"/>
      <c r="B540" s="1"/>
    </row>
    <row r="541" spans="1:2">
      <c r="A541" s="1"/>
      <c r="B541" s="1"/>
    </row>
    <row r="542" spans="1:2">
      <c r="A542" s="1"/>
      <c r="B542" s="1"/>
    </row>
    <row r="543" spans="1:2">
      <c r="A543" s="1"/>
      <c r="B543" s="1"/>
    </row>
    <row r="544" spans="1:2">
      <c r="A544" s="1"/>
      <c r="B544" s="1"/>
    </row>
    <row r="545" spans="1:2">
      <c r="A545" s="1"/>
      <c r="B545" s="1"/>
    </row>
    <row r="546" spans="1:2">
      <c r="A546" s="1"/>
      <c r="B546" s="1"/>
    </row>
    <row r="547" spans="1:2">
      <c r="A547" s="1"/>
      <c r="B547" s="1"/>
    </row>
    <row r="548" spans="1:2">
      <c r="A548" s="1"/>
      <c r="B548" s="1"/>
    </row>
    <row r="549" spans="1:2">
      <c r="A549" s="1"/>
      <c r="B549" s="1"/>
    </row>
    <row r="550" spans="1:2">
      <c r="A550" s="1"/>
      <c r="B550" s="1"/>
    </row>
    <row r="551" spans="1:2">
      <c r="A551" s="1"/>
      <c r="B551" s="1"/>
    </row>
    <row r="552" spans="1:2">
      <c r="A552" s="1"/>
      <c r="B552" s="1"/>
    </row>
    <row r="553" spans="1:2">
      <c r="A553" s="1"/>
      <c r="B553" s="1"/>
    </row>
    <row r="554" spans="1:2">
      <c r="A554" s="1"/>
      <c r="B554" s="1"/>
    </row>
    <row r="555" spans="1:2">
      <c r="A555" s="1"/>
      <c r="B555" s="1"/>
    </row>
    <row r="556" spans="1:2">
      <c r="A556" s="1"/>
      <c r="B556" s="1"/>
    </row>
    <row r="557" spans="1:2">
      <c r="A557" s="1"/>
      <c r="B557" s="1"/>
    </row>
    <row r="558" spans="1:2">
      <c r="A558" s="1"/>
      <c r="B558" s="1"/>
    </row>
    <row r="559" spans="1:2">
      <c r="A559" s="1"/>
      <c r="B559" s="1"/>
    </row>
    <row r="560" spans="1:2">
      <c r="A560" s="1"/>
      <c r="B560" s="1"/>
    </row>
    <row r="561" spans="1:2">
      <c r="A561" s="1"/>
      <c r="B561" s="1"/>
    </row>
    <row r="562" spans="1:2">
      <c r="A562" s="1"/>
      <c r="B562" s="1"/>
    </row>
    <row r="563" spans="1:2">
      <c r="A563" s="1"/>
      <c r="B563" s="1"/>
    </row>
    <row r="564" spans="1:2">
      <c r="A564" s="1"/>
      <c r="B564" s="1"/>
    </row>
    <row r="565" spans="1:2">
      <c r="A565" s="1"/>
      <c r="B565" s="1"/>
    </row>
    <row r="566" spans="1:2">
      <c r="A566" s="1"/>
      <c r="B566" s="1"/>
    </row>
    <row r="567" spans="1:2">
      <c r="A567" s="1"/>
      <c r="B567" s="1"/>
    </row>
    <row r="568" spans="1:2">
      <c r="A568" s="1"/>
      <c r="B568" s="1"/>
    </row>
    <row r="569" spans="1:2">
      <c r="A569" s="1"/>
      <c r="B569" s="1"/>
    </row>
    <row r="570" spans="1:2">
      <c r="A570" s="1"/>
      <c r="B570" s="1"/>
    </row>
    <row r="571" spans="1:2">
      <c r="A571" s="1"/>
      <c r="B571" s="1"/>
    </row>
    <row r="572" spans="1:2">
      <c r="A572" s="1"/>
      <c r="B572" s="1"/>
    </row>
    <row r="573" spans="1:2">
      <c r="A573" s="1"/>
      <c r="B573" s="1"/>
    </row>
    <row r="574" spans="1:2">
      <c r="A574" s="1"/>
      <c r="B574" s="1"/>
    </row>
    <row r="575" spans="1:2">
      <c r="A575" s="1"/>
      <c r="B575" s="1"/>
    </row>
    <row r="576" spans="1:2">
      <c r="A576" s="1"/>
      <c r="B576" s="1"/>
    </row>
    <row r="577" spans="1:2">
      <c r="A577" s="1"/>
      <c r="B577" s="1"/>
    </row>
    <row r="578" spans="1:2">
      <c r="A578" s="1"/>
      <c r="B578" s="1"/>
    </row>
    <row r="579" spans="1:2">
      <c r="A579" s="1"/>
      <c r="B579" s="1"/>
    </row>
    <row r="580" spans="1:2">
      <c r="A580" s="1"/>
      <c r="B580" s="1"/>
    </row>
    <row r="581" spans="1:2">
      <c r="A581" s="1"/>
      <c r="B581" s="1"/>
    </row>
    <row r="582" spans="1:2">
      <c r="A582" s="1"/>
      <c r="B582" s="1"/>
    </row>
    <row r="583" spans="1:2">
      <c r="A583" s="1"/>
      <c r="B583" s="1"/>
    </row>
    <row r="584" spans="1:2">
      <c r="A584" s="1"/>
      <c r="B584" s="1"/>
    </row>
    <row r="585" spans="1:2">
      <c r="A585" s="1"/>
      <c r="B585" s="1"/>
    </row>
    <row r="586" spans="1:2">
      <c r="A586" s="1"/>
      <c r="B586" s="1"/>
    </row>
    <row r="587" spans="1:2">
      <c r="A587" s="1"/>
      <c r="B587" s="1"/>
    </row>
    <row r="588" spans="1:2">
      <c r="A588" s="1"/>
      <c r="B588" s="1"/>
    </row>
    <row r="589" spans="1:2">
      <c r="A589" s="1"/>
      <c r="B589" s="1"/>
    </row>
    <row r="590" spans="1:2">
      <c r="A590" s="1"/>
      <c r="B590" s="1"/>
    </row>
    <row r="591" spans="1:2">
      <c r="A591" s="1"/>
      <c r="B591" s="1"/>
    </row>
    <row r="592" spans="1:2">
      <c r="A592" s="1"/>
      <c r="B592" s="1"/>
    </row>
    <row r="593" spans="1:2">
      <c r="A593" s="1"/>
      <c r="B593" s="1"/>
    </row>
    <row r="594" spans="1:2">
      <c r="A594" s="1"/>
      <c r="B594" s="1"/>
    </row>
    <row r="595" spans="1:2">
      <c r="A595" s="1"/>
      <c r="B595" s="1"/>
    </row>
    <row r="596" spans="1:2">
      <c r="A596" s="1"/>
      <c r="B596" s="1"/>
    </row>
    <row r="597" spans="1:2">
      <c r="A597" s="1"/>
      <c r="B597" s="1"/>
    </row>
    <row r="598" spans="1:2">
      <c r="A598" s="1"/>
      <c r="B598" s="1"/>
    </row>
    <row r="599" spans="1:2">
      <c r="A599" s="1"/>
      <c r="B599" s="1"/>
    </row>
    <row r="600" spans="1:2">
      <c r="A600" s="1"/>
      <c r="B600" s="1"/>
    </row>
    <row r="601" spans="1:2">
      <c r="A601" s="1"/>
      <c r="B601" s="1"/>
    </row>
    <row r="602" spans="1:2">
      <c r="A602" s="1"/>
      <c r="B602" s="1"/>
    </row>
    <row r="603" spans="1:2">
      <c r="A603" s="1"/>
      <c r="B603" s="1"/>
    </row>
    <row r="604" spans="1:2">
      <c r="A604" s="1"/>
      <c r="B604" s="1"/>
    </row>
    <row r="605" spans="1:2">
      <c r="A605" s="1"/>
      <c r="B605" s="1"/>
    </row>
    <row r="606" spans="1:2">
      <c r="A606" s="1"/>
      <c r="B606" s="1"/>
    </row>
    <row r="607" spans="1:2">
      <c r="A607" s="1"/>
      <c r="B607" s="1"/>
    </row>
    <row r="608" spans="1:2">
      <c r="A608" s="1"/>
      <c r="B608" s="1"/>
    </row>
    <row r="609" spans="1:2">
      <c r="A609" s="1"/>
      <c r="B609" s="1"/>
    </row>
    <row r="610" spans="1:2">
      <c r="A610" s="1"/>
      <c r="B610" s="1"/>
    </row>
    <row r="611" spans="1:2">
      <c r="A611" s="1"/>
      <c r="B611" s="1"/>
    </row>
    <row r="612" spans="1:2">
      <c r="A612" s="1"/>
      <c r="B612" s="1"/>
    </row>
    <row r="613" spans="1:2">
      <c r="A613" s="1"/>
      <c r="B613" s="1"/>
    </row>
    <row r="614" spans="1:2">
      <c r="A614" s="1"/>
      <c r="B614" s="1"/>
    </row>
    <row r="615" spans="1:2">
      <c r="A615" s="1"/>
      <c r="B615" s="1"/>
    </row>
    <row r="616" spans="1:2">
      <c r="A616" s="1"/>
      <c r="B616" s="1"/>
    </row>
    <row r="617" spans="1:2">
      <c r="A617" s="1"/>
      <c r="B617" s="1"/>
    </row>
    <row r="618" spans="1:2">
      <c r="A618" s="1"/>
      <c r="B618" s="1"/>
    </row>
    <row r="619" spans="1:2">
      <c r="A619" s="1"/>
      <c r="B619" s="1"/>
    </row>
    <row r="620" spans="1:2">
      <c r="A620" s="1"/>
      <c r="B620" s="1"/>
    </row>
    <row r="621" spans="1:2">
      <c r="A621" s="1"/>
      <c r="B621" s="1"/>
    </row>
    <row r="622" spans="1:2">
      <c r="A622" s="1"/>
      <c r="B622" s="1"/>
    </row>
    <row r="623" spans="1:2">
      <c r="A623" s="1"/>
      <c r="B623" s="1"/>
    </row>
    <row r="624" spans="1:2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4:D461"/>
  <sheetViews>
    <sheetView workbookViewId="0">
      <selection activeCell="A9" sqref="A9:D1048576"/>
    </sheetView>
  </sheetViews>
  <sheetFormatPr baseColWidth="10" defaultColWidth="8.83203125" defaultRowHeight="15"/>
  <cols>
    <col min="2" max="2" width="8.5" customWidth="1"/>
    <col min="4" max="4" width="8.5" customWidth="1"/>
  </cols>
  <sheetData>
    <row r="4" spans="1:4">
      <c r="A4" s="69" t="s">
        <v>15</v>
      </c>
      <c r="B4" s="69"/>
      <c r="C4" s="69" t="s">
        <v>17</v>
      </c>
      <c r="D4" s="69"/>
    </row>
    <row r="5" spans="1:4">
      <c r="A5" t="s">
        <v>34</v>
      </c>
      <c r="B5" t="s">
        <v>35</v>
      </c>
      <c r="C5" t="s">
        <v>34</v>
      </c>
      <c r="D5" t="s">
        <v>35</v>
      </c>
    </row>
    <row r="6" spans="1:4">
      <c r="A6" t="s">
        <v>6</v>
      </c>
      <c r="B6" t="s">
        <v>6</v>
      </c>
      <c r="C6" t="s">
        <v>6</v>
      </c>
      <c r="D6" t="s">
        <v>6</v>
      </c>
    </row>
    <row r="7" spans="1:4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>
      <c r="A8" s="69" t="s">
        <v>16</v>
      </c>
      <c r="B8" s="69"/>
      <c r="C8" s="69" t="s">
        <v>16</v>
      </c>
      <c r="D8" s="69"/>
    </row>
    <row r="9" spans="1:4">
      <c r="A9" s="1"/>
      <c r="B9" s="1"/>
      <c r="C9" s="1"/>
      <c r="D9" s="1"/>
    </row>
    <row r="10" spans="1:4">
      <c r="A10" s="1"/>
      <c r="B10" s="1"/>
      <c r="C10" s="1"/>
      <c r="D10" s="1"/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/>
      <c r="B19" s="1"/>
      <c r="C19" s="1"/>
      <c r="D19" s="1"/>
    </row>
    <row r="20" spans="1:4">
      <c r="A20" s="1"/>
      <c r="B20" s="1"/>
      <c r="C20" s="1"/>
      <c r="D20" s="1"/>
    </row>
    <row r="21" spans="1:4">
      <c r="A21" s="1"/>
      <c r="B21" s="1"/>
      <c r="C21" s="1"/>
      <c r="D21" s="1"/>
    </row>
    <row r="22" spans="1:4">
      <c r="A22" s="1"/>
      <c r="B22" s="1"/>
      <c r="C22" s="1"/>
      <c r="D22" s="1"/>
    </row>
    <row r="23" spans="1:4">
      <c r="A23" s="1"/>
      <c r="B23" s="1"/>
      <c r="C23" s="1"/>
      <c r="D23" s="1"/>
    </row>
    <row r="24" spans="1:4">
      <c r="A24" s="1"/>
      <c r="B24" s="1"/>
      <c r="C24" s="1"/>
      <c r="D24" s="1"/>
    </row>
    <row r="25" spans="1:4">
      <c r="A25" s="1"/>
      <c r="B25" s="1"/>
      <c r="C25" s="1"/>
      <c r="D25" s="1"/>
    </row>
    <row r="26" spans="1:4">
      <c r="A26" s="1"/>
      <c r="B26" s="1"/>
      <c r="C26" s="1"/>
      <c r="D26" s="1"/>
    </row>
    <row r="27" spans="1:4">
      <c r="A27" s="1"/>
      <c r="B27" s="1"/>
      <c r="C27" s="1"/>
      <c r="D27" s="1"/>
    </row>
    <row r="28" spans="1:4">
      <c r="A28" s="1"/>
      <c r="B28" s="1"/>
      <c r="C28" s="1"/>
      <c r="D28" s="1"/>
    </row>
    <row r="29" spans="1:4">
      <c r="A29" s="1"/>
      <c r="B29" s="1"/>
      <c r="C29" s="1"/>
      <c r="D29" s="1"/>
    </row>
    <row r="30" spans="1:4">
      <c r="A30" s="1"/>
      <c r="B30" s="1"/>
      <c r="C30" s="1"/>
      <c r="D30" s="1"/>
    </row>
    <row r="31" spans="1:4">
      <c r="A31" s="1"/>
      <c r="B31" s="1"/>
      <c r="C31" s="1"/>
      <c r="D31" s="1"/>
    </row>
    <row r="32" spans="1:4">
      <c r="A32" s="1"/>
      <c r="B32" s="1"/>
      <c r="C32" s="1"/>
      <c r="D32" s="1"/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4" spans="1:4">
      <c r="A54" s="1"/>
      <c r="B54" s="1"/>
      <c r="C54" s="1"/>
      <c r="D54" s="1"/>
    </row>
    <row r="55" spans="1:4">
      <c r="A55" s="1"/>
      <c r="B55" s="1"/>
      <c r="C55" s="1"/>
      <c r="D55" s="1"/>
    </row>
    <row r="56" spans="1:4">
      <c r="A56" s="1"/>
      <c r="B56" s="1"/>
      <c r="C56" s="1"/>
      <c r="D56" s="1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  <row r="122" spans="1:4">
      <c r="A122" s="1"/>
      <c r="B122" s="1"/>
      <c r="C122" s="1"/>
      <c r="D122" s="1"/>
    </row>
    <row r="123" spans="1:4">
      <c r="A123" s="1"/>
      <c r="B123" s="1"/>
      <c r="C123" s="1"/>
      <c r="D123" s="1"/>
    </row>
    <row r="124" spans="1:4">
      <c r="A124" s="1"/>
      <c r="B124" s="1"/>
      <c r="C124" s="1"/>
      <c r="D124" s="1"/>
    </row>
    <row r="125" spans="1:4">
      <c r="A125" s="1"/>
      <c r="B125" s="1"/>
      <c r="C125" s="1"/>
      <c r="D125" s="1"/>
    </row>
    <row r="126" spans="1:4">
      <c r="A126" s="1"/>
      <c r="B126" s="1"/>
      <c r="C126" s="1"/>
      <c r="D126" s="1"/>
    </row>
    <row r="127" spans="1:4">
      <c r="A127" s="1"/>
      <c r="B127" s="1"/>
      <c r="C127" s="1"/>
      <c r="D127" s="1"/>
    </row>
    <row r="128" spans="1:4">
      <c r="A128" s="1"/>
      <c r="B128" s="1"/>
      <c r="C128" s="1"/>
      <c r="D128" s="1"/>
    </row>
    <row r="129" spans="1:4">
      <c r="A129" s="1"/>
      <c r="B129" s="1"/>
      <c r="C129" s="1"/>
      <c r="D129" s="1"/>
    </row>
    <row r="130" spans="1:4">
      <c r="A130" s="1"/>
      <c r="B130" s="1"/>
      <c r="C130" s="1"/>
      <c r="D130" s="1"/>
    </row>
    <row r="131" spans="1:4">
      <c r="A131" s="1"/>
      <c r="B131" s="1"/>
      <c r="C131" s="1"/>
      <c r="D131" s="1"/>
    </row>
    <row r="132" spans="1:4">
      <c r="A132" s="1"/>
      <c r="B132" s="1"/>
      <c r="C132" s="1"/>
      <c r="D132" s="1"/>
    </row>
    <row r="133" spans="1:4">
      <c r="A133" s="1"/>
      <c r="B133" s="1"/>
      <c r="C133" s="1"/>
      <c r="D133" s="1"/>
    </row>
    <row r="134" spans="1:4">
      <c r="A134" s="1"/>
      <c r="B134" s="1"/>
      <c r="C134" s="1"/>
      <c r="D134" s="1"/>
    </row>
    <row r="135" spans="1:4">
      <c r="A135" s="1"/>
      <c r="B135" s="1"/>
      <c r="C135" s="1"/>
      <c r="D135" s="1"/>
    </row>
    <row r="136" spans="1:4">
      <c r="A136" s="1"/>
      <c r="B136" s="1"/>
      <c r="C136" s="1"/>
      <c r="D136" s="1"/>
    </row>
    <row r="137" spans="1:4">
      <c r="A137" s="1"/>
      <c r="B137" s="1"/>
      <c r="C137" s="1"/>
      <c r="D137" s="1"/>
    </row>
    <row r="138" spans="1:4">
      <c r="A138" s="1"/>
      <c r="B138" s="1"/>
      <c r="C138" s="1"/>
      <c r="D138" s="1"/>
    </row>
    <row r="139" spans="1:4">
      <c r="A139" s="1"/>
      <c r="B139" s="1"/>
      <c r="C139" s="1"/>
      <c r="D139" s="1"/>
    </row>
    <row r="140" spans="1:4">
      <c r="A140" s="1"/>
      <c r="B140" s="1"/>
      <c r="C140" s="1"/>
      <c r="D140" s="1"/>
    </row>
    <row r="141" spans="1:4">
      <c r="A141" s="1"/>
      <c r="B141" s="1"/>
      <c r="C141" s="1"/>
      <c r="D141" s="1"/>
    </row>
    <row r="142" spans="1:4">
      <c r="A142" s="1"/>
      <c r="B142" s="1"/>
      <c r="C142" s="1"/>
      <c r="D142" s="1"/>
    </row>
    <row r="143" spans="1:4">
      <c r="A143" s="1"/>
      <c r="B143" s="1"/>
      <c r="C143" s="1"/>
      <c r="D143" s="1"/>
    </row>
    <row r="144" spans="1:4">
      <c r="A144" s="1"/>
      <c r="B144" s="1"/>
      <c r="C144" s="1"/>
      <c r="D144" s="1"/>
    </row>
    <row r="145" spans="1:4">
      <c r="A145" s="1"/>
      <c r="B145" s="1"/>
      <c r="C145" s="1"/>
      <c r="D145" s="1"/>
    </row>
    <row r="146" spans="1:4">
      <c r="A146" s="1"/>
      <c r="B146" s="1"/>
      <c r="C146" s="1"/>
      <c r="D146" s="1"/>
    </row>
    <row r="147" spans="1:4">
      <c r="A147" s="1"/>
      <c r="B147" s="1"/>
      <c r="C147" s="1"/>
      <c r="D147" s="1"/>
    </row>
    <row r="148" spans="1:4">
      <c r="A148" s="1"/>
      <c r="B148" s="1"/>
      <c r="C148" s="1"/>
      <c r="D148" s="1"/>
    </row>
    <row r="149" spans="1:4">
      <c r="A149" s="1"/>
      <c r="B149" s="1"/>
      <c r="C149" s="1"/>
      <c r="D149" s="1"/>
    </row>
    <row r="150" spans="1:4">
      <c r="A150" s="1"/>
      <c r="B150" s="1"/>
      <c r="C150" s="1"/>
      <c r="D150" s="1"/>
    </row>
    <row r="151" spans="1:4">
      <c r="A151" s="1"/>
      <c r="B151" s="1"/>
      <c r="C151" s="1"/>
      <c r="D151" s="1"/>
    </row>
    <row r="152" spans="1:4">
      <c r="A152" s="1"/>
      <c r="B152" s="1"/>
      <c r="C152" s="1"/>
      <c r="D152" s="1"/>
    </row>
    <row r="153" spans="1:4">
      <c r="A153" s="1"/>
      <c r="B153" s="1"/>
      <c r="C153" s="1"/>
      <c r="D153" s="1"/>
    </row>
    <row r="154" spans="1:4">
      <c r="A154" s="1"/>
      <c r="B154" s="1"/>
      <c r="C154" s="1"/>
      <c r="D154" s="1"/>
    </row>
    <row r="155" spans="1:4">
      <c r="A155" s="1"/>
      <c r="B155" s="1"/>
      <c r="C155" s="1"/>
      <c r="D155" s="1"/>
    </row>
    <row r="156" spans="1:4">
      <c r="A156" s="1"/>
      <c r="B156" s="1"/>
      <c r="C156" s="1"/>
      <c r="D156" s="1"/>
    </row>
    <row r="157" spans="1:4">
      <c r="A157" s="1"/>
      <c r="B157" s="1"/>
      <c r="C157" s="1"/>
      <c r="D157" s="1"/>
    </row>
    <row r="158" spans="1:4">
      <c r="A158" s="1"/>
      <c r="B158" s="1"/>
      <c r="C158" s="1"/>
      <c r="D158" s="1"/>
    </row>
    <row r="159" spans="1:4">
      <c r="A159" s="1"/>
      <c r="B159" s="1"/>
      <c r="C159" s="1"/>
      <c r="D159" s="1"/>
    </row>
    <row r="160" spans="1:4">
      <c r="A160" s="1"/>
      <c r="B160" s="1"/>
      <c r="C160" s="1"/>
      <c r="D160" s="1"/>
    </row>
    <row r="161" spans="1:4">
      <c r="A161" s="1"/>
      <c r="B161" s="1"/>
      <c r="C161" s="1"/>
      <c r="D161" s="1"/>
    </row>
    <row r="162" spans="1:4">
      <c r="A162" s="1"/>
      <c r="B162" s="1"/>
      <c r="C162" s="1"/>
      <c r="D162" s="1"/>
    </row>
    <row r="163" spans="1:4">
      <c r="A163" s="1"/>
      <c r="B163" s="1"/>
      <c r="C163" s="1"/>
      <c r="D163" s="1"/>
    </row>
    <row r="164" spans="1:4">
      <c r="A164" s="1"/>
      <c r="B164" s="1"/>
      <c r="C164" s="1"/>
      <c r="D164" s="1"/>
    </row>
    <row r="165" spans="1:4">
      <c r="A165" s="1"/>
      <c r="B165" s="1"/>
      <c r="C165" s="1"/>
      <c r="D165" s="1"/>
    </row>
    <row r="166" spans="1:4">
      <c r="A166" s="1"/>
      <c r="B166" s="1"/>
      <c r="C166" s="1"/>
      <c r="D166" s="1"/>
    </row>
    <row r="167" spans="1:4">
      <c r="A167" s="1"/>
      <c r="B167" s="1"/>
      <c r="C167" s="1"/>
      <c r="D167" s="1"/>
    </row>
    <row r="168" spans="1:4">
      <c r="A168" s="1"/>
      <c r="B168" s="1"/>
      <c r="C168" s="1"/>
      <c r="D168" s="1"/>
    </row>
    <row r="169" spans="1:4">
      <c r="A169" s="1"/>
      <c r="B169" s="1"/>
      <c r="C169" s="1"/>
      <c r="D169" s="1"/>
    </row>
    <row r="170" spans="1:4">
      <c r="A170" s="1"/>
      <c r="B170" s="1"/>
      <c r="C170" s="1"/>
      <c r="D170" s="1"/>
    </row>
    <row r="171" spans="1:4">
      <c r="A171" s="1"/>
      <c r="B171" s="1"/>
      <c r="C171" s="1"/>
      <c r="D171" s="1"/>
    </row>
    <row r="172" spans="1:4">
      <c r="A172" s="1"/>
      <c r="B172" s="1"/>
      <c r="C172" s="1"/>
      <c r="D172" s="1"/>
    </row>
    <row r="173" spans="1:4">
      <c r="A173" s="1"/>
      <c r="B173" s="1"/>
      <c r="C173" s="1"/>
      <c r="D173" s="1"/>
    </row>
    <row r="174" spans="1:4">
      <c r="A174" s="1"/>
      <c r="B174" s="1"/>
      <c r="C174" s="1"/>
      <c r="D174" s="1"/>
    </row>
    <row r="175" spans="1:4">
      <c r="A175" s="1"/>
      <c r="B175" s="1"/>
      <c r="C175" s="1"/>
      <c r="D175" s="1"/>
    </row>
    <row r="176" spans="1:4">
      <c r="A176" s="1"/>
      <c r="B176" s="1"/>
      <c r="C176" s="1"/>
      <c r="D176" s="1"/>
    </row>
    <row r="177" spans="1:4">
      <c r="A177" s="1"/>
      <c r="B177" s="1"/>
      <c r="C177" s="1"/>
      <c r="D177" s="1"/>
    </row>
    <row r="178" spans="1:4">
      <c r="A178" s="1"/>
      <c r="B178" s="1"/>
      <c r="C178" s="1"/>
      <c r="D178" s="1"/>
    </row>
    <row r="179" spans="1:4">
      <c r="A179" s="1"/>
      <c r="B179" s="1"/>
      <c r="C179" s="1"/>
      <c r="D179" s="1"/>
    </row>
    <row r="180" spans="1:4">
      <c r="A180" s="1"/>
      <c r="B180" s="1"/>
      <c r="C180" s="1"/>
      <c r="D180" s="1"/>
    </row>
    <row r="181" spans="1:4">
      <c r="A181" s="1"/>
      <c r="B181" s="1"/>
      <c r="C181" s="1"/>
      <c r="D181" s="1"/>
    </row>
    <row r="182" spans="1:4">
      <c r="A182" s="1"/>
      <c r="B182" s="1"/>
      <c r="C182" s="1"/>
      <c r="D182" s="1"/>
    </row>
    <row r="183" spans="1:4">
      <c r="A183" s="1"/>
      <c r="B183" s="1"/>
      <c r="C183" s="1"/>
      <c r="D183" s="1"/>
    </row>
    <row r="184" spans="1:4">
      <c r="A184" s="1"/>
      <c r="B184" s="1"/>
      <c r="C184" s="1"/>
      <c r="D184" s="1"/>
    </row>
    <row r="185" spans="1:4">
      <c r="A185" s="1"/>
      <c r="B185" s="1"/>
      <c r="C185" s="1"/>
      <c r="D185" s="1"/>
    </row>
    <row r="186" spans="1:4">
      <c r="A186" s="1"/>
      <c r="B186" s="1"/>
      <c r="C186" s="1"/>
      <c r="D186" s="1"/>
    </row>
    <row r="187" spans="1:4">
      <c r="A187" s="1"/>
      <c r="B187" s="1"/>
      <c r="C187" s="1"/>
      <c r="D187" s="1"/>
    </row>
    <row r="188" spans="1:4">
      <c r="A188" s="1"/>
      <c r="B188" s="1"/>
      <c r="C188" s="1"/>
      <c r="D188" s="1"/>
    </row>
    <row r="189" spans="1:4">
      <c r="A189" s="1"/>
      <c r="B189" s="1"/>
      <c r="C189" s="1"/>
      <c r="D189" s="1"/>
    </row>
    <row r="190" spans="1:4">
      <c r="A190" s="1"/>
      <c r="B190" s="1"/>
      <c r="C190" s="1"/>
      <c r="D190" s="1"/>
    </row>
    <row r="191" spans="1:4">
      <c r="A191" s="1"/>
      <c r="B191" s="1"/>
      <c r="C191" s="1"/>
      <c r="D191" s="1"/>
    </row>
    <row r="192" spans="1:4">
      <c r="A192" s="1"/>
      <c r="B192" s="1"/>
      <c r="C192" s="1"/>
      <c r="D192" s="1"/>
    </row>
    <row r="193" spans="1:4">
      <c r="A193" s="1"/>
      <c r="B193" s="1"/>
      <c r="C193" s="1"/>
      <c r="D193" s="1"/>
    </row>
    <row r="194" spans="1:4">
      <c r="A194" s="1"/>
      <c r="B194" s="1"/>
      <c r="C194" s="1"/>
      <c r="D194" s="1"/>
    </row>
    <row r="195" spans="1:4">
      <c r="A195" s="1"/>
      <c r="B195" s="1"/>
      <c r="C195" s="1"/>
      <c r="D195" s="1"/>
    </row>
    <row r="196" spans="1:4">
      <c r="A196" s="1"/>
      <c r="B196" s="1"/>
      <c r="C196" s="1"/>
      <c r="D196" s="1"/>
    </row>
    <row r="197" spans="1:4">
      <c r="A197" s="1"/>
      <c r="B197" s="1"/>
      <c r="C197" s="1"/>
      <c r="D197" s="1"/>
    </row>
    <row r="198" spans="1:4">
      <c r="A198" s="1"/>
      <c r="B198" s="1"/>
      <c r="C198" s="1"/>
      <c r="D198" s="1"/>
    </row>
    <row r="199" spans="1:4">
      <c r="A199" s="1"/>
      <c r="B199" s="1"/>
      <c r="C199" s="1"/>
      <c r="D199" s="1"/>
    </row>
    <row r="200" spans="1:4">
      <c r="A200" s="1"/>
      <c r="B200" s="1"/>
      <c r="C200" s="1"/>
      <c r="D200" s="1"/>
    </row>
    <row r="201" spans="1:4">
      <c r="A201" s="1"/>
      <c r="B201" s="1"/>
      <c r="C201" s="1"/>
      <c r="D201" s="1"/>
    </row>
    <row r="202" spans="1:4">
      <c r="A202" s="1"/>
      <c r="B202" s="1"/>
      <c r="C202" s="1"/>
      <c r="D202" s="1"/>
    </row>
    <row r="203" spans="1:4">
      <c r="A203" s="1"/>
      <c r="B203" s="1"/>
      <c r="C203" s="1"/>
      <c r="D203" s="1"/>
    </row>
    <row r="204" spans="1:4">
      <c r="A204" s="1"/>
      <c r="B204" s="1"/>
      <c r="C204" s="1"/>
      <c r="D204" s="1"/>
    </row>
    <row r="205" spans="1:4">
      <c r="A205" s="1"/>
      <c r="B205" s="1"/>
      <c r="C205" s="1"/>
      <c r="D205" s="1"/>
    </row>
    <row r="206" spans="1:4">
      <c r="A206" s="1"/>
      <c r="B206" s="1"/>
      <c r="C206" s="1"/>
      <c r="D206" s="1"/>
    </row>
    <row r="207" spans="1:4">
      <c r="A207" s="1"/>
      <c r="B207" s="1"/>
      <c r="C207" s="1"/>
      <c r="D207" s="1"/>
    </row>
    <row r="208" spans="1:4">
      <c r="A208" s="1"/>
      <c r="B208" s="1"/>
      <c r="C208" s="1"/>
      <c r="D208" s="1"/>
    </row>
    <row r="209" spans="1:4">
      <c r="A209" s="1"/>
      <c r="B209" s="1"/>
      <c r="C209" s="1"/>
      <c r="D209" s="1"/>
    </row>
    <row r="210" spans="1:4">
      <c r="A210" s="1"/>
      <c r="B210" s="1"/>
      <c r="C210" s="1"/>
      <c r="D210" s="1"/>
    </row>
    <row r="211" spans="1:4">
      <c r="A211" s="1"/>
      <c r="B211" s="1"/>
      <c r="C211" s="1"/>
      <c r="D211" s="1"/>
    </row>
    <row r="212" spans="1:4">
      <c r="A212" s="1"/>
      <c r="B212" s="1"/>
      <c r="C212" s="1"/>
      <c r="D212" s="1"/>
    </row>
    <row r="213" spans="1:4">
      <c r="A213" s="1"/>
      <c r="B213" s="1"/>
      <c r="C213" s="1"/>
      <c r="D213" s="1"/>
    </row>
    <row r="214" spans="1:4">
      <c r="A214" s="1"/>
      <c r="B214" s="1"/>
      <c r="C214" s="1"/>
      <c r="D214" s="1"/>
    </row>
    <row r="215" spans="1:4">
      <c r="A215" s="1"/>
      <c r="B215" s="1"/>
      <c r="C215" s="1"/>
      <c r="D215" s="1"/>
    </row>
    <row r="216" spans="1:4">
      <c r="A216" s="1"/>
      <c r="B216" s="1"/>
      <c r="C216" s="1"/>
      <c r="D216" s="1"/>
    </row>
    <row r="217" spans="1:4">
      <c r="A217" s="1"/>
      <c r="B217" s="1"/>
      <c r="C217" s="1"/>
      <c r="D217" s="1"/>
    </row>
    <row r="218" spans="1:4">
      <c r="A218" s="1"/>
      <c r="B218" s="1"/>
      <c r="C218" s="1"/>
      <c r="D218" s="1"/>
    </row>
    <row r="219" spans="1:4">
      <c r="A219" s="1"/>
      <c r="B219" s="1"/>
      <c r="C219" s="1"/>
      <c r="D219" s="1"/>
    </row>
    <row r="220" spans="1:4">
      <c r="A220" s="1"/>
      <c r="B220" s="1"/>
      <c r="C220" s="1"/>
      <c r="D220" s="1"/>
    </row>
    <row r="221" spans="1:4">
      <c r="A221" s="1"/>
      <c r="B221" s="1"/>
      <c r="C221" s="1"/>
      <c r="D221" s="1"/>
    </row>
    <row r="222" spans="1:4">
      <c r="A222" s="1"/>
      <c r="B222" s="1"/>
      <c r="C222" s="1"/>
      <c r="D222" s="1"/>
    </row>
    <row r="223" spans="1:4">
      <c r="A223" s="1"/>
      <c r="B223" s="1"/>
      <c r="C223" s="1"/>
      <c r="D223" s="1"/>
    </row>
    <row r="224" spans="1:4">
      <c r="A224" s="1"/>
      <c r="B224" s="1"/>
      <c r="C224" s="1"/>
      <c r="D224" s="1"/>
    </row>
    <row r="225" spans="1:4">
      <c r="A225" s="1"/>
      <c r="B225" s="1"/>
      <c r="C225" s="1"/>
      <c r="D225" s="1"/>
    </row>
    <row r="226" spans="1:4">
      <c r="A226" s="1"/>
      <c r="B226" s="1"/>
      <c r="C226" s="1"/>
      <c r="D226" s="1"/>
    </row>
    <row r="227" spans="1:4">
      <c r="A227" s="1"/>
      <c r="B227" s="1"/>
      <c r="C227" s="1"/>
      <c r="D227" s="1"/>
    </row>
    <row r="228" spans="1:4">
      <c r="A228" s="1"/>
      <c r="B228" s="1"/>
      <c r="C228" s="1"/>
      <c r="D228" s="1"/>
    </row>
    <row r="229" spans="1:4">
      <c r="A229" s="1"/>
      <c r="B229" s="1"/>
      <c r="C229" s="1"/>
      <c r="D229" s="1"/>
    </row>
    <row r="230" spans="1:4">
      <c r="A230" s="1"/>
      <c r="B230" s="1"/>
      <c r="C230" s="1"/>
      <c r="D230" s="1"/>
    </row>
    <row r="231" spans="1:4">
      <c r="A231" s="1"/>
      <c r="B231" s="1"/>
      <c r="C231" s="1"/>
      <c r="D231" s="1"/>
    </row>
    <row r="232" spans="1:4">
      <c r="A232" s="1"/>
      <c r="B232" s="1"/>
      <c r="C232" s="1"/>
      <c r="D232" s="1"/>
    </row>
    <row r="233" spans="1:4">
      <c r="A233" s="1"/>
      <c r="B233" s="1"/>
      <c r="C233" s="1"/>
      <c r="D233" s="1"/>
    </row>
    <row r="234" spans="1:4">
      <c r="A234" s="1"/>
      <c r="B234" s="1"/>
      <c r="C234" s="1"/>
      <c r="D234" s="1"/>
    </row>
    <row r="235" spans="1:4">
      <c r="A235" s="1"/>
      <c r="B235" s="1"/>
      <c r="C235" s="1"/>
      <c r="D235" s="1"/>
    </row>
    <row r="236" spans="1:4">
      <c r="A236" s="1"/>
      <c r="B236" s="1"/>
      <c r="C236" s="1"/>
      <c r="D236" s="1"/>
    </row>
    <row r="237" spans="1:4">
      <c r="A237" s="1"/>
      <c r="B237" s="1"/>
      <c r="C237" s="1"/>
      <c r="D237" s="1"/>
    </row>
    <row r="238" spans="1:4">
      <c r="A238" s="1"/>
      <c r="B238" s="1"/>
      <c r="C238" s="1"/>
      <c r="D238" s="1"/>
    </row>
    <row r="239" spans="1:4">
      <c r="A239" s="1"/>
      <c r="B239" s="1"/>
      <c r="C239" s="1"/>
      <c r="D239" s="1"/>
    </row>
    <row r="240" spans="1:4">
      <c r="A240" s="1"/>
      <c r="B240" s="1"/>
      <c r="C240" s="1"/>
      <c r="D240" s="1"/>
    </row>
    <row r="241" spans="1:4">
      <c r="A241" s="1"/>
      <c r="B241" s="1"/>
      <c r="C241" s="1"/>
      <c r="D241" s="1"/>
    </row>
    <row r="242" spans="1:4">
      <c r="A242" s="1"/>
      <c r="B242" s="1"/>
      <c r="C242" s="1"/>
      <c r="D242" s="1"/>
    </row>
    <row r="243" spans="1:4">
      <c r="A243" s="1"/>
      <c r="B243" s="1"/>
      <c r="C243" s="1"/>
      <c r="D243" s="1"/>
    </row>
    <row r="244" spans="1:4">
      <c r="A244" s="1"/>
      <c r="B244" s="1"/>
      <c r="C244" s="1"/>
      <c r="D244" s="1"/>
    </row>
    <row r="245" spans="1:4">
      <c r="A245" s="1"/>
      <c r="B245" s="1"/>
      <c r="C245" s="1"/>
      <c r="D245" s="1"/>
    </row>
    <row r="246" spans="1:4">
      <c r="A246" s="1"/>
      <c r="B246" s="1"/>
      <c r="C246" s="1"/>
      <c r="D246" s="1"/>
    </row>
    <row r="247" spans="1:4">
      <c r="A247" s="1"/>
      <c r="B247" s="1"/>
      <c r="C247" s="1"/>
      <c r="D247" s="1"/>
    </row>
    <row r="248" spans="1:4">
      <c r="A248" s="1"/>
      <c r="B248" s="1"/>
      <c r="C248" s="1"/>
      <c r="D248" s="1"/>
    </row>
    <row r="249" spans="1:4">
      <c r="A249" s="1"/>
      <c r="B249" s="1"/>
      <c r="C249" s="1"/>
      <c r="D249" s="1"/>
    </row>
    <row r="250" spans="1:4">
      <c r="A250" s="1"/>
      <c r="B250" s="1"/>
      <c r="C250" s="1"/>
      <c r="D250" s="1"/>
    </row>
    <row r="251" spans="1:4">
      <c r="A251" s="1"/>
      <c r="B251" s="1"/>
      <c r="C251" s="1"/>
      <c r="D251" s="1"/>
    </row>
    <row r="252" spans="1:4">
      <c r="A252" s="1"/>
      <c r="B252" s="1"/>
      <c r="C252" s="1"/>
      <c r="D252" s="1"/>
    </row>
    <row r="253" spans="1:4">
      <c r="A253" s="1"/>
      <c r="B253" s="1"/>
      <c r="C253" s="1"/>
      <c r="D253" s="1"/>
    </row>
    <row r="254" spans="1:4">
      <c r="A254" s="1"/>
      <c r="B254" s="1"/>
      <c r="C254" s="1"/>
      <c r="D254" s="1"/>
    </row>
    <row r="255" spans="1:4">
      <c r="A255" s="1"/>
      <c r="B255" s="1"/>
      <c r="C255" s="1"/>
      <c r="D255" s="1"/>
    </row>
    <row r="256" spans="1:4">
      <c r="A256" s="1"/>
      <c r="B256" s="1"/>
      <c r="C256" s="1"/>
      <c r="D256" s="1"/>
    </row>
    <row r="257" spans="1:4">
      <c r="A257" s="1"/>
      <c r="B257" s="1"/>
      <c r="C257" s="1"/>
      <c r="D257" s="1"/>
    </row>
    <row r="258" spans="1:4">
      <c r="A258" s="1"/>
      <c r="B258" s="1"/>
      <c r="C258" s="1"/>
      <c r="D258" s="1"/>
    </row>
    <row r="259" spans="1:4">
      <c r="A259" s="1"/>
      <c r="B259" s="1"/>
      <c r="C259" s="1"/>
      <c r="D259" s="1"/>
    </row>
    <row r="260" spans="1:4">
      <c r="A260" s="1"/>
      <c r="B260" s="1"/>
      <c r="C260" s="1"/>
      <c r="D260" s="1"/>
    </row>
    <row r="261" spans="1:4">
      <c r="A261" s="1"/>
      <c r="B261" s="1"/>
      <c r="C261" s="1"/>
      <c r="D261" s="1"/>
    </row>
    <row r="262" spans="1:4">
      <c r="A262" s="1"/>
      <c r="B262" s="1"/>
      <c r="C262" s="1"/>
      <c r="D262" s="1"/>
    </row>
    <row r="263" spans="1:4">
      <c r="A263" s="1"/>
      <c r="B263" s="1"/>
      <c r="C263" s="1"/>
      <c r="D263" s="1"/>
    </row>
    <row r="264" spans="1:4">
      <c r="A264" s="1"/>
      <c r="B264" s="1"/>
      <c r="C264" s="1"/>
      <c r="D264" s="1"/>
    </row>
    <row r="265" spans="1:4">
      <c r="A265" s="1"/>
      <c r="B265" s="1"/>
      <c r="C265" s="1"/>
      <c r="D265" s="1"/>
    </row>
    <row r="266" spans="1:4">
      <c r="A266" s="1"/>
      <c r="B266" s="1"/>
      <c r="C266" s="1"/>
      <c r="D266" s="1"/>
    </row>
    <row r="267" spans="1:4">
      <c r="A267" s="1"/>
      <c r="B267" s="1"/>
      <c r="C267" s="1"/>
      <c r="D267" s="1"/>
    </row>
    <row r="268" spans="1:4">
      <c r="A268" s="1"/>
      <c r="B268" s="1"/>
      <c r="C268" s="1"/>
      <c r="D268" s="1"/>
    </row>
    <row r="269" spans="1:4">
      <c r="A269" s="1"/>
      <c r="B269" s="1"/>
      <c r="C269" s="1"/>
      <c r="D269" s="1"/>
    </row>
    <row r="270" spans="1:4">
      <c r="A270" s="1"/>
      <c r="B270" s="1"/>
      <c r="C270" s="1"/>
      <c r="D270" s="1"/>
    </row>
    <row r="271" spans="1:4">
      <c r="A271" s="1"/>
      <c r="B271" s="1"/>
      <c r="C271" s="1"/>
      <c r="D271" s="1"/>
    </row>
    <row r="272" spans="1:4">
      <c r="A272" s="1"/>
      <c r="B272" s="1"/>
      <c r="C272" s="1"/>
      <c r="D272" s="1"/>
    </row>
    <row r="273" spans="1:4">
      <c r="A273" s="1"/>
      <c r="B273" s="1"/>
      <c r="C273" s="1"/>
      <c r="D273" s="1"/>
    </row>
    <row r="274" spans="1:4">
      <c r="A274" s="1"/>
      <c r="B274" s="1"/>
      <c r="C274" s="1"/>
      <c r="D274" s="1"/>
    </row>
    <row r="275" spans="1:4">
      <c r="A275" s="1"/>
      <c r="B275" s="1"/>
      <c r="C275" s="1"/>
      <c r="D275" s="1"/>
    </row>
    <row r="276" spans="1:4">
      <c r="A276" s="1"/>
      <c r="B276" s="1"/>
      <c r="C276" s="1"/>
      <c r="D276" s="1"/>
    </row>
    <row r="277" spans="1:4">
      <c r="A277" s="1"/>
      <c r="B277" s="1"/>
      <c r="C277" s="1"/>
      <c r="D277" s="1"/>
    </row>
    <row r="278" spans="1:4">
      <c r="A278" s="1"/>
      <c r="B278" s="1"/>
      <c r="C278" s="1"/>
      <c r="D278" s="1"/>
    </row>
    <row r="279" spans="1:4">
      <c r="A279" s="1"/>
      <c r="B279" s="1"/>
      <c r="C279" s="1"/>
      <c r="D279" s="1"/>
    </row>
    <row r="280" spans="1:4">
      <c r="A280" s="1"/>
      <c r="B280" s="1"/>
      <c r="C280" s="1"/>
      <c r="D280" s="1"/>
    </row>
    <row r="281" spans="1:4">
      <c r="A281" s="1"/>
      <c r="B281" s="1"/>
      <c r="C281" s="1"/>
      <c r="D281" s="1"/>
    </row>
    <row r="282" spans="1:4">
      <c r="A282" s="1"/>
      <c r="B282" s="1"/>
      <c r="C282" s="1"/>
      <c r="D282" s="1"/>
    </row>
    <row r="283" spans="1:4">
      <c r="A283" s="1"/>
      <c r="B283" s="1"/>
      <c r="C283" s="1"/>
      <c r="D283" s="1"/>
    </row>
    <row r="284" spans="1:4">
      <c r="A284" s="1"/>
      <c r="B284" s="1"/>
      <c r="C284" s="1"/>
      <c r="D284" s="1"/>
    </row>
    <row r="285" spans="1:4">
      <c r="A285" s="1"/>
      <c r="B285" s="1"/>
      <c r="C285" s="1"/>
      <c r="D285" s="1"/>
    </row>
    <row r="286" spans="1:4">
      <c r="A286" s="1"/>
      <c r="B286" s="1"/>
      <c r="C286" s="1"/>
      <c r="D286" s="1"/>
    </row>
    <row r="287" spans="1:4">
      <c r="A287" s="1"/>
      <c r="B287" s="1"/>
      <c r="C287" s="1"/>
      <c r="D287" s="1"/>
    </row>
    <row r="288" spans="1:4">
      <c r="A288" s="1"/>
      <c r="B288" s="1"/>
      <c r="C288" s="1"/>
      <c r="D288" s="1"/>
    </row>
    <row r="289" spans="1:4">
      <c r="A289" s="1"/>
      <c r="B289" s="1"/>
      <c r="C289" s="1"/>
      <c r="D289" s="1"/>
    </row>
    <row r="290" spans="1:4">
      <c r="A290" s="1"/>
      <c r="B290" s="1"/>
      <c r="C290" s="1"/>
      <c r="D290" s="1"/>
    </row>
    <row r="291" spans="1:4">
      <c r="A291" s="1"/>
      <c r="B291" s="1"/>
      <c r="C291" s="1"/>
      <c r="D291" s="1"/>
    </row>
    <row r="292" spans="1:4">
      <c r="A292" s="1"/>
      <c r="B292" s="1"/>
      <c r="C292" s="1"/>
      <c r="D292" s="1"/>
    </row>
    <row r="293" spans="1:4">
      <c r="A293" s="1"/>
      <c r="B293" s="1"/>
      <c r="C293" s="1"/>
      <c r="D293" s="1"/>
    </row>
    <row r="294" spans="1:4">
      <c r="A294" s="1"/>
      <c r="B294" s="1"/>
      <c r="C294" s="1"/>
      <c r="D294" s="1"/>
    </row>
    <row r="295" spans="1:4">
      <c r="A295" s="1"/>
      <c r="B295" s="1"/>
      <c r="C295" s="1"/>
      <c r="D295" s="1"/>
    </row>
    <row r="296" spans="1:4">
      <c r="A296" s="1"/>
      <c r="B296" s="1"/>
      <c r="C296" s="1"/>
      <c r="D296" s="1"/>
    </row>
    <row r="297" spans="1:4">
      <c r="A297" s="1"/>
      <c r="B297" s="1"/>
      <c r="C297" s="1"/>
      <c r="D297" s="1"/>
    </row>
    <row r="298" spans="1:4">
      <c r="A298" s="1"/>
      <c r="B298" s="1"/>
      <c r="C298" s="1"/>
      <c r="D298" s="1"/>
    </row>
    <row r="299" spans="1:4">
      <c r="A299" s="1"/>
      <c r="B299" s="1"/>
      <c r="C299" s="1"/>
      <c r="D299" s="1"/>
    </row>
    <row r="300" spans="1:4">
      <c r="A300" s="1"/>
      <c r="B300" s="1"/>
      <c r="C300" s="1"/>
      <c r="D300" s="1"/>
    </row>
    <row r="301" spans="1:4">
      <c r="A301" s="1"/>
      <c r="B301" s="1"/>
      <c r="C301" s="1"/>
      <c r="D301" s="1"/>
    </row>
    <row r="302" spans="1:4">
      <c r="A302" s="1"/>
      <c r="B302" s="1"/>
      <c r="C302" s="1"/>
      <c r="D302" s="1"/>
    </row>
    <row r="303" spans="1:4">
      <c r="A303" s="1"/>
      <c r="B303" s="1"/>
      <c r="C303" s="1"/>
      <c r="D303" s="1"/>
    </row>
    <row r="304" spans="1:4">
      <c r="A304" s="1"/>
      <c r="B304" s="1"/>
      <c r="C304" s="1"/>
      <c r="D304" s="1"/>
    </row>
    <row r="305" spans="1:4">
      <c r="A305" s="1"/>
      <c r="B305" s="1"/>
      <c r="C305" s="1"/>
      <c r="D305" s="1"/>
    </row>
    <row r="306" spans="1:4">
      <c r="A306" s="1"/>
      <c r="B306" s="1"/>
      <c r="C306" s="1"/>
      <c r="D306" s="1"/>
    </row>
    <row r="307" spans="1:4">
      <c r="A307" s="1"/>
      <c r="B307" s="1"/>
      <c r="C307" s="1"/>
      <c r="D307" s="1"/>
    </row>
    <row r="308" spans="1:4">
      <c r="A308" s="1"/>
      <c r="B308" s="1"/>
      <c r="C308" s="1"/>
      <c r="D308" s="1"/>
    </row>
    <row r="309" spans="1:4">
      <c r="A309" s="1"/>
      <c r="B309" s="1"/>
      <c r="C309" s="1"/>
      <c r="D309" s="1"/>
    </row>
    <row r="310" spans="1:4">
      <c r="A310" s="1"/>
      <c r="B310" s="1"/>
      <c r="C310" s="1"/>
      <c r="D310" s="1"/>
    </row>
    <row r="311" spans="1:4">
      <c r="A311" s="1"/>
      <c r="B311" s="1"/>
      <c r="C311" s="1"/>
      <c r="D311" s="1"/>
    </row>
    <row r="312" spans="1:4">
      <c r="A312" s="1"/>
      <c r="B312" s="1"/>
      <c r="C312" s="1"/>
      <c r="D312" s="1"/>
    </row>
    <row r="313" spans="1:4">
      <c r="A313" s="1"/>
      <c r="B313" s="1"/>
      <c r="C313" s="1"/>
      <c r="D313" s="1"/>
    </row>
    <row r="314" spans="1:4">
      <c r="A314" s="1"/>
      <c r="B314" s="1"/>
      <c r="C314" s="1"/>
      <c r="D314" s="1"/>
    </row>
    <row r="315" spans="1:4">
      <c r="A315" s="1"/>
      <c r="B315" s="1"/>
      <c r="C315" s="1"/>
      <c r="D315" s="1"/>
    </row>
    <row r="316" spans="1:4">
      <c r="A316" s="1"/>
      <c r="B316" s="1"/>
      <c r="C316" s="1"/>
      <c r="D316" s="1"/>
    </row>
    <row r="317" spans="1:4">
      <c r="A317" s="1"/>
      <c r="B317" s="1"/>
      <c r="C317" s="1"/>
      <c r="D317" s="1"/>
    </row>
    <row r="318" spans="1:4">
      <c r="A318" s="1"/>
      <c r="B318" s="1"/>
      <c r="C318" s="1"/>
      <c r="D318" s="1"/>
    </row>
    <row r="319" spans="1:4">
      <c r="A319" s="1"/>
      <c r="B319" s="1"/>
      <c r="C319" s="1"/>
      <c r="D319" s="1"/>
    </row>
    <row r="320" spans="1:4">
      <c r="A320" s="1"/>
      <c r="B320" s="1"/>
      <c r="C320" s="1"/>
      <c r="D320" s="1"/>
    </row>
    <row r="321" spans="1:4">
      <c r="A321" s="1"/>
      <c r="B321" s="1"/>
      <c r="C321" s="1"/>
      <c r="D321" s="1"/>
    </row>
    <row r="322" spans="1:4">
      <c r="A322" s="1"/>
      <c r="B322" s="1"/>
      <c r="C322" s="1"/>
      <c r="D322" s="1"/>
    </row>
    <row r="323" spans="1:4">
      <c r="A323" s="1"/>
      <c r="B323" s="1"/>
      <c r="C323" s="1"/>
      <c r="D323" s="1"/>
    </row>
    <row r="324" spans="1:4">
      <c r="A324" s="1"/>
      <c r="B324" s="1"/>
      <c r="C324" s="1"/>
      <c r="D324" s="1"/>
    </row>
    <row r="325" spans="1:4">
      <c r="A325" s="1"/>
      <c r="B325" s="1"/>
      <c r="C325" s="1"/>
      <c r="D325" s="1"/>
    </row>
    <row r="326" spans="1:4">
      <c r="A326" s="1"/>
      <c r="B326" s="1"/>
      <c r="C326" s="1"/>
      <c r="D326" s="1"/>
    </row>
    <row r="327" spans="1:4">
      <c r="A327" s="1"/>
      <c r="B327" s="1"/>
      <c r="C327" s="1"/>
      <c r="D327" s="1"/>
    </row>
    <row r="328" spans="1:4">
      <c r="A328" s="1"/>
      <c r="B328" s="1"/>
      <c r="C328" s="1"/>
      <c r="D328" s="1"/>
    </row>
    <row r="329" spans="1:4">
      <c r="A329" s="1"/>
      <c r="B329" s="1"/>
      <c r="C329" s="1"/>
      <c r="D329" s="1"/>
    </row>
    <row r="330" spans="1:4">
      <c r="A330" s="1"/>
      <c r="B330" s="1"/>
      <c r="C330" s="1"/>
      <c r="D330" s="1"/>
    </row>
    <row r="331" spans="1:4">
      <c r="A331" s="1"/>
      <c r="B331" s="1"/>
      <c r="C331" s="1"/>
      <c r="D331" s="1"/>
    </row>
    <row r="332" spans="1:4">
      <c r="A332" s="1"/>
      <c r="B332" s="1"/>
      <c r="C332" s="1"/>
      <c r="D332" s="1"/>
    </row>
    <row r="333" spans="1:4">
      <c r="A333" s="1"/>
      <c r="B333" s="1"/>
      <c r="C333" s="1"/>
      <c r="D333" s="1"/>
    </row>
    <row r="334" spans="1:4">
      <c r="A334" s="1"/>
      <c r="B334" s="1"/>
      <c r="C334" s="1"/>
      <c r="D334" s="1"/>
    </row>
    <row r="335" spans="1:4">
      <c r="A335" s="1"/>
      <c r="B335" s="1"/>
      <c r="C335" s="1"/>
      <c r="D335" s="1"/>
    </row>
    <row r="336" spans="1:4">
      <c r="A336" s="1"/>
      <c r="B336" s="1"/>
      <c r="C336" s="1"/>
      <c r="D336" s="1"/>
    </row>
    <row r="337" spans="1:4">
      <c r="A337" s="1"/>
      <c r="B337" s="1"/>
      <c r="C337" s="1"/>
      <c r="D337" s="1"/>
    </row>
    <row r="338" spans="1:4">
      <c r="A338" s="1"/>
      <c r="B338" s="1"/>
      <c r="C338" s="1"/>
      <c r="D338" s="1"/>
    </row>
    <row r="339" spans="1:4">
      <c r="A339" s="1"/>
      <c r="B339" s="1"/>
      <c r="C339" s="1"/>
      <c r="D339" s="1"/>
    </row>
    <row r="340" spans="1:4">
      <c r="A340" s="1"/>
      <c r="B340" s="1"/>
      <c r="C340" s="1"/>
      <c r="D340" s="1"/>
    </row>
    <row r="341" spans="1:4">
      <c r="A341" s="1"/>
      <c r="B341" s="1"/>
      <c r="C341" s="1"/>
      <c r="D341" s="1"/>
    </row>
    <row r="342" spans="1:4">
      <c r="A342" s="1"/>
      <c r="B342" s="1"/>
      <c r="C342" s="1"/>
      <c r="D342" s="1"/>
    </row>
    <row r="343" spans="1:4">
      <c r="A343" s="1"/>
      <c r="B343" s="1"/>
      <c r="C343" s="1"/>
      <c r="D343" s="1"/>
    </row>
    <row r="344" spans="1:4">
      <c r="A344" s="1"/>
      <c r="B344" s="1"/>
      <c r="C344" s="1"/>
      <c r="D344" s="1"/>
    </row>
    <row r="345" spans="1:4">
      <c r="A345" s="1"/>
      <c r="B345" s="1"/>
      <c r="C345" s="1"/>
      <c r="D345" s="1"/>
    </row>
    <row r="346" spans="1:4">
      <c r="A346" s="1"/>
      <c r="B346" s="1"/>
      <c r="C346" s="1"/>
      <c r="D346" s="1"/>
    </row>
    <row r="347" spans="1:4">
      <c r="A347" s="1"/>
      <c r="B347" s="1"/>
      <c r="C347" s="1"/>
      <c r="D347" s="1"/>
    </row>
    <row r="348" spans="1:4">
      <c r="A348" s="1"/>
      <c r="B348" s="1"/>
      <c r="C348" s="1"/>
      <c r="D348" s="1"/>
    </row>
    <row r="349" spans="1:4">
      <c r="A349" s="1"/>
      <c r="B349" s="1"/>
      <c r="C349" s="1"/>
      <c r="D349" s="1"/>
    </row>
    <row r="350" spans="1:4">
      <c r="A350" s="1"/>
      <c r="B350" s="1"/>
      <c r="C350" s="1"/>
      <c r="D350" s="1"/>
    </row>
    <row r="351" spans="1:4">
      <c r="A351" s="1"/>
      <c r="B351" s="1"/>
      <c r="C351" s="1"/>
      <c r="D351" s="1"/>
    </row>
    <row r="352" spans="1:4">
      <c r="A352" s="1"/>
      <c r="B352" s="1"/>
      <c r="C352" s="1"/>
      <c r="D352" s="1"/>
    </row>
    <row r="353" spans="1:4">
      <c r="A353" s="1"/>
      <c r="B353" s="1"/>
      <c r="C353" s="1"/>
      <c r="D353" s="1"/>
    </row>
    <row r="354" spans="1:4">
      <c r="A354" s="1"/>
      <c r="B354" s="1"/>
      <c r="C354" s="1"/>
      <c r="D354" s="1"/>
    </row>
    <row r="355" spans="1:4">
      <c r="A355" s="1"/>
      <c r="B355" s="1"/>
      <c r="C355" s="1"/>
      <c r="D355" s="1"/>
    </row>
    <row r="356" spans="1:4">
      <c r="A356" s="1"/>
      <c r="B356" s="1"/>
      <c r="C356" s="1"/>
      <c r="D356" s="1"/>
    </row>
    <row r="357" spans="1:4">
      <c r="A357" s="1"/>
      <c r="B357" s="1"/>
      <c r="C357" s="1"/>
      <c r="D357" s="1"/>
    </row>
    <row r="358" spans="1:4">
      <c r="A358" s="1"/>
      <c r="B358" s="1"/>
      <c r="C358" s="1"/>
      <c r="D358" s="1"/>
    </row>
    <row r="359" spans="1:4">
      <c r="A359" s="1"/>
      <c r="B359" s="1"/>
      <c r="C359" s="1"/>
      <c r="D359" s="1"/>
    </row>
    <row r="360" spans="1:4">
      <c r="A360" s="1"/>
      <c r="B360" s="1"/>
      <c r="C360" s="1"/>
      <c r="D360" s="1"/>
    </row>
    <row r="361" spans="1:4">
      <c r="A361" s="1"/>
      <c r="B361" s="1"/>
      <c r="C361" s="1"/>
      <c r="D361" s="1"/>
    </row>
    <row r="362" spans="1:4">
      <c r="A362" s="1"/>
      <c r="B362" s="1"/>
      <c r="C362" s="1"/>
      <c r="D362" s="1"/>
    </row>
    <row r="363" spans="1:4">
      <c r="A363" s="1"/>
      <c r="B363" s="1"/>
      <c r="C363" s="1"/>
      <c r="D363" s="1"/>
    </row>
    <row r="364" spans="1:4">
      <c r="A364" s="1"/>
      <c r="B364" s="1"/>
      <c r="C364" s="1"/>
      <c r="D364" s="1"/>
    </row>
    <row r="365" spans="1:4">
      <c r="A365" s="1"/>
      <c r="B365" s="1"/>
      <c r="C365" s="1"/>
      <c r="D365" s="1"/>
    </row>
    <row r="366" spans="1:4">
      <c r="A366" s="1"/>
      <c r="B366" s="1"/>
      <c r="C366" s="1"/>
      <c r="D366" s="1"/>
    </row>
    <row r="367" spans="1:4">
      <c r="A367" s="1"/>
      <c r="B367" s="1"/>
      <c r="C367" s="1"/>
      <c r="D367" s="1"/>
    </row>
    <row r="368" spans="1:4">
      <c r="A368" s="1"/>
      <c r="B368" s="1"/>
      <c r="C368" s="1"/>
      <c r="D368" s="1"/>
    </row>
    <row r="369" spans="1:4">
      <c r="A369" s="1"/>
      <c r="B369" s="1"/>
      <c r="C369" s="1"/>
      <c r="D369" s="1"/>
    </row>
    <row r="370" spans="1:4">
      <c r="A370" s="1"/>
      <c r="B370" s="1"/>
      <c r="C370" s="1"/>
      <c r="D370" s="1"/>
    </row>
    <row r="371" spans="1:4">
      <c r="A371" s="1"/>
      <c r="B371" s="1"/>
      <c r="C371" s="1"/>
      <c r="D371" s="1"/>
    </row>
    <row r="372" spans="1:4">
      <c r="A372" s="1"/>
      <c r="B372" s="1"/>
      <c r="C372" s="1"/>
      <c r="D372" s="1"/>
    </row>
    <row r="373" spans="1:4">
      <c r="A373" s="1"/>
      <c r="B373" s="1"/>
      <c r="C373" s="1"/>
      <c r="D373" s="1"/>
    </row>
    <row r="374" spans="1:4">
      <c r="A374" s="1"/>
      <c r="B374" s="1"/>
      <c r="C374" s="1"/>
      <c r="D374" s="1"/>
    </row>
    <row r="375" spans="1:4">
      <c r="A375" s="1"/>
      <c r="B375" s="1"/>
      <c r="C375" s="1"/>
      <c r="D375" s="1"/>
    </row>
    <row r="376" spans="1:4">
      <c r="A376" s="1"/>
      <c r="B376" s="1"/>
      <c r="C376" s="1"/>
      <c r="D376" s="1"/>
    </row>
    <row r="377" spans="1:4">
      <c r="A377" s="1"/>
      <c r="B377" s="1"/>
      <c r="C377" s="1"/>
      <c r="D377" s="1"/>
    </row>
    <row r="378" spans="1:4">
      <c r="A378" s="1"/>
      <c r="B378" s="1"/>
      <c r="C378" s="1"/>
      <c r="D378" s="1"/>
    </row>
    <row r="379" spans="1:4">
      <c r="A379" s="1"/>
      <c r="B379" s="1"/>
      <c r="C379" s="1"/>
      <c r="D379" s="1"/>
    </row>
    <row r="380" spans="1:4">
      <c r="A380" s="1"/>
      <c r="B380" s="1"/>
      <c r="C380" s="1"/>
      <c r="D380" s="1"/>
    </row>
    <row r="381" spans="1:4">
      <c r="A381" s="1"/>
      <c r="B381" s="1"/>
      <c r="C381" s="1"/>
      <c r="D381" s="1"/>
    </row>
    <row r="382" spans="1:4">
      <c r="A382" s="1"/>
      <c r="B382" s="1"/>
      <c r="C382" s="1"/>
      <c r="D382" s="1"/>
    </row>
    <row r="383" spans="1:4">
      <c r="A383" s="1"/>
      <c r="B383" s="1"/>
      <c r="C383" s="1"/>
      <c r="D383" s="1"/>
    </row>
    <row r="384" spans="1:4">
      <c r="A384" s="1"/>
      <c r="B384" s="1"/>
      <c r="C384" s="1"/>
      <c r="D384" s="1"/>
    </row>
    <row r="385" spans="1:4">
      <c r="A385" s="1"/>
      <c r="B385" s="1"/>
      <c r="C385" s="1"/>
      <c r="D385" s="1"/>
    </row>
    <row r="386" spans="1:4">
      <c r="A386" s="1"/>
      <c r="B386" s="1"/>
      <c r="C386" s="1"/>
      <c r="D386" s="1"/>
    </row>
    <row r="387" spans="1:4">
      <c r="A387" s="1"/>
      <c r="B387" s="1"/>
      <c r="C387" s="1"/>
      <c r="D387" s="1"/>
    </row>
    <row r="388" spans="1:4">
      <c r="A388" s="1"/>
      <c r="B388" s="1"/>
      <c r="C388" s="1"/>
      <c r="D388" s="1"/>
    </row>
    <row r="389" spans="1:4">
      <c r="A389" s="1"/>
      <c r="B389" s="1"/>
      <c r="C389" s="1"/>
      <c r="D389" s="1"/>
    </row>
    <row r="390" spans="1:4">
      <c r="A390" s="1"/>
      <c r="B390" s="1"/>
      <c r="C390" s="1"/>
      <c r="D390" s="1"/>
    </row>
    <row r="391" spans="1:4">
      <c r="A391" s="1"/>
      <c r="B391" s="1"/>
      <c r="C391" s="1"/>
      <c r="D391" s="1"/>
    </row>
    <row r="392" spans="1:4">
      <c r="A392" s="1"/>
      <c r="B392" s="1"/>
      <c r="C392" s="1"/>
      <c r="D392" s="1"/>
    </row>
    <row r="393" spans="1:4">
      <c r="A393" s="1"/>
      <c r="B393" s="1"/>
      <c r="C393" s="1"/>
      <c r="D393" s="1"/>
    </row>
    <row r="394" spans="1:4">
      <c r="A394" s="1"/>
      <c r="B394" s="1"/>
      <c r="C394" s="1"/>
      <c r="D394" s="1"/>
    </row>
    <row r="395" spans="1:4">
      <c r="A395" s="1"/>
      <c r="B395" s="1"/>
      <c r="C395" s="1"/>
      <c r="D395" s="1"/>
    </row>
    <row r="396" spans="1:4">
      <c r="A396" s="1"/>
      <c r="B396" s="1"/>
      <c r="C396" s="1"/>
      <c r="D396" s="1"/>
    </row>
    <row r="397" spans="1:4">
      <c r="A397" s="1"/>
      <c r="B397" s="1"/>
      <c r="C397" s="1"/>
      <c r="D397" s="1"/>
    </row>
    <row r="398" spans="1:4">
      <c r="A398" s="1"/>
      <c r="B398" s="1"/>
      <c r="C398" s="1"/>
      <c r="D398" s="1"/>
    </row>
    <row r="399" spans="1:4">
      <c r="A399" s="1"/>
      <c r="B399" s="1"/>
      <c r="C399" s="1"/>
      <c r="D399" s="1"/>
    </row>
    <row r="400" spans="1:4">
      <c r="A400" s="1"/>
      <c r="B400" s="1"/>
      <c r="C400" s="1"/>
      <c r="D400" s="1"/>
    </row>
    <row r="401" spans="1:4">
      <c r="A401" s="1"/>
      <c r="B401" s="1"/>
      <c r="C401" s="1"/>
      <c r="D401" s="1"/>
    </row>
    <row r="402" spans="1:4">
      <c r="A402" s="1"/>
      <c r="B402" s="1"/>
      <c r="C402" s="1"/>
      <c r="D402" s="1"/>
    </row>
    <row r="403" spans="1:4">
      <c r="A403" s="1"/>
      <c r="B403" s="1"/>
      <c r="C403" s="1"/>
      <c r="D403" s="1"/>
    </row>
    <row r="404" spans="1:4">
      <c r="A404" s="1"/>
      <c r="B404" s="1"/>
      <c r="C404" s="1"/>
      <c r="D404" s="1"/>
    </row>
    <row r="405" spans="1:4">
      <c r="A405" s="1"/>
      <c r="B405" s="1"/>
      <c r="C405" s="1"/>
      <c r="D405" s="1"/>
    </row>
    <row r="406" spans="1:4">
      <c r="A406" s="1"/>
      <c r="B406" s="1"/>
      <c r="C406" s="1"/>
      <c r="D406" s="1"/>
    </row>
    <row r="407" spans="1:4">
      <c r="A407" s="1"/>
      <c r="B407" s="1"/>
      <c r="C407" s="1"/>
      <c r="D407" s="1"/>
    </row>
    <row r="408" spans="1:4">
      <c r="A408" s="1"/>
      <c r="B408" s="1"/>
      <c r="C408" s="1"/>
      <c r="D408" s="1"/>
    </row>
    <row r="409" spans="1:4">
      <c r="A409" s="1"/>
      <c r="B409" s="1"/>
      <c r="C409" s="1"/>
      <c r="D409" s="1"/>
    </row>
    <row r="410" spans="1:4">
      <c r="A410" s="1"/>
      <c r="B410" s="1"/>
      <c r="C410" s="1"/>
      <c r="D410" s="1"/>
    </row>
    <row r="411" spans="1:4">
      <c r="A411" s="1"/>
      <c r="B411" s="1"/>
      <c r="C411" s="1"/>
      <c r="D411" s="1"/>
    </row>
    <row r="412" spans="1:4">
      <c r="A412" s="1"/>
      <c r="B412" s="1"/>
      <c r="C412" s="1"/>
      <c r="D412" s="1"/>
    </row>
    <row r="413" spans="1:4">
      <c r="A413" s="1"/>
      <c r="B413" s="1"/>
      <c r="C413" s="1"/>
      <c r="D413" s="1"/>
    </row>
    <row r="414" spans="1:4">
      <c r="A414" s="1"/>
      <c r="B414" s="1"/>
      <c r="C414" s="1"/>
      <c r="D414" s="1"/>
    </row>
    <row r="415" spans="1:4">
      <c r="A415" s="1"/>
      <c r="B415" s="1"/>
      <c r="C415" s="1"/>
      <c r="D415" s="1"/>
    </row>
    <row r="416" spans="1:4">
      <c r="A416" s="1"/>
      <c r="B416" s="1"/>
      <c r="C416" s="1"/>
      <c r="D416" s="1"/>
    </row>
    <row r="417" spans="1:4">
      <c r="A417" s="1"/>
      <c r="B417" s="1"/>
      <c r="C417" s="1"/>
      <c r="D417" s="1"/>
    </row>
    <row r="418" spans="1:4">
      <c r="A418" s="1"/>
      <c r="B418" s="1"/>
      <c r="C418" s="1"/>
      <c r="D418" s="1"/>
    </row>
    <row r="419" spans="1:4">
      <c r="A419" s="1"/>
      <c r="B419" s="1"/>
      <c r="C419" s="1"/>
      <c r="D419" s="1"/>
    </row>
    <row r="420" spans="1:4">
      <c r="A420" s="1"/>
      <c r="B420" s="1"/>
      <c r="C420" s="1"/>
      <c r="D420" s="1"/>
    </row>
    <row r="421" spans="1:4">
      <c r="A421" s="1"/>
      <c r="B421" s="1"/>
      <c r="C421" s="1"/>
      <c r="D421" s="1"/>
    </row>
    <row r="422" spans="1:4">
      <c r="A422" s="1"/>
      <c r="B422" s="1"/>
      <c r="C422" s="1"/>
      <c r="D422" s="1"/>
    </row>
    <row r="423" spans="1:4">
      <c r="A423" s="1"/>
      <c r="B423" s="1"/>
    </row>
    <row r="424" spans="1:4">
      <c r="A424" s="1"/>
      <c r="B424" s="1"/>
    </row>
    <row r="425" spans="1:4">
      <c r="A425" s="1"/>
      <c r="B425" s="1"/>
    </row>
    <row r="426" spans="1:4">
      <c r="A426" s="1"/>
      <c r="B426" s="1"/>
    </row>
    <row r="427" spans="1:4">
      <c r="A427" s="1"/>
      <c r="B427" s="1"/>
    </row>
    <row r="428" spans="1:4">
      <c r="A428" s="1"/>
      <c r="B428" s="1"/>
    </row>
    <row r="429" spans="1:4">
      <c r="A429" s="1"/>
      <c r="B429" s="1"/>
    </row>
    <row r="430" spans="1:4">
      <c r="A430" s="1"/>
      <c r="B430" s="1"/>
    </row>
    <row r="431" spans="1:4">
      <c r="A431" s="1"/>
      <c r="B431" s="1"/>
    </row>
    <row r="432" spans="1:4">
      <c r="A432" s="1"/>
      <c r="B432" s="1"/>
    </row>
    <row r="433" spans="1:2">
      <c r="A433" s="1"/>
      <c r="B433" s="1"/>
    </row>
    <row r="434" spans="1:2">
      <c r="A434" s="1"/>
      <c r="B434" s="1"/>
    </row>
    <row r="435" spans="1:2">
      <c r="A435" s="1"/>
      <c r="B435" s="1"/>
    </row>
    <row r="436" spans="1:2">
      <c r="A436" s="1"/>
      <c r="B436" s="1"/>
    </row>
    <row r="437" spans="1:2">
      <c r="A437" s="1"/>
      <c r="B437" s="1"/>
    </row>
    <row r="438" spans="1:2">
      <c r="A438" s="1"/>
      <c r="B438" s="1"/>
    </row>
    <row r="439" spans="1:2">
      <c r="A439" s="1"/>
      <c r="B439" s="1"/>
    </row>
    <row r="440" spans="1:2">
      <c r="A440" s="1"/>
      <c r="B440" s="1"/>
    </row>
    <row r="441" spans="1:2">
      <c r="A441" s="1"/>
      <c r="B441" s="1"/>
    </row>
    <row r="442" spans="1:2">
      <c r="A442" s="1"/>
      <c r="B442" s="1"/>
    </row>
    <row r="443" spans="1:2">
      <c r="A443" s="1"/>
      <c r="B443" s="1"/>
    </row>
    <row r="444" spans="1:2">
      <c r="A444" s="1"/>
      <c r="B444" s="1"/>
    </row>
    <row r="445" spans="1:2">
      <c r="A445" s="1"/>
      <c r="B445" s="1"/>
    </row>
    <row r="446" spans="1:2">
      <c r="A446" s="1"/>
      <c r="B446" s="1"/>
    </row>
    <row r="447" spans="1:2">
      <c r="A447" s="1"/>
      <c r="B447" s="1"/>
    </row>
    <row r="448" spans="1:2">
      <c r="A448" s="1"/>
      <c r="B448" s="1"/>
    </row>
    <row r="449" spans="1:2">
      <c r="A449" s="1"/>
      <c r="B449" s="1"/>
    </row>
    <row r="450" spans="1:2">
      <c r="A450" s="1"/>
      <c r="B450" s="1"/>
    </row>
    <row r="451" spans="1:2">
      <c r="A451" s="1"/>
      <c r="B451" s="1"/>
    </row>
    <row r="452" spans="1:2">
      <c r="A452" s="1"/>
      <c r="B452" s="1"/>
    </row>
    <row r="453" spans="1:2">
      <c r="A453" s="1"/>
      <c r="B453" s="1"/>
    </row>
    <row r="454" spans="1:2">
      <c r="A454" s="1"/>
      <c r="B454" s="1"/>
    </row>
    <row r="455" spans="1:2">
      <c r="A455" s="1"/>
      <c r="B455" s="1"/>
    </row>
    <row r="456" spans="1:2">
      <c r="A456" s="1"/>
      <c r="B456" s="1"/>
    </row>
    <row r="457" spans="1:2">
      <c r="A457" s="1"/>
      <c r="B457" s="1"/>
    </row>
    <row r="458" spans="1:2">
      <c r="A458" s="1"/>
      <c r="B458" s="1"/>
    </row>
    <row r="459" spans="1:2">
      <c r="A459" s="1"/>
      <c r="B459" s="1"/>
    </row>
    <row r="460" spans="1:2">
      <c r="A460" s="1"/>
      <c r="B460" s="1"/>
    </row>
    <row r="461" spans="1:2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D482"/>
  <sheetViews>
    <sheetView workbookViewId="0">
      <selection activeCell="C11" sqref="C11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4:D482"/>
  <sheetViews>
    <sheetView workbookViewId="0">
      <selection activeCell="G38" sqref="G38"/>
    </sheetView>
  </sheetViews>
  <sheetFormatPr baseColWidth="10" defaultColWidth="8.83203125" defaultRowHeight="15"/>
  <cols>
    <col min="1" max="1" width="8.83203125" style="24"/>
    <col min="2" max="2" width="8.5" style="24" customWidth="1"/>
    <col min="3" max="3" width="8.83203125" style="24"/>
    <col min="4" max="4" width="8.5" style="24" customWidth="1"/>
    <col min="5" max="16384" width="8.83203125" style="24"/>
  </cols>
  <sheetData>
    <row r="4" spans="1:4">
      <c r="A4" s="68" t="s">
        <v>15</v>
      </c>
      <c r="B4" s="68"/>
      <c r="C4" s="68" t="s">
        <v>17</v>
      </c>
      <c r="D4" s="68"/>
    </row>
    <row r="5" spans="1:4">
      <c r="A5" s="26" t="s">
        <v>34</v>
      </c>
      <c r="B5" s="26" t="s">
        <v>35</v>
      </c>
      <c r="C5" s="26" t="s">
        <v>34</v>
      </c>
      <c r="D5" s="26" t="s">
        <v>35</v>
      </c>
    </row>
    <row r="6" spans="1:4">
      <c r="A6" s="26" t="s">
        <v>6</v>
      </c>
      <c r="B6" s="26" t="s">
        <v>6</v>
      </c>
      <c r="C6" s="26" t="s">
        <v>6</v>
      </c>
      <c r="D6" s="26" t="s">
        <v>6</v>
      </c>
    </row>
    <row r="7" spans="1:4">
      <c r="A7" s="27" t="e">
        <f>AVERAGE(A9:A1000)</f>
        <v>#DIV/0!</v>
      </c>
      <c r="B7" s="26" t="e">
        <f>STDEV(A9:A1000)</f>
        <v>#DIV/0!</v>
      </c>
      <c r="C7" s="27" t="e">
        <f>AVERAGE(C9:C1000)</f>
        <v>#DIV/0!</v>
      </c>
      <c r="D7" s="26" t="e">
        <f>STDEV(C9:C1000)</f>
        <v>#DIV/0!</v>
      </c>
    </row>
    <row r="8" spans="1:4">
      <c r="A8" s="68" t="s">
        <v>16</v>
      </c>
      <c r="B8" s="68"/>
      <c r="C8" s="68" t="s">
        <v>16</v>
      </c>
      <c r="D8" s="68"/>
    </row>
    <row r="9" spans="1:4">
      <c r="A9" s="25"/>
      <c r="B9" s="25"/>
      <c r="C9" s="25"/>
      <c r="D9" s="25"/>
    </row>
    <row r="10" spans="1:4">
      <c r="A10" s="25"/>
      <c r="B10" s="25"/>
      <c r="C10" s="25"/>
      <c r="D10" s="25"/>
    </row>
    <row r="11" spans="1:4">
      <c r="A11" s="25"/>
      <c r="B11" s="25"/>
      <c r="C11" s="25"/>
      <c r="D11" s="25"/>
    </row>
    <row r="12" spans="1:4">
      <c r="A12" s="25"/>
      <c r="B12" s="25"/>
      <c r="C12" s="25"/>
      <c r="D12" s="25"/>
    </row>
    <row r="13" spans="1:4">
      <c r="A13" s="25"/>
      <c r="B13" s="25"/>
      <c r="C13" s="25"/>
      <c r="D13" s="25"/>
    </row>
    <row r="14" spans="1:4">
      <c r="A14" s="25"/>
      <c r="B14" s="25"/>
      <c r="C14" s="25"/>
      <c r="D14" s="25"/>
    </row>
    <row r="15" spans="1:4">
      <c r="A15" s="25"/>
      <c r="B15" s="25"/>
      <c r="C15" s="25"/>
      <c r="D15" s="25"/>
    </row>
    <row r="16" spans="1:4">
      <c r="A16" s="25"/>
      <c r="B16" s="25"/>
      <c r="C16" s="25"/>
      <c r="D16" s="25"/>
    </row>
    <row r="17" spans="1:4">
      <c r="A17" s="25"/>
      <c r="B17" s="25"/>
      <c r="C17" s="25"/>
      <c r="D17" s="25"/>
    </row>
    <row r="18" spans="1:4">
      <c r="A18" s="25"/>
      <c r="B18" s="25"/>
      <c r="C18" s="25"/>
      <c r="D18" s="25"/>
    </row>
    <row r="19" spans="1:4">
      <c r="A19" s="25"/>
      <c r="B19" s="25"/>
      <c r="C19" s="25"/>
      <c r="D19" s="25"/>
    </row>
    <row r="20" spans="1:4">
      <c r="A20" s="25"/>
      <c r="B20" s="25"/>
      <c r="C20" s="25"/>
      <c r="D20" s="25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5"/>
      <c r="B23" s="25"/>
      <c r="C23" s="25"/>
      <c r="D23" s="25"/>
    </row>
    <row r="24" spans="1:4">
      <c r="A24" s="25"/>
      <c r="B24" s="25"/>
      <c r="C24" s="25"/>
      <c r="D24" s="25"/>
    </row>
    <row r="25" spans="1:4">
      <c r="A25" s="25"/>
      <c r="B25" s="25"/>
      <c r="C25" s="25"/>
      <c r="D25" s="25"/>
    </row>
    <row r="26" spans="1:4">
      <c r="A26" s="25"/>
      <c r="B26" s="25"/>
      <c r="C26" s="25"/>
      <c r="D26" s="25"/>
    </row>
    <row r="27" spans="1:4">
      <c r="A27" s="25"/>
      <c r="B27" s="25"/>
      <c r="C27" s="25"/>
      <c r="D27" s="25"/>
    </row>
    <row r="28" spans="1:4">
      <c r="A28" s="25"/>
      <c r="B28" s="25"/>
      <c r="C28" s="25"/>
      <c r="D28" s="25"/>
    </row>
    <row r="29" spans="1:4">
      <c r="A29" s="25"/>
      <c r="B29" s="25"/>
      <c r="C29" s="25"/>
      <c r="D29" s="25"/>
    </row>
    <row r="30" spans="1:4">
      <c r="A30" s="25"/>
      <c r="B30" s="25"/>
      <c r="C30" s="25"/>
      <c r="D30" s="25"/>
    </row>
    <row r="31" spans="1:4">
      <c r="A31" s="25"/>
      <c r="B31" s="25"/>
      <c r="C31" s="25"/>
      <c r="D31" s="25"/>
    </row>
    <row r="32" spans="1:4">
      <c r="A32" s="25"/>
      <c r="B32" s="25"/>
      <c r="C32" s="25"/>
      <c r="D32" s="25"/>
    </row>
    <row r="33" spans="1:4">
      <c r="A33" s="25"/>
      <c r="B33" s="25"/>
      <c r="C33" s="25"/>
      <c r="D33" s="25"/>
    </row>
    <row r="34" spans="1:4">
      <c r="A34" s="25"/>
      <c r="B34" s="25"/>
      <c r="C34" s="25"/>
      <c r="D34" s="25"/>
    </row>
    <row r="35" spans="1:4">
      <c r="A35" s="25"/>
      <c r="B35" s="25"/>
      <c r="C35" s="25"/>
      <c r="D35" s="25"/>
    </row>
    <row r="36" spans="1:4">
      <c r="A36" s="25"/>
      <c r="B36" s="25"/>
      <c r="C36" s="25"/>
      <c r="D36" s="25"/>
    </row>
    <row r="37" spans="1:4">
      <c r="A37" s="25"/>
      <c r="B37" s="25"/>
      <c r="C37" s="25"/>
      <c r="D37" s="25"/>
    </row>
    <row r="38" spans="1:4">
      <c r="A38" s="25"/>
      <c r="B38" s="25"/>
      <c r="C38" s="25"/>
      <c r="D38" s="25"/>
    </row>
    <row r="39" spans="1:4">
      <c r="A39" s="25"/>
      <c r="B39" s="25"/>
      <c r="C39" s="25"/>
      <c r="D39" s="25"/>
    </row>
    <row r="40" spans="1:4">
      <c r="A40" s="25"/>
      <c r="B40" s="25"/>
      <c r="C40" s="25"/>
      <c r="D40" s="25"/>
    </row>
    <row r="41" spans="1:4">
      <c r="A41" s="25"/>
      <c r="B41" s="25"/>
      <c r="C41" s="25"/>
      <c r="D41" s="25"/>
    </row>
    <row r="42" spans="1:4">
      <c r="A42" s="25"/>
      <c r="B42" s="25"/>
      <c r="C42" s="25"/>
      <c r="D42" s="25"/>
    </row>
    <row r="43" spans="1:4">
      <c r="A43" s="25"/>
      <c r="B43" s="25"/>
      <c r="C43" s="25"/>
      <c r="D43" s="25"/>
    </row>
    <row r="44" spans="1:4">
      <c r="A44" s="25"/>
      <c r="B44" s="25"/>
      <c r="C44" s="25"/>
      <c r="D44" s="25"/>
    </row>
    <row r="45" spans="1:4">
      <c r="A45" s="25"/>
      <c r="B45" s="25"/>
      <c r="C45" s="25"/>
      <c r="D45" s="25"/>
    </row>
    <row r="46" spans="1:4">
      <c r="A46" s="25"/>
      <c r="B46" s="25"/>
      <c r="C46" s="25"/>
      <c r="D46" s="25"/>
    </row>
    <row r="47" spans="1:4">
      <c r="A47" s="25"/>
      <c r="B47" s="25"/>
      <c r="C47" s="25"/>
      <c r="D47" s="25"/>
    </row>
    <row r="48" spans="1:4">
      <c r="A48" s="25"/>
      <c r="B48" s="25"/>
      <c r="C48" s="25"/>
      <c r="D48" s="25"/>
    </row>
    <row r="49" spans="1:4">
      <c r="A49" s="25"/>
      <c r="B49" s="25"/>
      <c r="C49" s="25"/>
      <c r="D49" s="25"/>
    </row>
    <row r="50" spans="1:4">
      <c r="A50" s="25"/>
      <c r="B50" s="25"/>
      <c r="C50" s="25"/>
      <c r="D50" s="25"/>
    </row>
    <row r="51" spans="1:4">
      <c r="A51" s="25"/>
      <c r="B51" s="25"/>
      <c r="C51" s="25"/>
      <c r="D51" s="25"/>
    </row>
    <row r="52" spans="1:4">
      <c r="A52" s="25"/>
      <c r="B52" s="25"/>
      <c r="C52" s="25"/>
      <c r="D52" s="25"/>
    </row>
    <row r="53" spans="1:4">
      <c r="A53" s="25"/>
      <c r="B53" s="25"/>
      <c r="C53" s="25"/>
      <c r="D53" s="25"/>
    </row>
    <row r="54" spans="1:4">
      <c r="A54" s="25"/>
      <c r="B54" s="25"/>
      <c r="C54" s="25"/>
      <c r="D54" s="25"/>
    </row>
    <row r="55" spans="1:4">
      <c r="A55" s="25"/>
      <c r="B55" s="25"/>
      <c r="C55" s="25"/>
      <c r="D55" s="25"/>
    </row>
    <row r="56" spans="1:4">
      <c r="A56" s="25"/>
      <c r="B56" s="25"/>
      <c r="C56" s="25"/>
      <c r="D56" s="25"/>
    </row>
    <row r="57" spans="1:4">
      <c r="A57" s="25"/>
      <c r="B57" s="25"/>
      <c r="C57" s="25"/>
      <c r="D57" s="25"/>
    </row>
    <row r="58" spans="1:4">
      <c r="A58" s="25"/>
      <c r="B58" s="25"/>
      <c r="C58" s="25"/>
      <c r="D58" s="25"/>
    </row>
    <row r="59" spans="1:4">
      <c r="A59" s="25"/>
      <c r="B59" s="25"/>
      <c r="C59" s="25"/>
      <c r="D59" s="25"/>
    </row>
    <row r="60" spans="1:4">
      <c r="A60" s="25"/>
      <c r="B60" s="25"/>
      <c r="C60" s="25"/>
      <c r="D60" s="25"/>
    </row>
    <row r="61" spans="1:4">
      <c r="A61" s="25"/>
      <c r="B61" s="25"/>
      <c r="C61" s="25"/>
      <c r="D61" s="25"/>
    </row>
    <row r="62" spans="1:4">
      <c r="A62" s="25"/>
      <c r="B62" s="25"/>
      <c r="C62" s="25"/>
      <c r="D62" s="25"/>
    </row>
    <row r="63" spans="1:4">
      <c r="A63" s="25"/>
      <c r="B63" s="25"/>
      <c r="C63" s="25"/>
      <c r="D63" s="25"/>
    </row>
    <row r="64" spans="1:4">
      <c r="A64" s="25"/>
      <c r="B64" s="25"/>
      <c r="C64" s="25"/>
      <c r="D64" s="25"/>
    </row>
    <row r="65" spans="1:4">
      <c r="A65" s="25"/>
      <c r="B65" s="25"/>
      <c r="C65" s="25"/>
      <c r="D65" s="25"/>
    </row>
    <row r="66" spans="1:4">
      <c r="A66" s="25"/>
      <c r="B66" s="25"/>
      <c r="C66" s="25"/>
      <c r="D66" s="25"/>
    </row>
    <row r="67" spans="1:4">
      <c r="A67" s="25"/>
      <c r="B67" s="25"/>
      <c r="C67" s="25"/>
      <c r="D67" s="25"/>
    </row>
    <row r="68" spans="1:4">
      <c r="A68" s="25"/>
      <c r="B68" s="25"/>
      <c r="C68" s="25"/>
      <c r="D68" s="25"/>
    </row>
    <row r="69" spans="1:4">
      <c r="A69" s="25"/>
      <c r="B69" s="25"/>
      <c r="C69" s="25"/>
      <c r="D69" s="25"/>
    </row>
    <row r="70" spans="1:4">
      <c r="A70" s="25"/>
      <c r="B70" s="25"/>
      <c r="C70" s="25"/>
      <c r="D70" s="25"/>
    </row>
    <row r="71" spans="1:4">
      <c r="A71" s="25"/>
      <c r="B71" s="25"/>
      <c r="C71" s="25"/>
      <c r="D71" s="25"/>
    </row>
    <row r="72" spans="1:4">
      <c r="A72" s="25"/>
      <c r="B72" s="25"/>
      <c r="C72" s="25"/>
      <c r="D72" s="25"/>
    </row>
    <row r="73" spans="1:4">
      <c r="A73" s="25"/>
      <c r="B73" s="25"/>
      <c r="C73" s="25"/>
      <c r="D73" s="25"/>
    </row>
    <row r="74" spans="1:4">
      <c r="A74" s="25"/>
      <c r="B74" s="25"/>
      <c r="C74" s="25"/>
      <c r="D74" s="25"/>
    </row>
    <row r="75" spans="1:4">
      <c r="A75" s="25"/>
      <c r="B75" s="25"/>
      <c r="C75" s="25"/>
      <c r="D75" s="25"/>
    </row>
    <row r="76" spans="1:4">
      <c r="A76" s="25"/>
      <c r="B76" s="25"/>
      <c r="C76" s="25"/>
      <c r="D76" s="25"/>
    </row>
    <row r="77" spans="1:4">
      <c r="A77" s="25"/>
      <c r="B77" s="25"/>
      <c r="C77" s="25"/>
      <c r="D77" s="25"/>
    </row>
    <row r="78" spans="1:4">
      <c r="A78" s="25"/>
      <c r="B78" s="25"/>
      <c r="C78" s="25"/>
      <c r="D78" s="25"/>
    </row>
    <row r="79" spans="1:4">
      <c r="A79" s="25"/>
      <c r="B79" s="25"/>
      <c r="C79" s="25"/>
      <c r="D79" s="25"/>
    </row>
    <row r="80" spans="1:4">
      <c r="A80" s="25"/>
      <c r="B80" s="25"/>
      <c r="C80" s="25"/>
      <c r="D80" s="25"/>
    </row>
    <row r="81" spans="1:4">
      <c r="A81" s="25"/>
      <c r="B81" s="25"/>
      <c r="C81" s="25"/>
      <c r="D81" s="25"/>
    </row>
    <row r="82" spans="1:4">
      <c r="A82" s="25"/>
      <c r="B82" s="25"/>
      <c r="C82" s="25"/>
      <c r="D82" s="25"/>
    </row>
    <row r="83" spans="1:4">
      <c r="A83" s="25"/>
      <c r="B83" s="25"/>
      <c r="C83" s="25"/>
      <c r="D83" s="25"/>
    </row>
    <row r="84" spans="1:4">
      <c r="A84" s="25"/>
      <c r="B84" s="25"/>
      <c r="C84" s="25"/>
      <c r="D84" s="25"/>
    </row>
    <row r="85" spans="1:4">
      <c r="A85" s="25"/>
      <c r="B85" s="25"/>
      <c r="C85" s="25"/>
      <c r="D85" s="25"/>
    </row>
    <row r="86" spans="1:4">
      <c r="A86" s="25"/>
      <c r="B86" s="25"/>
      <c r="C86" s="25"/>
      <c r="D86" s="25"/>
    </row>
    <row r="87" spans="1:4">
      <c r="A87" s="25"/>
      <c r="B87" s="25"/>
      <c r="C87" s="25"/>
      <c r="D87" s="25"/>
    </row>
    <row r="88" spans="1:4">
      <c r="A88" s="25"/>
      <c r="B88" s="25"/>
      <c r="C88" s="25"/>
      <c r="D88" s="25"/>
    </row>
    <row r="89" spans="1:4">
      <c r="A89" s="25"/>
      <c r="B89" s="25"/>
      <c r="C89" s="25"/>
      <c r="D89" s="25"/>
    </row>
    <row r="90" spans="1:4">
      <c r="A90" s="25"/>
      <c r="B90" s="25"/>
      <c r="C90" s="25"/>
      <c r="D90" s="25"/>
    </row>
    <row r="91" spans="1:4">
      <c r="A91" s="25"/>
      <c r="B91" s="25"/>
      <c r="C91" s="25"/>
      <c r="D91" s="25"/>
    </row>
    <row r="92" spans="1:4">
      <c r="A92" s="25"/>
      <c r="B92" s="25"/>
      <c r="C92" s="25"/>
      <c r="D92" s="25"/>
    </row>
    <row r="93" spans="1:4">
      <c r="A93" s="25"/>
      <c r="B93" s="25"/>
      <c r="C93" s="25"/>
      <c r="D93" s="25"/>
    </row>
    <row r="94" spans="1:4">
      <c r="A94" s="25"/>
      <c r="B94" s="25"/>
      <c r="C94" s="25"/>
      <c r="D94" s="25"/>
    </row>
    <row r="95" spans="1:4">
      <c r="A95" s="25"/>
      <c r="B95" s="25"/>
      <c r="C95" s="25"/>
      <c r="D95" s="25"/>
    </row>
    <row r="96" spans="1:4">
      <c r="A96" s="25"/>
      <c r="B96" s="25"/>
      <c r="C96" s="25"/>
      <c r="D96" s="25"/>
    </row>
    <row r="97" spans="1:4">
      <c r="A97" s="25"/>
      <c r="B97" s="25"/>
      <c r="C97" s="25"/>
      <c r="D97" s="25"/>
    </row>
    <row r="98" spans="1:4">
      <c r="A98" s="25"/>
      <c r="B98" s="25"/>
      <c r="C98" s="25"/>
      <c r="D98" s="25"/>
    </row>
    <row r="99" spans="1:4">
      <c r="A99" s="25"/>
      <c r="B99" s="25"/>
      <c r="C99" s="25"/>
      <c r="D99" s="25"/>
    </row>
    <row r="100" spans="1:4">
      <c r="A100" s="25"/>
      <c r="B100" s="25"/>
      <c r="C100" s="25"/>
      <c r="D100" s="25"/>
    </row>
    <row r="101" spans="1:4">
      <c r="A101" s="25"/>
      <c r="B101" s="25"/>
      <c r="C101" s="25"/>
      <c r="D101" s="25"/>
    </row>
    <row r="102" spans="1:4">
      <c r="A102" s="25"/>
      <c r="B102" s="25"/>
      <c r="C102" s="25"/>
      <c r="D102" s="25"/>
    </row>
    <row r="103" spans="1:4">
      <c r="A103" s="25"/>
      <c r="B103" s="25"/>
      <c r="C103" s="25"/>
      <c r="D103" s="25"/>
    </row>
    <row r="104" spans="1:4">
      <c r="A104" s="25"/>
      <c r="B104" s="25"/>
      <c r="C104" s="25"/>
      <c r="D104" s="25"/>
    </row>
    <row r="105" spans="1:4">
      <c r="A105" s="25"/>
      <c r="B105" s="25"/>
      <c r="C105" s="25"/>
      <c r="D105" s="25"/>
    </row>
    <row r="106" spans="1:4">
      <c r="A106" s="25"/>
      <c r="B106" s="25"/>
      <c r="C106" s="25"/>
      <c r="D106" s="25"/>
    </row>
    <row r="107" spans="1:4">
      <c r="A107" s="25"/>
      <c r="B107" s="25"/>
      <c r="C107" s="25"/>
      <c r="D107" s="25"/>
    </row>
    <row r="108" spans="1:4">
      <c r="A108" s="25"/>
      <c r="B108" s="25"/>
      <c r="C108" s="25"/>
      <c r="D108" s="25"/>
    </row>
    <row r="109" spans="1:4">
      <c r="A109" s="25"/>
      <c r="B109" s="25"/>
      <c r="C109" s="25"/>
      <c r="D109" s="25"/>
    </row>
    <row r="110" spans="1:4">
      <c r="A110" s="25"/>
      <c r="B110" s="25"/>
      <c r="C110" s="25"/>
      <c r="D110" s="25"/>
    </row>
    <row r="111" spans="1:4">
      <c r="A111" s="25"/>
      <c r="B111" s="25"/>
      <c r="C111" s="25"/>
      <c r="D111" s="25"/>
    </row>
    <row r="112" spans="1:4">
      <c r="A112" s="25"/>
      <c r="B112" s="25"/>
      <c r="C112" s="25"/>
      <c r="D112" s="25"/>
    </row>
    <row r="113" spans="1:4">
      <c r="A113" s="25"/>
      <c r="B113" s="25"/>
      <c r="C113" s="25"/>
      <c r="D113" s="25"/>
    </row>
    <row r="114" spans="1:4">
      <c r="A114" s="25"/>
      <c r="B114" s="25"/>
      <c r="C114" s="25"/>
      <c r="D114" s="25"/>
    </row>
    <row r="115" spans="1:4">
      <c r="A115" s="25"/>
      <c r="B115" s="25"/>
      <c r="C115" s="25"/>
      <c r="D115" s="25"/>
    </row>
    <row r="116" spans="1:4">
      <c r="A116" s="25"/>
      <c r="B116" s="25"/>
      <c r="C116" s="25"/>
      <c r="D116" s="25"/>
    </row>
    <row r="117" spans="1:4">
      <c r="A117" s="25"/>
      <c r="B117" s="25"/>
      <c r="C117" s="25"/>
      <c r="D117" s="25"/>
    </row>
    <row r="118" spans="1:4">
      <c r="A118" s="25"/>
      <c r="B118" s="25"/>
      <c r="C118" s="25"/>
      <c r="D118" s="25"/>
    </row>
    <row r="119" spans="1:4">
      <c r="A119" s="25"/>
      <c r="B119" s="25"/>
      <c r="C119" s="25"/>
      <c r="D119" s="25"/>
    </row>
    <row r="120" spans="1:4">
      <c r="A120" s="25"/>
      <c r="B120" s="25"/>
      <c r="C120" s="25"/>
      <c r="D120" s="25"/>
    </row>
    <row r="121" spans="1:4">
      <c r="A121" s="25"/>
      <c r="B121" s="25"/>
      <c r="C121" s="25"/>
      <c r="D121" s="25"/>
    </row>
    <row r="122" spans="1:4">
      <c r="A122" s="25"/>
      <c r="B122" s="25"/>
      <c r="C122" s="25"/>
      <c r="D122" s="25"/>
    </row>
    <row r="123" spans="1:4">
      <c r="A123" s="25"/>
      <c r="B123" s="25"/>
      <c r="C123" s="25"/>
      <c r="D123" s="25"/>
    </row>
    <row r="124" spans="1:4">
      <c r="A124" s="25"/>
      <c r="B124" s="25"/>
      <c r="C124" s="25"/>
      <c r="D124" s="25"/>
    </row>
    <row r="125" spans="1:4">
      <c r="A125" s="25"/>
      <c r="B125" s="25"/>
      <c r="C125" s="25"/>
      <c r="D125" s="25"/>
    </row>
    <row r="126" spans="1:4">
      <c r="A126" s="25"/>
      <c r="B126" s="25"/>
      <c r="C126" s="25"/>
      <c r="D126" s="25"/>
    </row>
    <row r="127" spans="1:4">
      <c r="A127" s="25"/>
      <c r="B127" s="25"/>
      <c r="C127" s="25"/>
      <c r="D127" s="25"/>
    </row>
    <row r="128" spans="1:4">
      <c r="A128" s="25"/>
      <c r="B128" s="25"/>
      <c r="C128" s="25"/>
      <c r="D128" s="25"/>
    </row>
    <row r="129" spans="1:4">
      <c r="A129" s="25"/>
      <c r="B129" s="25"/>
      <c r="C129" s="25"/>
      <c r="D129" s="25"/>
    </row>
    <row r="130" spans="1:4">
      <c r="A130" s="25"/>
      <c r="B130" s="25"/>
      <c r="C130" s="25"/>
      <c r="D130" s="25"/>
    </row>
    <row r="131" spans="1:4">
      <c r="A131" s="25"/>
      <c r="B131" s="25"/>
      <c r="C131" s="25"/>
      <c r="D131" s="25"/>
    </row>
    <row r="132" spans="1:4">
      <c r="A132" s="25"/>
      <c r="B132" s="25"/>
      <c r="C132" s="25"/>
      <c r="D132" s="25"/>
    </row>
    <row r="133" spans="1:4">
      <c r="A133" s="25"/>
      <c r="B133" s="25"/>
      <c r="C133" s="25"/>
      <c r="D133" s="25"/>
    </row>
    <row r="134" spans="1:4">
      <c r="A134" s="25"/>
      <c r="B134" s="25"/>
      <c r="C134" s="25"/>
      <c r="D134" s="25"/>
    </row>
    <row r="135" spans="1:4">
      <c r="A135" s="25"/>
      <c r="B135" s="25"/>
      <c r="C135" s="25"/>
      <c r="D135" s="25"/>
    </row>
    <row r="136" spans="1:4">
      <c r="A136" s="25"/>
      <c r="B136" s="25"/>
      <c r="C136" s="25"/>
      <c r="D136" s="25"/>
    </row>
    <row r="137" spans="1:4">
      <c r="A137" s="25"/>
      <c r="B137" s="25"/>
      <c r="C137" s="25"/>
      <c r="D137" s="25"/>
    </row>
    <row r="138" spans="1:4">
      <c r="A138" s="25"/>
      <c r="B138" s="25"/>
      <c r="C138" s="25"/>
      <c r="D138" s="25"/>
    </row>
    <row r="139" spans="1:4">
      <c r="A139" s="25"/>
      <c r="B139" s="25"/>
      <c r="C139" s="25"/>
      <c r="D139" s="25"/>
    </row>
    <row r="140" spans="1:4">
      <c r="A140" s="25"/>
      <c r="B140" s="25"/>
      <c r="C140" s="25"/>
      <c r="D140" s="25"/>
    </row>
    <row r="141" spans="1:4">
      <c r="A141" s="25"/>
      <c r="B141" s="25"/>
      <c r="C141" s="25"/>
      <c r="D141" s="25"/>
    </row>
    <row r="142" spans="1:4">
      <c r="A142" s="25"/>
      <c r="B142" s="25"/>
      <c r="C142" s="25"/>
      <c r="D142" s="25"/>
    </row>
    <row r="143" spans="1:4">
      <c r="A143" s="25"/>
      <c r="B143" s="25"/>
      <c r="C143" s="25"/>
      <c r="D143" s="25"/>
    </row>
    <row r="144" spans="1:4">
      <c r="A144" s="25"/>
      <c r="B144" s="25"/>
      <c r="C144" s="25"/>
      <c r="D144" s="25"/>
    </row>
    <row r="145" spans="1:4">
      <c r="A145" s="25"/>
      <c r="B145" s="25"/>
      <c r="C145" s="25"/>
      <c r="D145" s="25"/>
    </row>
    <row r="146" spans="1:4">
      <c r="A146" s="25"/>
      <c r="B146" s="25"/>
      <c r="C146" s="25"/>
      <c r="D146" s="25"/>
    </row>
    <row r="147" spans="1:4">
      <c r="A147" s="25"/>
      <c r="B147" s="25"/>
      <c r="C147" s="25"/>
      <c r="D147" s="25"/>
    </row>
    <row r="148" spans="1:4">
      <c r="A148" s="25"/>
      <c r="B148" s="25"/>
      <c r="C148" s="25"/>
      <c r="D148" s="25"/>
    </row>
    <row r="149" spans="1:4">
      <c r="A149" s="25"/>
      <c r="B149" s="25"/>
      <c r="C149" s="25"/>
      <c r="D149" s="25"/>
    </row>
    <row r="150" spans="1:4">
      <c r="A150" s="25"/>
      <c r="B150" s="25"/>
      <c r="C150" s="25"/>
      <c r="D150" s="25"/>
    </row>
    <row r="151" spans="1:4">
      <c r="A151" s="25"/>
      <c r="B151" s="25"/>
      <c r="C151" s="25"/>
      <c r="D151" s="25"/>
    </row>
    <row r="152" spans="1:4">
      <c r="A152" s="25"/>
      <c r="B152" s="25"/>
      <c r="C152" s="25"/>
      <c r="D152" s="25"/>
    </row>
    <row r="153" spans="1:4">
      <c r="A153" s="25"/>
      <c r="B153" s="25"/>
      <c r="C153" s="25"/>
      <c r="D153" s="25"/>
    </row>
    <row r="154" spans="1:4">
      <c r="A154" s="25"/>
      <c r="B154" s="25"/>
      <c r="C154" s="25"/>
      <c r="D154" s="25"/>
    </row>
    <row r="155" spans="1:4">
      <c r="A155" s="25"/>
      <c r="B155" s="25"/>
      <c r="C155" s="25"/>
      <c r="D155" s="25"/>
    </row>
    <row r="156" spans="1:4">
      <c r="A156" s="25"/>
      <c r="B156" s="25"/>
      <c r="C156" s="25"/>
      <c r="D156" s="25"/>
    </row>
    <row r="157" spans="1:4">
      <c r="A157" s="25"/>
      <c r="B157" s="25"/>
      <c r="C157" s="25"/>
      <c r="D157" s="25"/>
    </row>
    <row r="158" spans="1:4">
      <c r="A158" s="25"/>
      <c r="B158" s="25"/>
      <c r="C158" s="25"/>
      <c r="D158" s="25"/>
    </row>
    <row r="159" spans="1:4">
      <c r="A159" s="25"/>
      <c r="B159" s="25"/>
      <c r="C159" s="25"/>
      <c r="D159" s="25"/>
    </row>
    <row r="160" spans="1:4">
      <c r="A160" s="25"/>
      <c r="B160" s="25"/>
      <c r="C160" s="25"/>
      <c r="D160" s="25"/>
    </row>
    <row r="161" spans="1:4">
      <c r="A161" s="25"/>
      <c r="B161" s="25"/>
      <c r="C161" s="25"/>
      <c r="D161" s="25"/>
    </row>
    <row r="162" spans="1:4">
      <c r="A162" s="25"/>
      <c r="B162" s="25"/>
      <c r="C162" s="25"/>
      <c r="D162" s="25"/>
    </row>
    <row r="163" spans="1:4">
      <c r="A163" s="25"/>
      <c r="B163" s="25"/>
      <c r="C163" s="25"/>
      <c r="D163" s="25"/>
    </row>
    <row r="164" spans="1:4">
      <c r="A164" s="25"/>
      <c r="B164" s="25"/>
      <c r="C164" s="25"/>
      <c r="D164" s="25"/>
    </row>
    <row r="165" spans="1:4">
      <c r="A165" s="25"/>
      <c r="B165" s="25"/>
      <c r="C165" s="25"/>
      <c r="D165" s="25"/>
    </row>
    <row r="166" spans="1:4">
      <c r="A166" s="25"/>
      <c r="B166" s="25"/>
      <c r="C166" s="25"/>
      <c r="D166" s="25"/>
    </row>
    <row r="167" spans="1:4">
      <c r="A167" s="25"/>
      <c r="B167" s="25"/>
      <c r="C167" s="25"/>
      <c r="D167" s="25"/>
    </row>
    <row r="168" spans="1:4">
      <c r="A168" s="25"/>
      <c r="B168" s="25"/>
      <c r="C168" s="25"/>
      <c r="D168" s="25"/>
    </row>
    <row r="169" spans="1:4">
      <c r="A169" s="25"/>
      <c r="B169" s="25"/>
      <c r="C169" s="25"/>
      <c r="D169" s="25"/>
    </row>
    <row r="170" spans="1:4">
      <c r="A170" s="25"/>
      <c r="B170" s="25"/>
      <c r="C170" s="25"/>
      <c r="D170" s="25"/>
    </row>
    <row r="171" spans="1:4">
      <c r="A171" s="25"/>
      <c r="B171" s="25"/>
      <c r="C171" s="25"/>
      <c r="D171" s="25"/>
    </row>
    <row r="172" spans="1:4">
      <c r="A172" s="25"/>
      <c r="B172" s="25"/>
      <c r="C172" s="25"/>
      <c r="D172" s="25"/>
    </row>
    <row r="173" spans="1:4">
      <c r="A173" s="25"/>
      <c r="B173" s="25"/>
      <c r="C173" s="25"/>
      <c r="D173" s="25"/>
    </row>
    <row r="174" spans="1:4">
      <c r="A174" s="25"/>
      <c r="B174" s="25"/>
      <c r="C174" s="25"/>
      <c r="D174" s="25"/>
    </row>
    <row r="175" spans="1:4">
      <c r="A175" s="25"/>
      <c r="B175" s="25"/>
      <c r="C175" s="25"/>
      <c r="D175" s="25"/>
    </row>
    <row r="176" spans="1:4">
      <c r="A176" s="25"/>
      <c r="B176" s="25"/>
      <c r="C176" s="25"/>
      <c r="D176" s="25"/>
    </row>
    <row r="177" spans="1:4">
      <c r="A177" s="25"/>
      <c r="B177" s="25"/>
      <c r="C177" s="25"/>
      <c r="D177" s="25"/>
    </row>
    <row r="178" spans="1:4">
      <c r="A178" s="25"/>
      <c r="B178" s="25"/>
      <c r="C178" s="25"/>
      <c r="D178" s="25"/>
    </row>
    <row r="179" spans="1:4">
      <c r="A179" s="25"/>
      <c r="B179" s="25"/>
      <c r="C179" s="25"/>
      <c r="D179" s="25"/>
    </row>
    <row r="180" spans="1:4">
      <c r="A180" s="25"/>
      <c r="B180" s="25"/>
      <c r="C180" s="25"/>
      <c r="D180" s="25"/>
    </row>
    <row r="181" spans="1:4">
      <c r="A181" s="25"/>
      <c r="B181" s="25"/>
      <c r="C181" s="25"/>
      <c r="D181" s="25"/>
    </row>
    <row r="182" spans="1:4">
      <c r="A182" s="25"/>
      <c r="B182" s="25"/>
      <c r="C182" s="25"/>
      <c r="D182" s="25"/>
    </row>
    <row r="183" spans="1:4">
      <c r="A183" s="25"/>
      <c r="B183" s="25"/>
      <c r="C183" s="25"/>
      <c r="D183" s="25"/>
    </row>
    <row r="184" spans="1:4">
      <c r="A184" s="25"/>
      <c r="B184" s="25"/>
      <c r="C184" s="25"/>
      <c r="D184" s="25"/>
    </row>
    <row r="185" spans="1:4">
      <c r="A185" s="25"/>
      <c r="B185" s="25"/>
      <c r="C185" s="25"/>
      <c r="D185" s="25"/>
    </row>
    <row r="186" spans="1:4">
      <c r="A186" s="25"/>
      <c r="B186" s="25"/>
      <c r="C186" s="25"/>
      <c r="D186" s="25"/>
    </row>
    <row r="187" spans="1:4">
      <c r="A187" s="25"/>
      <c r="B187" s="25"/>
      <c r="C187" s="25"/>
      <c r="D187" s="25"/>
    </row>
    <row r="188" spans="1:4">
      <c r="A188" s="25"/>
      <c r="B188" s="25"/>
      <c r="C188" s="25"/>
      <c r="D188" s="25"/>
    </row>
    <row r="189" spans="1:4">
      <c r="A189" s="25"/>
      <c r="B189" s="25"/>
      <c r="C189" s="25"/>
      <c r="D189" s="25"/>
    </row>
    <row r="190" spans="1:4">
      <c r="A190" s="25"/>
      <c r="B190" s="25"/>
      <c r="C190" s="25"/>
      <c r="D190" s="25"/>
    </row>
    <row r="191" spans="1:4">
      <c r="A191" s="25"/>
      <c r="B191" s="25"/>
      <c r="C191" s="25"/>
      <c r="D191" s="25"/>
    </row>
    <row r="192" spans="1:4">
      <c r="A192" s="25"/>
      <c r="B192" s="25"/>
      <c r="C192" s="25"/>
      <c r="D192" s="25"/>
    </row>
    <row r="193" spans="1:4">
      <c r="A193" s="25"/>
      <c r="B193" s="25"/>
      <c r="C193" s="25"/>
      <c r="D193" s="25"/>
    </row>
    <row r="194" spans="1:4">
      <c r="A194" s="25"/>
      <c r="B194" s="25"/>
      <c r="C194" s="25"/>
      <c r="D194" s="25"/>
    </row>
    <row r="195" spans="1:4">
      <c r="A195" s="25"/>
      <c r="B195" s="25"/>
      <c r="C195" s="25"/>
      <c r="D195" s="25"/>
    </row>
    <row r="196" spans="1:4">
      <c r="A196" s="25"/>
      <c r="B196" s="25"/>
      <c r="C196" s="25"/>
      <c r="D196" s="25"/>
    </row>
    <row r="197" spans="1:4">
      <c r="A197" s="25"/>
      <c r="B197" s="25"/>
      <c r="C197" s="25"/>
      <c r="D197" s="25"/>
    </row>
    <row r="198" spans="1:4">
      <c r="A198" s="25"/>
      <c r="B198" s="25"/>
      <c r="C198" s="25"/>
      <c r="D198" s="25"/>
    </row>
    <row r="199" spans="1:4">
      <c r="A199" s="25"/>
      <c r="B199" s="25"/>
      <c r="C199" s="25"/>
      <c r="D199" s="25"/>
    </row>
    <row r="200" spans="1:4">
      <c r="A200" s="25"/>
      <c r="B200" s="25"/>
      <c r="C200" s="25"/>
      <c r="D200" s="25"/>
    </row>
    <row r="201" spans="1:4">
      <c r="A201" s="25"/>
      <c r="B201" s="25"/>
      <c r="C201" s="25"/>
      <c r="D201" s="25"/>
    </row>
    <row r="202" spans="1:4">
      <c r="A202" s="25"/>
      <c r="B202" s="25"/>
      <c r="C202" s="25"/>
      <c r="D202" s="25"/>
    </row>
    <row r="203" spans="1:4">
      <c r="A203" s="25"/>
      <c r="B203" s="25"/>
      <c r="C203" s="25"/>
      <c r="D203" s="25"/>
    </row>
    <row r="204" spans="1:4">
      <c r="A204" s="25"/>
      <c r="B204" s="25"/>
      <c r="C204" s="25"/>
      <c r="D204" s="25"/>
    </row>
    <row r="205" spans="1:4">
      <c r="A205" s="25"/>
      <c r="B205" s="25"/>
      <c r="C205" s="25"/>
      <c r="D205" s="25"/>
    </row>
    <row r="206" spans="1:4">
      <c r="A206" s="25"/>
      <c r="B206" s="25"/>
      <c r="C206" s="25"/>
      <c r="D206" s="25"/>
    </row>
    <row r="207" spans="1:4">
      <c r="A207" s="25"/>
      <c r="B207" s="25"/>
      <c r="C207" s="25"/>
      <c r="D207" s="25"/>
    </row>
    <row r="208" spans="1:4">
      <c r="A208" s="25"/>
      <c r="B208" s="25"/>
      <c r="C208" s="25"/>
      <c r="D208" s="25"/>
    </row>
    <row r="209" spans="1:4">
      <c r="A209" s="25"/>
      <c r="B209" s="25"/>
      <c r="C209" s="25"/>
      <c r="D209" s="25"/>
    </row>
    <row r="210" spans="1:4">
      <c r="A210" s="25"/>
      <c r="B210" s="25"/>
      <c r="C210" s="25"/>
      <c r="D210" s="25"/>
    </row>
    <row r="211" spans="1:4">
      <c r="A211" s="25"/>
      <c r="B211" s="25"/>
      <c r="C211" s="25"/>
      <c r="D211" s="25"/>
    </row>
    <row r="212" spans="1:4">
      <c r="A212" s="25"/>
      <c r="B212" s="25"/>
      <c r="C212" s="25"/>
      <c r="D212" s="25"/>
    </row>
    <row r="213" spans="1:4">
      <c r="A213" s="25"/>
      <c r="B213" s="25"/>
      <c r="C213" s="25"/>
      <c r="D213" s="25"/>
    </row>
    <row r="214" spans="1:4">
      <c r="A214" s="25"/>
      <c r="B214" s="25"/>
      <c r="C214" s="25"/>
      <c r="D214" s="25"/>
    </row>
    <row r="215" spans="1:4">
      <c r="A215" s="25"/>
      <c r="B215" s="25"/>
      <c r="C215" s="25"/>
      <c r="D215" s="25"/>
    </row>
    <row r="216" spans="1:4">
      <c r="A216" s="25"/>
      <c r="B216" s="25"/>
      <c r="C216" s="25"/>
      <c r="D216" s="25"/>
    </row>
    <row r="217" spans="1:4">
      <c r="A217" s="25"/>
      <c r="B217" s="25"/>
      <c r="C217" s="25"/>
      <c r="D217" s="25"/>
    </row>
    <row r="218" spans="1:4">
      <c r="A218" s="25"/>
      <c r="B218" s="25"/>
      <c r="C218" s="25"/>
      <c r="D218" s="25"/>
    </row>
    <row r="219" spans="1:4">
      <c r="A219" s="25"/>
      <c r="B219" s="25"/>
      <c r="C219" s="25"/>
      <c r="D219" s="25"/>
    </row>
    <row r="220" spans="1:4">
      <c r="A220" s="25"/>
      <c r="B220" s="25"/>
      <c r="C220" s="25"/>
      <c r="D220" s="25"/>
    </row>
    <row r="221" spans="1:4">
      <c r="A221" s="25"/>
      <c r="B221" s="25"/>
      <c r="C221" s="25"/>
      <c r="D221" s="25"/>
    </row>
    <row r="222" spans="1:4">
      <c r="A222" s="25"/>
      <c r="B222" s="25"/>
      <c r="C222" s="25"/>
      <c r="D222" s="25"/>
    </row>
    <row r="223" spans="1:4">
      <c r="A223" s="25"/>
      <c r="B223" s="25"/>
      <c r="C223" s="25"/>
      <c r="D223" s="25"/>
    </row>
    <row r="224" spans="1:4">
      <c r="A224" s="25"/>
      <c r="B224" s="25"/>
      <c r="C224" s="25"/>
      <c r="D224" s="25"/>
    </row>
    <row r="225" spans="1:4">
      <c r="A225" s="25"/>
      <c r="B225" s="25"/>
      <c r="C225" s="25"/>
      <c r="D225" s="25"/>
    </row>
    <row r="226" spans="1:4">
      <c r="A226" s="25"/>
      <c r="B226" s="25"/>
      <c r="C226" s="25"/>
      <c r="D226" s="25"/>
    </row>
    <row r="227" spans="1:4">
      <c r="A227" s="25"/>
      <c r="B227" s="25"/>
      <c r="C227" s="25"/>
      <c r="D227" s="25"/>
    </row>
    <row r="228" spans="1:4">
      <c r="A228" s="25"/>
      <c r="B228" s="25"/>
      <c r="C228" s="25"/>
      <c r="D228" s="25"/>
    </row>
    <row r="229" spans="1:4">
      <c r="A229" s="25"/>
      <c r="B229" s="25"/>
      <c r="C229" s="25"/>
      <c r="D229" s="25"/>
    </row>
    <row r="230" spans="1:4">
      <c r="A230" s="25"/>
      <c r="B230" s="25"/>
      <c r="C230" s="25"/>
      <c r="D230" s="25"/>
    </row>
    <row r="231" spans="1:4">
      <c r="A231" s="25"/>
      <c r="B231" s="25"/>
      <c r="C231" s="25"/>
      <c r="D231" s="25"/>
    </row>
    <row r="232" spans="1:4">
      <c r="A232" s="25"/>
      <c r="B232" s="25"/>
      <c r="C232" s="25"/>
      <c r="D232" s="25"/>
    </row>
    <row r="233" spans="1:4">
      <c r="A233" s="25"/>
      <c r="B233" s="25"/>
      <c r="C233" s="25"/>
      <c r="D233" s="25"/>
    </row>
    <row r="234" spans="1:4">
      <c r="A234" s="25"/>
      <c r="B234" s="25"/>
      <c r="C234" s="25"/>
      <c r="D234" s="25"/>
    </row>
    <row r="235" spans="1:4">
      <c r="A235" s="25"/>
      <c r="B235" s="25"/>
      <c r="C235" s="25"/>
      <c r="D235" s="25"/>
    </row>
    <row r="236" spans="1:4">
      <c r="A236" s="25"/>
      <c r="B236" s="25"/>
      <c r="C236" s="25"/>
      <c r="D236" s="25"/>
    </row>
    <row r="237" spans="1:4">
      <c r="A237" s="25"/>
      <c r="B237" s="25"/>
      <c r="C237" s="25"/>
      <c r="D237" s="25"/>
    </row>
    <row r="238" spans="1:4">
      <c r="A238" s="25"/>
      <c r="B238" s="25"/>
      <c r="C238" s="25"/>
      <c r="D238" s="25"/>
    </row>
    <row r="239" spans="1:4">
      <c r="A239" s="25"/>
      <c r="B239" s="25"/>
      <c r="C239" s="25"/>
      <c r="D239" s="25"/>
    </row>
    <row r="240" spans="1:4">
      <c r="A240" s="25"/>
      <c r="B240" s="25"/>
      <c r="C240" s="25"/>
      <c r="D240" s="25"/>
    </row>
    <row r="241" spans="1:4">
      <c r="A241" s="25"/>
      <c r="B241" s="25"/>
      <c r="C241" s="25"/>
      <c r="D241" s="25"/>
    </row>
    <row r="242" spans="1:4">
      <c r="A242" s="25"/>
      <c r="B242" s="25"/>
      <c r="C242" s="25"/>
      <c r="D242" s="25"/>
    </row>
    <row r="243" spans="1:4">
      <c r="A243" s="25"/>
      <c r="B243" s="25"/>
      <c r="C243" s="25"/>
      <c r="D243" s="25"/>
    </row>
    <row r="244" spans="1:4">
      <c r="A244" s="25"/>
      <c r="B244" s="25"/>
      <c r="C244" s="25"/>
      <c r="D244" s="25"/>
    </row>
    <row r="245" spans="1:4">
      <c r="A245" s="25"/>
      <c r="B245" s="25"/>
      <c r="C245" s="25"/>
      <c r="D245" s="25"/>
    </row>
    <row r="246" spans="1:4">
      <c r="A246" s="25"/>
      <c r="B246" s="25"/>
      <c r="C246" s="25"/>
      <c r="D246" s="25"/>
    </row>
    <row r="247" spans="1:4">
      <c r="A247" s="25"/>
      <c r="B247" s="25"/>
      <c r="C247" s="25"/>
      <c r="D247" s="25"/>
    </row>
    <row r="248" spans="1:4">
      <c r="A248" s="25"/>
      <c r="B248" s="25"/>
      <c r="C248" s="25"/>
      <c r="D248" s="25"/>
    </row>
    <row r="249" spans="1:4">
      <c r="A249" s="25"/>
      <c r="B249" s="25"/>
      <c r="C249" s="25"/>
      <c r="D249" s="25"/>
    </row>
    <row r="250" spans="1:4">
      <c r="A250" s="25"/>
      <c r="B250" s="25"/>
      <c r="C250" s="25"/>
      <c r="D250" s="25"/>
    </row>
    <row r="251" spans="1:4">
      <c r="A251" s="25"/>
      <c r="B251" s="25"/>
      <c r="C251" s="25"/>
      <c r="D251" s="25"/>
    </row>
    <row r="252" spans="1:4">
      <c r="A252" s="25"/>
      <c r="B252" s="25"/>
      <c r="C252" s="25"/>
      <c r="D252" s="25"/>
    </row>
    <row r="253" spans="1:4">
      <c r="A253" s="25"/>
      <c r="B253" s="25"/>
      <c r="C253" s="25"/>
      <c r="D253" s="25"/>
    </row>
    <row r="254" spans="1:4">
      <c r="A254" s="25"/>
      <c r="B254" s="25"/>
      <c r="C254" s="25"/>
      <c r="D254" s="25"/>
    </row>
    <row r="255" spans="1:4">
      <c r="A255" s="25"/>
      <c r="B255" s="25"/>
      <c r="C255" s="25"/>
      <c r="D255" s="25"/>
    </row>
    <row r="256" spans="1:4">
      <c r="A256" s="25"/>
      <c r="B256" s="25"/>
      <c r="C256" s="25"/>
      <c r="D256" s="25"/>
    </row>
    <row r="257" spans="1:4">
      <c r="A257" s="25"/>
      <c r="B257" s="25"/>
      <c r="C257" s="25"/>
      <c r="D257" s="25"/>
    </row>
    <row r="258" spans="1:4">
      <c r="A258" s="25"/>
      <c r="B258" s="25"/>
      <c r="C258" s="25"/>
      <c r="D258" s="25"/>
    </row>
    <row r="259" spans="1:4">
      <c r="A259" s="25"/>
      <c r="B259" s="25"/>
      <c r="C259" s="25"/>
      <c r="D259" s="25"/>
    </row>
    <row r="260" spans="1:4">
      <c r="A260" s="25"/>
      <c r="B260" s="25"/>
      <c r="C260" s="25"/>
      <c r="D260" s="25"/>
    </row>
    <row r="261" spans="1:4">
      <c r="A261" s="25"/>
      <c r="B261" s="25"/>
      <c r="C261" s="25"/>
      <c r="D261" s="25"/>
    </row>
    <row r="262" spans="1:4">
      <c r="A262" s="25"/>
      <c r="B262" s="25"/>
      <c r="C262" s="25"/>
      <c r="D262" s="25"/>
    </row>
    <row r="263" spans="1:4">
      <c r="A263" s="25"/>
      <c r="B263" s="25"/>
      <c r="C263" s="25"/>
      <c r="D263" s="25"/>
    </row>
    <row r="264" spans="1:4">
      <c r="A264" s="25"/>
      <c r="B264" s="25"/>
      <c r="C264" s="25"/>
      <c r="D264" s="25"/>
    </row>
    <row r="265" spans="1:4">
      <c r="A265" s="25"/>
      <c r="B265" s="25"/>
      <c r="C265" s="25"/>
      <c r="D265" s="25"/>
    </row>
    <row r="266" spans="1:4">
      <c r="A266" s="25"/>
      <c r="B266" s="25"/>
      <c r="C266" s="25"/>
      <c r="D266" s="25"/>
    </row>
    <row r="267" spans="1:4">
      <c r="A267" s="25"/>
      <c r="B267" s="25"/>
      <c r="C267" s="25"/>
      <c r="D267" s="25"/>
    </row>
    <row r="268" spans="1:4">
      <c r="A268" s="25"/>
      <c r="B268" s="25"/>
      <c r="C268" s="25"/>
      <c r="D268" s="25"/>
    </row>
    <row r="269" spans="1:4">
      <c r="A269" s="25"/>
      <c r="B269" s="25"/>
      <c r="C269" s="25"/>
      <c r="D269" s="25"/>
    </row>
    <row r="270" spans="1:4">
      <c r="A270" s="25"/>
      <c r="B270" s="25"/>
      <c r="C270" s="25"/>
      <c r="D270" s="25"/>
    </row>
    <row r="271" spans="1:4">
      <c r="A271" s="25"/>
      <c r="B271" s="25"/>
      <c r="C271" s="25"/>
      <c r="D271" s="25"/>
    </row>
    <row r="272" spans="1:4">
      <c r="A272" s="25"/>
      <c r="B272" s="25"/>
      <c r="C272" s="25"/>
      <c r="D272" s="25"/>
    </row>
    <row r="273" spans="1:4">
      <c r="A273" s="25"/>
      <c r="B273" s="25"/>
      <c r="C273" s="25"/>
      <c r="D273" s="25"/>
    </row>
    <row r="274" spans="1:4">
      <c r="A274" s="25"/>
      <c r="B274" s="25"/>
      <c r="C274" s="25"/>
      <c r="D274" s="25"/>
    </row>
    <row r="275" spans="1:4">
      <c r="A275" s="25"/>
      <c r="B275" s="25"/>
      <c r="C275" s="25"/>
      <c r="D275" s="25"/>
    </row>
    <row r="276" spans="1:4">
      <c r="A276" s="25"/>
      <c r="B276" s="25"/>
      <c r="C276" s="25"/>
      <c r="D276" s="25"/>
    </row>
    <row r="277" spans="1:4">
      <c r="A277" s="25"/>
      <c r="B277" s="25"/>
      <c r="C277" s="25"/>
      <c r="D277" s="25"/>
    </row>
    <row r="278" spans="1:4">
      <c r="A278" s="25"/>
      <c r="B278" s="25"/>
      <c r="C278" s="25"/>
      <c r="D278" s="25"/>
    </row>
    <row r="279" spans="1:4">
      <c r="A279" s="25"/>
      <c r="B279" s="25"/>
      <c r="C279" s="25"/>
      <c r="D279" s="25"/>
    </row>
    <row r="280" spans="1:4">
      <c r="A280" s="25"/>
      <c r="B280" s="25"/>
      <c r="C280" s="25"/>
      <c r="D280" s="25"/>
    </row>
    <row r="281" spans="1:4">
      <c r="A281" s="25"/>
      <c r="B281" s="25"/>
      <c r="C281" s="25"/>
      <c r="D281" s="25"/>
    </row>
    <row r="282" spans="1:4">
      <c r="A282" s="25"/>
      <c r="B282" s="25"/>
      <c r="C282" s="25"/>
      <c r="D282" s="25"/>
    </row>
    <row r="283" spans="1:4">
      <c r="A283" s="25"/>
      <c r="B283" s="25"/>
      <c r="C283" s="25"/>
      <c r="D283" s="25"/>
    </row>
    <row r="284" spans="1:4">
      <c r="A284" s="25"/>
      <c r="B284" s="25"/>
      <c r="C284" s="25"/>
      <c r="D284" s="25"/>
    </row>
    <row r="285" spans="1:4">
      <c r="A285" s="25"/>
      <c r="B285" s="25"/>
      <c r="C285" s="25"/>
      <c r="D285" s="25"/>
    </row>
    <row r="286" spans="1:4">
      <c r="A286" s="25"/>
      <c r="B286" s="25"/>
      <c r="C286" s="25"/>
      <c r="D286" s="25"/>
    </row>
    <row r="287" spans="1:4">
      <c r="A287" s="25"/>
      <c r="B287" s="25"/>
      <c r="C287" s="25"/>
      <c r="D287" s="25"/>
    </row>
    <row r="288" spans="1:4">
      <c r="A288" s="25"/>
      <c r="B288" s="25"/>
      <c r="C288" s="25"/>
      <c r="D288" s="25"/>
    </row>
    <row r="289" spans="1:4">
      <c r="A289" s="25"/>
      <c r="B289" s="25"/>
      <c r="C289" s="25"/>
      <c r="D289" s="25"/>
    </row>
    <row r="290" spans="1:4">
      <c r="A290" s="25"/>
      <c r="B290" s="25"/>
      <c r="C290" s="25"/>
      <c r="D290" s="25"/>
    </row>
    <row r="291" spans="1:4">
      <c r="A291" s="25"/>
      <c r="B291" s="25"/>
      <c r="C291" s="25"/>
      <c r="D291" s="25"/>
    </row>
    <row r="292" spans="1:4">
      <c r="A292" s="25"/>
      <c r="B292" s="25"/>
      <c r="C292" s="25"/>
      <c r="D292" s="25"/>
    </row>
    <row r="293" spans="1:4">
      <c r="A293" s="25"/>
      <c r="B293" s="25"/>
      <c r="C293" s="25"/>
      <c r="D293" s="25"/>
    </row>
    <row r="294" spans="1:4">
      <c r="A294" s="25"/>
      <c r="B294" s="25"/>
      <c r="C294" s="25"/>
      <c r="D294" s="25"/>
    </row>
    <row r="295" spans="1:4">
      <c r="A295" s="25"/>
      <c r="B295" s="25"/>
      <c r="C295" s="25"/>
      <c r="D295" s="25"/>
    </row>
    <row r="296" spans="1:4">
      <c r="A296" s="25"/>
      <c r="B296" s="25"/>
      <c r="C296" s="25"/>
      <c r="D296" s="25"/>
    </row>
    <row r="297" spans="1:4">
      <c r="A297" s="25"/>
      <c r="B297" s="25"/>
      <c r="C297" s="25"/>
      <c r="D297" s="25"/>
    </row>
    <row r="298" spans="1:4">
      <c r="A298" s="25"/>
      <c r="B298" s="25"/>
      <c r="C298" s="25"/>
      <c r="D298" s="25"/>
    </row>
    <row r="299" spans="1:4">
      <c r="A299" s="25"/>
      <c r="B299" s="25"/>
      <c r="C299" s="25"/>
      <c r="D299" s="25"/>
    </row>
    <row r="300" spans="1:4">
      <c r="A300" s="25"/>
      <c r="B300" s="25"/>
      <c r="C300" s="25"/>
      <c r="D300" s="25"/>
    </row>
    <row r="301" spans="1:4">
      <c r="A301" s="25"/>
      <c r="B301" s="25"/>
      <c r="C301" s="25"/>
      <c r="D301" s="25"/>
    </row>
    <row r="302" spans="1:4">
      <c r="A302" s="25"/>
      <c r="B302" s="25"/>
      <c r="C302" s="25"/>
      <c r="D302" s="25"/>
    </row>
    <row r="303" spans="1:4">
      <c r="A303" s="25"/>
      <c r="B303" s="25"/>
      <c r="C303" s="25"/>
      <c r="D303" s="25"/>
    </row>
    <row r="304" spans="1:4">
      <c r="A304" s="25"/>
      <c r="B304" s="25"/>
      <c r="C304" s="25"/>
      <c r="D304" s="25"/>
    </row>
    <row r="305" spans="1:4">
      <c r="A305" s="25"/>
      <c r="B305" s="25"/>
      <c r="C305" s="25"/>
      <c r="D305" s="25"/>
    </row>
    <row r="306" spans="1:4">
      <c r="A306" s="25"/>
      <c r="B306" s="25"/>
      <c r="C306" s="25"/>
      <c r="D306" s="25"/>
    </row>
    <row r="307" spans="1:4">
      <c r="A307" s="25"/>
      <c r="B307" s="25"/>
      <c r="C307" s="25"/>
      <c r="D307" s="25"/>
    </row>
    <row r="308" spans="1:4">
      <c r="A308" s="25"/>
      <c r="B308" s="25"/>
      <c r="C308" s="25"/>
      <c r="D308" s="25"/>
    </row>
    <row r="309" spans="1:4">
      <c r="A309" s="25"/>
      <c r="B309" s="25"/>
      <c r="C309" s="25"/>
      <c r="D309" s="25"/>
    </row>
    <row r="310" spans="1:4">
      <c r="A310" s="25"/>
      <c r="B310" s="25"/>
      <c r="C310" s="25"/>
      <c r="D310" s="25"/>
    </row>
    <row r="311" spans="1:4">
      <c r="A311" s="25"/>
      <c r="B311" s="25"/>
      <c r="C311" s="25"/>
      <c r="D311" s="25"/>
    </row>
    <row r="312" spans="1:4">
      <c r="A312" s="25"/>
      <c r="B312" s="25"/>
      <c r="C312" s="25"/>
      <c r="D312" s="25"/>
    </row>
    <row r="313" spans="1:4">
      <c r="A313" s="25"/>
      <c r="B313" s="25"/>
      <c r="C313" s="25"/>
      <c r="D313" s="25"/>
    </row>
    <row r="314" spans="1:4">
      <c r="A314" s="25"/>
      <c r="B314" s="25"/>
      <c r="C314" s="25"/>
      <c r="D314" s="25"/>
    </row>
    <row r="315" spans="1:4">
      <c r="A315" s="25"/>
      <c r="B315" s="25"/>
      <c r="C315" s="25"/>
      <c r="D315" s="25"/>
    </row>
    <row r="316" spans="1:4">
      <c r="A316" s="25"/>
      <c r="B316" s="25"/>
      <c r="C316" s="25"/>
      <c r="D316" s="25"/>
    </row>
    <row r="317" spans="1:4">
      <c r="A317" s="25"/>
      <c r="B317" s="25"/>
      <c r="C317" s="25"/>
      <c r="D317" s="25"/>
    </row>
    <row r="318" spans="1:4">
      <c r="A318" s="25"/>
      <c r="B318" s="25"/>
      <c r="C318" s="25"/>
      <c r="D318" s="25"/>
    </row>
    <row r="319" spans="1:4">
      <c r="A319" s="25"/>
      <c r="B319" s="25"/>
      <c r="C319" s="25"/>
      <c r="D319" s="25"/>
    </row>
    <row r="320" spans="1:4">
      <c r="A320" s="25"/>
      <c r="B320" s="25"/>
      <c r="C320" s="25"/>
      <c r="D320" s="25"/>
    </row>
    <row r="321" spans="1:4">
      <c r="A321" s="25"/>
      <c r="B321" s="25"/>
      <c r="C321" s="25"/>
      <c r="D321" s="25"/>
    </row>
    <row r="322" spans="1:4">
      <c r="A322" s="25"/>
      <c r="B322" s="25"/>
      <c r="C322" s="25"/>
      <c r="D322" s="25"/>
    </row>
    <row r="323" spans="1:4">
      <c r="A323" s="25"/>
      <c r="B323" s="25"/>
      <c r="C323" s="25"/>
      <c r="D323" s="25"/>
    </row>
    <row r="324" spans="1:4">
      <c r="A324" s="25"/>
      <c r="B324" s="25"/>
      <c r="C324" s="25"/>
      <c r="D324" s="25"/>
    </row>
    <row r="325" spans="1:4">
      <c r="A325" s="25"/>
      <c r="B325" s="25"/>
      <c r="C325" s="25"/>
      <c r="D325" s="25"/>
    </row>
    <row r="326" spans="1:4">
      <c r="A326" s="25"/>
      <c r="B326" s="25"/>
      <c r="C326" s="25"/>
      <c r="D326" s="25"/>
    </row>
    <row r="327" spans="1:4">
      <c r="A327" s="25"/>
      <c r="B327" s="25"/>
      <c r="C327" s="25"/>
      <c r="D327" s="25"/>
    </row>
    <row r="328" spans="1:4">
      <c r="A328" s="25"/>
      <c r="B328" s="25"/>
      <c r="C328" s="25"/>
      <c r="D328" s="25"/>
    </row>
    <row r="329" spans="1:4">
      <c r="A329" s="25"/>
      <c r="B329" s="25"/>
      <c r="C329" s="25"/>
      <c r="D329" s="25"/>
    </row>
    <row r="330" spans="1:4">
      <c r="A330" s="25"/>
      <c r="B330" s="25"/>
      <c r="C330" s="25"/>
      <c r="D330" s="25"/>
    </row>
    <row r="331" spans="1:4">
      <c r="A331" s="25"/>
      <c r="B331" s="25"/>
      <c r="C331" s="25"/>
      <c r="D331" s="25"/>
    </row>
    <row r="332" spans="1:4">
      <c r="A332" s="25"/>
      <c r="B332" s="25"/>
      <c r="C332" s="25"/>
      <c r="D332" s="25"/>
    </row>
    <row r="333" spans="1:4">
      <c r="A333" s="25"/>
      <c r="B333" s="25"/>
      <c r="C333" s="25"/>
      <c r="D333" s="25"/>
    </row>
    <row r="334" spans="1:4">
      <c r="A334" s="25"/>
      <c r="B334" s="25"/>
      <c r="C334" s="25"/>
      <c r="D334" s="25"/>
    </row>
    <row r="335" spans="1:4">
      <c r="A335" s="25"/>
      <c r="B335" s="25"/>
      <c r="C335" s="25"/>
      <c r="D335" s="25"/>
    </row>
    <row r="336" spans="1:4">
      <c r="A336" s="25"/>
      <c r="B336" s="25"/>
      <c r="C336" s="25"/>
      <c r="D336" s="25"/>
    </row>
    <row r="337" spans="1:4">
      <c r="A337" s="25"/>
      <c r="B337" s="25"/>
      <c r="C337" s="25"/>
      <c r="D337" s="25"/>
    </row>
    <row r="338" spans="1:4">
      <c r="A338" s="25"/>
      <c r="B338" s="25"/>
      <c r="C338" s="25"/>
      <c r="D338" s="25"/>
    </row>
    <row r="339" spans="1:4">
      <c r="A339" s="25"/>
      <c r="B339" s="25"/>
      <c r="C339" s="25"/>
      <c r="D339" s="25"/>
    </row>
    <row r="340" spans="1:4">
      <c r="A340" s="25"/>
      <c r="B340" s="25"/>
      <c r="C340" s="25"/>
      <c r="D340" s="25"/>
    </row>
    <row r="341" spans="1:4">
      <c r="A341" s="25"/>
      <c r="B341" s="25"/>
      <c r="C341" s="25"/>
      <c r="D341" s="25"/>
    </row>
    <row r="342" spans="1:4">
      <c r="A342" s="25"/>
      <c r="B342" s="25"/>
      <c r="C342" s="25"/>
      <c r="D342" s="25"/>
    </row>
    <row r="343" spans="1:4">
      <c r="A343" s="25"/>
      <c r="B343" s="25"/>
      <c r="C343" s="25"/>
      <c r="D343" s="25"/>
    </row>
    <row r="344" spans="1:4">
      <c r="A344" s="25"/>
      <c r="B344" s="25"/>
      <c r="C344" s="25"/>
      <c r="D344" s="25"/>
    </row>
    <row r="345" spans="1:4">
      <c r="A345" s="25"/>
      <c r="B345" s="25"/>
      <c r="C345" s="25"/>
      <c r="D345" s="25"/>
    </row>
    <row r="346" spans="1:4">
      <c r="A346" s="25"/>
      <c r="B346" s="25"/>
      <c r="C346" s="25"/>
      <c r="D346" s="25"/>
    </row>
    <row r="347" spans="1:4">
      <c r="A347" s="25"/>
      <c r="B347" s="25"/>
      <c r="C347" s="25"/>
      <c r="D347" s="25"/>
    </row>
    <row r="348" spans="1:4">
      <c r="A348" s="25"/>
      <c r="B348" s="25"/>
      <c r="C348" s="25"/>
      <c r="D348" s="25"/>
    </row>
    <row r="349" spans="1:4">
      <c r="A349" s="25"/>
      <c r="B349" s="25"/>
      <c r="C349" s="25"/>
      <c r="D349" s="25"/>
    </row>
    <row r="350" spans="1:4">
      <c r="A350" s="25"/>
      <c r="B350" s="25"/>
      <c r="C350" s="25"/>
      <c r="D350" s="25"/>
    </row>
    <row r="351" spans="1:4">
      <c r="A351" s="25"/>
      <c r="B351" s="25"/>
      <c r="C351" s="25"/>
      <c r="D351" s="25"/>
    </row>
    <row r="352" spans="1:4">
      <c r="A352" s="25"/>
      <c r="B352" s="25"/>
      <c r="C352" s="25"/>
      <c r="D352" s="25"/>
    </row>
    <row r="353" spans="1:4">
      <c r="A353" s="25"/>
      <c r="B353" s="25"/>
      <c r="C353" s="25"/>
      <c r="D353" s="25"/>
    </row>
    <row r="354" spans="1:4">
      <c r="A354" s="25"/>
      <c r="B354" s="25"/>
      <c r="C354" s="25"/>
      <c r="D354" s="25"/>
    </row>
    <row r="355" spans="1:4">
      <c r="A355" s="25"/>
      <c r="B355" s="25"/>
      <c r="C355" s="25"/>
      <c r="D355" s="25"/>
    </row>
    <row r="356" spans="1:4">
      <c r="A356" s="25"/>
      <c r="B356" s="25"/>
      <c r="C356" s="25"/>
      <c r="D356" s="25"/>
    </row>
    <row r="357" spans="1:4">
      <c r="A357" s="25"/>
      <c r="B357" s="25"/>
      <c r="C357" s="25"/>
      <c r="D357" s="25"/>
    </row>
    <row r="358" spans="1:4">
      <c r="A358" s="25"/>
      <c r="B358" s="25"/>
      <c r="C358" s="25"/>
      <c r="D358" s="25"/>
    </row>
    <row r="359" spans="1:4">
      <c r="A359" s="25"/>
      <c r="B359" s="25"/>
      <c r="C359" s="25"/>
      <c r="D359" s="25"/>
    </row>
    <row r="360" spans="1:4">
      <c r="A360" s="25"/>
      <c r="B360" s="25"/>
      <c r="C360" s="25"/>
      <c r="D360" s="25"/>
    </row>
    <row r="361" spans="1:4">
      <c r="A361" s="25"/>
      <c r="B361" s="25"/>
      <c r="C361" s="25"/>
      <c r="D361" s="25"/>
    </row>
    <row r="362" spans="1:4">
      <c r="A362" s="25"/>
      <c r="B362" s="25"/>
      <c r="C362" s="25"/>
      <c r="D362" s="25"/>
    </row>
    <row r="363" spans="1:4">
      <c r="A363" s="25"/>
      <c r="B363" s="25"/>
      <c r="C363" s="25"/>
      <c r="D363" s="25"/>
    </row>
    <row r="364" spans="1:4">
      <c r="A364" s="25"/>
      <c r="B364" s="25"/>
      <c r="C364" s="25"/>
      <c r="D364" s="25"/>
    </row>
    <row r="365" spans="1:4">
      <c r="A365" s="25"/>
      <c r="B365" s="25"/>
      <c r="C365" s="25"/>
      <c r="D365" s="25"/>
    </row>
    <row r="366" spans="1:4">
      <c r="A366" s="25"/>
      <c r="B366" s="25"/>
      <c r="C366" s="25"/>
      <c r="D366" s="25"/>
    </row>
    <row r="367" spans="1:4">
      <c r="A367" s="25"/>
      <c r="B367" s="25"/>
      <c r="C367" s="25"/>
      <c r="D367" s="25"/>
    </row>
    <row r="368" spans="1:4">
      <c r="A368" s="25"/>
      <c r="B368" s="25"/>
      <c r="C368" s="25"/>
      <c r="D368" s="25"/>
    </row>
    <row r="369" spans="1:4">
      <c r="A369" s="25"/>
      <c r="B369" s="25"/>
      <c r="C369" s="25"/>
      <c r="D369" s="25"/>
    </row>
    <row r="370" spans="1:4">
      <c r="A370" s="25"/>
      <c r="B370" s="25"/>
      <c r="C370" s="25"/>
      <c r="D370" s="25"/>
    </row>
    <row r="371" spans="1:4">
      <c r="A371" s="25"/>
      <c r="B371" s="25"/>
      <c r="C371" s="25"/>
      <c r="D371" s="25"/>
    </row>
    <row r="372" spans="1:4">
      <c r="A372" s="25"/>
      <c r="B372" s="25"/>
      <c r="C372" s="25"/>
      <c r="D372" s="25"/>
    </row>
    <row r="373" spans="1:4">
      <c r="A373" s="25"/>
      <c r="B373" s="25"/>
      <c r="C373" s="25"/>
      <c r="D373" s="25"/>
    </row>
    <row r="374" spans="1:4">
      <c r="A374" s="25"/>
      <c r="B374" s="25"/>
      <c r="C374" s="25"/>
      <c r="D374" s="25"/>
    </row>
    <row r="375" spans="1:4">
      <c r="A375" s="25"/>
      <c r="B375" s="25"/>
      <c r="C375" s="25"/>
      <c r="D375" s="25"/>
    </row>
    <row r="376" spans="1:4">
      <c r="A376" s="25"/>
      <c r="B376" s="25"/>
      <c r="C376" s="25"/>
      <c r="D376" s="25"/>
    </row>
    <row r="377" spans="1:4">
      <c r="A377" s="25"/>
      <c r="B377" s="25"/>
      <c r="C377" s="25"/>
      <c r="D377" s="25"/>
    </row>
    <row r="378" spans="1:4">
      <c r="A378" s="25"/>
      <c r="B378" s="25"/>
      <c r="C378" s="25"/>
      <c r="D378" s="25"/>
    </row>
    <row r="379" spans="1:4">
      <c r="A379" s="25"/>
      <c r="B379" s="25"/>
      <c r="C379" s="25"/>
      <c r="D379" s="25"/>
    </row>
    <row r="380" spans="1:4">
      <c r="A380" s="25"/>
      <c r="B380" s="25"/>
      <c r="C380" s="25"/>
      <c r="D380" s="25"/>
    </row>
    <row r="381" spans="1:4">
      <c r="A381" s="25"/>
      <c r="B381" s="25"/>
      <c r="C381" s="25"/>
      <c r="D381" s="25"/>
    </row>
    <row r="382" spans="1:4">
      <c r="A382" s="25"/>
      <c r="B382" s="25"/>
      <c r="C382" s="25"/>
      <c r="D382" s="25"/>
    </row>
    <row r="383" spans="1:4">
      <c r="A383" s="25"/>
      <c r="B383" s="25"/>
      <c r="C383" s="25"/>
      <c r="D383" s="25"/>
    </row>
    <row r="384" spans="1:4">
      <c r="A384" s="25"/>
      <c r="B384" s="25"/>
      <c r="C384" s="25"/>
      <c r="D384" s="25"/>
    </row>
    <row r="385" spans="1:4">
      <c r="A385" s="25"/>
      <c r="B385" s="25"/>
      <c r="C385" s="25"/>
      <c r="D385" s="25"/>
    </row>
    <row r="386" spans="1:4">
      <c r="A386" s="25"/>
      <c r="B386" s="25"/>
      <c r="C386" s="25"/>
      <c r="D386" s="25"/>
    </row>
    <row r="387" spans="1:4">
      <c r="A387" s="25"/>
      <c r="B387" s="25"/>
      <c r="C387" s="25"/>
      <c r="D387" s="25"/>
    </row>
    <row r="388" spans="1:4">
      <c r="A388" s="25"/>
      <c r="B388" s="25"/>
      <c r="C388" s="25"/>
      <c r="D388" s="25"/>
    </row>
    <row r="389" spans="1:4">
      <c r="A389" s="25"/>
      <c r="B389" s="25"/>
      <c r="C389" s="25"/>
      <c r="D389" s="25"/>
    </row>
    <row r="390" spans="1:4">
      <c r="A390" s="25"/>
      <c r="B390" s="25"/>
      <c r="C390" s="25"/>
      <c r="D390" s="25"/>
    </row>
    <row r="391" spans="1:4">
      <c r="A391" s="25"/>
      <c r="B391" s="25"/>
      <c r="C391" s="25"/>
      <c r="D391" s="25"/>
    </row>
    <row r="392" spans="1:4">
      <c r="A392" s="25"/>
      <c r="B392" s="25"/>
      <c r="C392" s="25"/>
      <c r="D392" s="25"/>
    </row>
    <row r="393" spans="1:4">
      <c r="A393" s="25"/>
      <c r="B393" s="25"/>
      <c r="C393" s="25"/>
      <c r="D393" s="25"/>
    </row>
    <row r="394" spans="1:4">
      <c r="A394" s="25"/>
      <c r="B394" s="25"/>
      <c r="C394" s="25"/>
      <c r="D394" s="25"/>
    </row>
    <row r="395" spans="1:4">
      <c r="A395" s="25"/>
      <c r="B395" s="25"/>
      <c r="C395" s="25"/>
      <c r="D395" s="25"/>
    </row>
    <row r="396" spans="1:4">
      <c r="A396" s="25"/>
      <c r="B396" s="25"/>
      <c r="C396" s="25"/>
      <c r="D396" s="25"/>
    </row>
    <row r="397" spans="1:4">
      <c r="A397" s="25"/>
      <c r="B397" s="25"/>
      <c r="C397" s="25"/>
      <c r="D397" s="25"/>
    </row>
    <row r="398" spans="1:4">
      <c r="A398" s="25"/>
      <c r="B398" s="25"/>
      <c r="C398" s="25"/>
      <c r="D398" s="25"/>
    </row>
    <row r="399" spans="1:4">
      <c r="A399" s="25"/>
      <c r="B399" s="25"/>
      <c r="C399" s="25"/>
      <c r="D399" s="25"/>
    </row>
    <row r="400" spans="1:4">
      <c r="A400" s="25"/>
      <c r="B400" s="25"/>
      <c r="C400" s="25"/>
      <c r="D400" s="25"/>
    </row>
    <row r="401" spans="1:4">
      <c r="A401" s="25"/>
      <c r="B401" s="25"/>
      <c r="C401" s="25"/>
      <c r="D401" s="25"/>
    </row>
    <row r="402" spans="1:4">
      <c r="A402" s="25"/>
      <c r="B402" s="25"/>
      <c r="C402" s="25"/>
      <c r="D402" s="25"/>
    </row>
    <row r="403" spans="1:4">
      <c r="A403" s="25"/>
      <c r="B403" s="25"/>
      <c r="C403" s="25"/>
      <c r="D403" s="25"/>
    </row>
    <row r="404" spans="1:4">
      <c r="A404" s="25"/>
      <c r="B404" s="25"/>
      <c r="C404" s="25"/>
      <c r="D404" s="25"/>
    </row>
    <row r="405" spans="1:4">
      <c r="A405" s="25"/>
      <c r="B405" s="25"/>
      <c r="C405" s="25"/>
      <c r="D405" s="25"/>
    </row>
    <row r="406" spans="1:4">
      <c r="A406" s="25"/>
      <c r="B406" s="25"/>
      <c r="C406" s="25"/>
      <c r="D406" s="25"/>
    </row>
    <row r="407" spans="1:4">
      <c r="A407" s="25"/>
      <c r="B407" s="25"/>
      <c r="C407" s="25"/>
      <c r="D407" s="25"/>
    </row>
    <row r="408" spans="1:4">
      <c r="A408" s="25"/>
      <c r="B408" s="25"/>
      <c r="C408" s="25"/>
      <c r="D408" s="25"/>
    </row>
    <row r="409" spans="1:4">
      <c r="A409" s="25"/>
      <c r="B409" s="25"/>
      <c r="C409" s="25"/>
      <c r="D409" s="25"/>
    </row>
    <row r="410" spans="1:4">
      <c r="A410" s="25"/>
      <c r="B410" s="25"/>
      <c r="C410" s="25"/>
      <c r="D410" s="25"/>
    </row>
    <row r="411" spans="1:4">
      <c r="A411" s="25"/>
      <c r="B411" s="25"/>
      <c r="C411" s="25"/>
      <c r="D411" s="25"/>
    </row>
    <row r="412" spans="1:4">
      <c r="A412" s="25"/>
      <c r="B412" s="25"/>
      <c r="C412" s="25"/>
      <c r="D412" s="25"/>
    </row>
    <row r="413" spans="1:4">
      <c r="A413" s="25"/>
      <c r="B413" s="25"/>
      <c r="C413" s="25"/>
      <c r="D413" s="25"/>
    </row>
    <row r="414" spans="1:4">
      <c r="A414" s="25"/>
      <c r="B414" s="25"/>
      <c r="C414" s="25"/>
      <c r="D414" s="25"/>
    </row>
    <row r="415" spans="1:4">
      <c r="A415" s="25"/>
      <c r="B415" s="25"/>
      <c r="C415" s="25"/>
      <c r="D415" s="25"/>
    </row>
    <row r="416" spans="1:4">
      <c r="A416" s="25"/>
      <c r="B416" s="25"/>
      <c r="C416" s="25"/>
      <c r="D416" s="25"/>
    </row>
    <row r="417" spans="1:4">
      <c r="A417" s="25"/>
      <c r="B417" s="25"/>
      <c r="C417" s="25"/>
      <c r="D417" s="25"/>
    </row>
    <row r="418" spans="1:4">
      <c r="A418" s="25"/>
      <c r="B418" s="25"/>
      <c r="C418" s="25"/>
      <c r="D418" s="25"/>
    </row>
    <row r="419" spans="1:4">
      <c r="A419" s="25"/>
      <c r="B419" s="25"/>
      <c r="C419" s="25"/>
      <c r="D419" s="25"/>
    </row>
    <row r="420" spans="1:4">
      <c r="A420" s="25"/>
      <c r="B420" s="25"/>
      <c r="C420" s="25"/>
      <c r="D420" s="25"/>
    </row>
    <row r="421" spans="1:4">
      <c r="A421" s="25"/>
      <c r="B421" s="25"/>
      <c r="C421" s="25"/>
      <c r="D421" s="25"/>
    </row>
    <row r="422" spans="1:4">
      <c r="A422" s="25"/>
      <c r="B422" s="25"/>
      <c r="C422" s="25"/>
      <c r="D422" s="25"/>
    </row>
    <row r="423" spans="1:4">
      <c r="A423" s="25"/>
      <c r="B423" s="25"/>
      <c r="C423" s="25"/>
      <c r="D423" s="25"/>
    </row>
    <row r="424" spans="1:4">
      <c r="A424" s="25"/>
      <c r="B424" s="25"/>
      <c r="C424" s="25"/>
      <c r="D424" s="25"/>
    </row>
    <row r="425" spans="1:4">
      <c r="A425" s="25"/>
      <c r="B425" s="25"/>
      <c r="C425" s="25"/>
      <c r="D425" s="25"/>
    </row>
    <row r="426" spans="1:4">
      <c r="A426" s="25"/>
      <c r="B426" s="25"/>
      <c r="C426" s="25"/>
      <c r="D426" s="25"/>
    </row>
    <row r="427" spans="1:4">
      <c r="C427" s="25"/>
      <c r="D427" s="25"/>
    </row>
    <row r="428" spans="1:4">
      <c r="C428" s="25"/>
      <c r="D428" s="25"/>
    </row>
    <row r="429" spans="1:4">
      <c r="C429" s="25"/>
      <c r="D429" s="25"/>
    </row>
    <row r="430" spans="1:4">
      <c r="C430" s="25"/>
      <c r="D430" s="25"/>
    </row>
    <row r="431" spans="1:4">
      <c r="C431" s="25"/>
      <c r="D431" s="25"/>
    </row>
    <row r="432" spans="1:4">
      <c r="C432" s="25"/>
      <c r="D432" s="25"/>
    </row>
    <row r="433" spans="3:4">
      <c r="C433" s="25"/>
      <c r="D433" s="25"/>
    </row>
    <row r="434" spans="3:4">
      <c r="C434" s="25"/>
      <c r="D434" s="25"/>
    </row>
    <row r="435" spans="3:4">
      <c r="C435" s="25"/>
      <c r="D435" s="25"/>
    </row>
    <row r="436" spans="3:4">
      <c r="C436" s="25"/>
      <c r="D436" s="25"/>
    </row>
    <row r="437" spans="3:4">
      <c r="C437" s="25"/>
      <c r="D437" s="25"/>
    </row>
    <row r="438" spans="3:4">
      <c r="C438" s="25"/>
      <c r="D438" s="25"/>
    </row>
    <row r="439" spans="3:4">
      <c r="C439" s="25"/>
      <c r="D439" s="25"/>
    </row>
    <row r="440" spans="3:4">
      <c r="C440" s="25"/>
      <c r="D440" s="25"/>
    </row>
    <row r="441" spans="3:4">
      <c r="C441" s="25"/>
      <c r="D441" s="25"/>
    </row>
    <row r="442" spans="3:4">
      <c r="C442" s="25"/>
      <c r="D442" s="25"/>
    </row>
    <row r="443" spans="3:4">
      <c r="C443" s="25"/>
      <c r="D443" s="25"/>
    </row>
    <row r="444" spans="3:4">
      <c r="C444" s="25"/>
      <c r="D444" s="25"/>
    </row>
    <row r="445" spans="3:4">
      <c r="C445" s="25"/>
      <c r="D445" s="25"/>
    </row>
    <row r="446" spans="3:4">
      <c r="C446" s="25"/>
      <c r="D446" s="25"/>
    </row>
    <row r="447" spans="3:4">
      <c r="C447" s="25"/>
      <c r="D447" s="25"/>
    </row>
    <row r="448" spans="3:4">
      <c r="C448" s="25"/>
      <c r="D448" s="25"/>
    </row>
    <row r="449" spans="3:4">
      <c r="C449" s="25"/>
      <c r="D449" s="25"/>
    </row>
    <row r="450" spans="3:4">
      <c r="C450" s="25"/>
      <c r="D450" s="25"/>
    </row>
    <row r="451" spans="3:4">
      <c r="C451" s="25"/>
      <c r="D451" s="25"/>
    </row>
    <row r="452" spans="3:4">
      <c r="C452" s="25"/>
      <c r="D452" s="25"/>
    </row>
    <row r="453" spans="3:4">
      <c r="C453" s="25"/>
      <c r="D453" s="25"/>
    </row>
    <row r="454" spans="3:4">
      <c r="C454" s="25"/>
      <c r="D454" s="25"/>
    </row>
    <row r="455" spans="3:4">
      <c r="C455" s="25"/>
      <c r="D455" s="25"/>
    </row>
    <row r="456" spans="3:4">
      <c r="C456" s="25"/>
      <c r="D456" s="25"/>
    </row>
    <row r="457" spans="3:4">
      <c r="C457" s="25"/>
      <c r="D457" s="25"/>
    </row>
    <row r="458" spans="3:4">
      <c r="C458" s="25"/>
      <c r="D458" s="25"/>
    </row>
    <row r="459" spans="3:4">
      <c r="C459" s="25"/>
      <c r="D459" s="25"/>
    </row>
    <row r="460" spans="3:4">
      <c r="C460" s="25"/>
      <c r="D460" s="25"/>
    </row>
    <row r="461" spans="3:4">
      <c r="C461" s="25"/>
      <c r="D461" s="25"/>
    </row>
    <row r="462" spans="3:4">
      <c r="C462" s="25"/>
      <c r="D462" s="25"/>
    </row>
    <row r="463" spans="3:4">
      <c r="C463" s="25"/>
      <c r="D463" s="25"/>
    </row>
    <row r="464" spans="3:4">
      <c r="C464" s="25"/>
      <c r="D464" s="25"/>
    </row>
    <row r="465" spans="3:4">
      <c r="C465" s="25"/>
      <c r="D465" s="25"/>
    </row>
    <row r="466" spans="3:4">
      <c r="C466" s="25"/>
      <c r="D466" s="25"/>
    </row>
    <row r="467" spans="3:4">
      <c r="C467" s="25"/>
      <c r="D467" s="25"/>
    </row>
    <row r="468" spans="3:4">
      <c r="C468" s="25"/>
      <c r="D468" s="25"/>
    </row>
    <row r="469" spans="3:4">
      <c r="C469" s="25"/>
      <c r="D469" s="25"/>
    </row>
    <row r="470" spans="3:4">
      <c r="C470" s="25"/>
      <c r="D470" s="25"/>
    </row>
    <row r="471" spans="3:4">
      <c r="C471" s="25"/>
      <c r="D471" s="25"/>
    </row>
    <row r="472" spans="3:4">
      <c r="C472" s="25"/>
      <c r="D472" s="25"/>
    </row>
    <row r="473" spans="3:4">
      <c r="C473" s="25"/>
      <c r="D473" s="25"/>
    </row>
    <row r="474" spans="3:4">
      <c r="C474" s="25"/>
      <c r="D474" s="25"/>
    </row>
    <row r="475" spans="3:4">
      <c r="C475" s="25"/>
      <c r="D475" s="25"/>
    </row>
    <row r="476" spans="3:4">
      <c r="C476" s="25"/>
      <c r="D476" s="25"/>
    </row>
    <row r="477" spans="3:4">
      <c r="C477" s="25"/>
      <c r="D477" s="25"/>
    </row>
    <row r="478" spans="3:4">
      <c r="C478" s="25"/>
      <c r="D478" s="25"/>
    </row>
    <row r="479" spans="3:4">
      <c r="C479" s="25"/>
      <c r="D479" s="25"/>
    </row>
    <row r="480" spans="3:4">
      <c r="C480" s="25"/>
      <c r="D480" s="25"/>
    </row>
    <row r="481" spans="3:4">
      <c r="C481" s="25"/>
      <c r="D481" s="25"/>
    </row>
    <row r="482" spans="3:4">
      <c r="C482" s="25"/>
      <c r="D482" s="25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Pratik J</cp:lastModifiedBy>
  <dcterms:created xsi:type="dcterms:W3CDTF">2015-11-12T08:50:25Z</dcterms:created>
  <dcterms:modified xsi:type="dcterms:W3CDTF">2018-07-12T15:55:46Z</dcterms:modified>
</cp:coreProperties>
</file>