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D9D415D2-C316-D841-AA91-2DCC2406E271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<sst xmlns="http://schemas.openxmlformats.org/spreadsheetml/2006/main" count="456" uniqueCount="110">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</sst>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134.93631320412189</c:v>
                  </c:pt>
                  <c:pt idx="1">
                    <c:v>92.060425067311229</c:v>
                  </c:pt>
                  <c:pt idx="2">
                    <c:v>66.837956075532716</c:v>
                  </c:pt>
                  <c:pt idx="3">
                    <c:v>46.553228613937378</c:v>
                  </c:pt>
                  <c:pt idx="4">
                    <c:v>33.208136095169422</c:v>
                  </c:pt>
                  <c:pt idx="5">
                    <c:v>22.294413672895168</c:v>
                  </c:pt>
                  <c:pt idx="6">
                    <c:v>16.086954156969902</c:v>
                  </c:pt>
                  <c:pt idx="7">
                    <c:v>11.486780227678713</c:v>
                  </c:pt>
                  <c:pt idx="8">
                    <c:v>8.1812907064762381</c:v>
                  </c:pt>
                  <c:pt idx="9">
                    <c:v>6.0707607209932082</c:v>
                  </c:pt>
                  <c:pt idx="10">
                    <c:v>4.366550347769877</c:v>
                  </c:pt>
                  <c:pt idx="11">
                    <c:v>3.3689700782260918</c:v>
                  </c:pt>
                  <c:pt idx="12">
                    <c:v>2.4551807784013433</c:v>
                  </c:pt>
                  <c:pt idx="13">
                    <c:v>2.0672698658598119</c:v>
                  </c:pt>
                  <c:pt idx="14">
                    <c:v>1.7990479620050535</c:v>
                  </c:pt>
                  <c:pt idx="15">
                    <c:v>1.4610163069032629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134.93631320412189</c:v>
                  </c:pt>
                  <c:pt idx="1">
                    <c:v>92.060425067311229</c:v>
                  </c:pt>
                  <c:pt idx="2">
                    <c:v>66.837956075532716</c:v>
                  </c:pt>
                  <c:pt idx="3">
                    <c:v>46.553228613937378</c:v>
                  </c:pt>
                  <c:pt idx="4">
                    <c:v>33.208136095169422</c:v>
                  </c:pt>
                  <c:pt idx="5">
                    <c:v>22.294413672895168</c:v>
                  </c:pt>
                  <c:pt idx="6">
                    <c:v>16.086954156969902</c:v>
                  </c:pt>
                  <c:pt idx="7">
                    <c:v>11.486780227678713</c:v>
                  </c:pt>
                  <c:pt idx="8">
                    <c:v>8.1812907064762381</c:v>
                  </c:pt>
                  <c:pt idx="9">
                    <c:v>6.0707607209932082</c:v>
                  </c:pt>
                  <c:pt idx="10">
                    <c:v>4.366550347769877</c:v>
                  </c:pt>
                  <c:pt idx="11">
                    <c:v>3.3689700782260918</c:v>
                  </c:pt>
                  <c:pt idx="12">
                    <c:v>2.4551807784013433</c:v>
                  </c:pt>
                  <c:pt idx="13">
                    <c:v>2.0672698658598119</c:v>
                  </c:pt>
                  <c:pt idx="14">
                    <c:v>1.7990479620050535</c:v>
                  </c:pt>
                  <c:pt idx="15">
                    <c:v>1.4610163069032629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12192.494160249353</c:v>
                </c:pt>
                <c:pt idx="1">
                  <c:v>8520.652760241579</c:v>
                </c:pt>
                <c:pt idx="2">
                  <c:v>6074.3105403101945</c:v>
                </c:pt>
                <c:pt idx="3">
                  <c:v>4294.2763953150425</c:v>
                </c:pt>
                <c:pt idx="4">
                  <c:v>3039.266121139658</c:v>
                </c:pt>
                <c:pt idx="5">
                  <c:v>2090.6747479959417</c:v>
                </c:pt>
                <c:pt idx="6">
                  <c:v>1496.0811431379755</c:v>
                </c:pt>
                <c:pt idx="7">
                  <c:v>1066.4458465897667</c:v>
                </c:pt>
                <c:pt idx="8">
                  <c:v>749.56094368440665</c:v>
                </c:pt>
                <c:pt idx="9">
                  <c:v>545.53507064770292</c:v>
                </c:pt>
                <c:pt idx="10">
                  <c:v>387.62202492229369</c:v>
                </c:pt>
                <c:pt idx="11">
                  <c:v>281.38739873335373</c:v>
                </c:pt>
                <c:pt idx="12">
                  <c:v>194.25218375427036</c:v>
                </c:pt>
                <c:pt idx="13">
                  <c:v>145.77738211255726</c:v>
                </c:pt>
                <c:pt idx="14">
                  <c:v>102.67810026511874</c:v>
                </c:pt>
                <c:pt idx="15">
                  <c:v>79.927100939817663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5.0400617280170508</c:v>
                  </c:pt>
                  <c:pt idx="1">
                    <c:v>4.9937739013473346</c:v>
                  </c:pt>
                  <c:pt idx="2">
                    <c:v>4.9256415261815842</c:v>
                  </c:pt>
                  <c:pt idx="3">
                    <c:v>4.8698334445623273</c:v>
                  </c:pt>
                  <c:pt idx="4">
                    <c:v>4.7188157648103006</c:v>
                  </c:pt>
                  <c:pt idx="5">
                    <c:v>4.4902672526253928</c:v>
                  </c:pt>
                  <c:pt idx="6">
                    <c:v>3.6955679160613761</c:v>
                  </c:pt>
                  <c:pt idx="7">
                    <c:v>3.0411985941218784</c:v>
                  </c:pt>
                  <c:pt idx="8">
                    <c:v>2.3512998769002453</c:v>
                  </c:pt>
                  <c:pt idx="9">
                    <c:v>1.5030524497390858</c:v>
                  </c:pt>
                  <c:pt idx="10">
                    <c:v>0.54006172486732162</c:v>
                  </c:pt>
                  <c:pt idx="11">
                    <c:v>0.15723301886761004</c:v>
                  </c:pt>
                  <c:pt idx="12">
                    <c:v>0.12909944487358058</c:v>
                  </c:pt>
                  <c:pt idx="13">
                    <c:v>9.4280904158206336E-2</c:v>
                  </c:pt>
                  <c:pt idx="14">
                    <c:v>0.13123346456686352</c:v>
                  </c:pt>
                  <c:pt idx="15">
                    <c:v>9.8601329718326913E-2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5.0400617280170508</c:v>
                  </c:pt>
                  <c:pt idx="1">
                    <c:v>4.9937739013473346</c:v>
                  </c:pt>
                  <c:pt idx="2">
                    <c:v>4.9256415261815842</c:v>
                  </c:pt>
                  <c:pt idx="3">
                    <c:v>4.8698334445623273</c:v>
                  </c:pt>
                  <c:pt idx="4">
                    <c:v>4.7188157648103006</c:v>
                  </c:pt>
                  <c:pt idx="5">
                    <c:v>4.4902672526253928</c:v>
                  </c:pt>
                  <c:pt idx="6">
                    <c:v>3.6955679160613761</c:v>
                  </c:pt>
                  <c:pt idx="7">
                    <c:v>3.0411985941218784</c:v>
                  </c:pt>
                  <c:pt idx="8">
                    <c:v>2.3512998769002453</c:v>
                  </c:pt>
                  <c:pt idx="9">
                    <c:v>1.5030524497390858</c:v>
                  </c:pt>
                  <c:pt idx="10">
                    <c:v>0.54006172486732162</c:v>
                  </c:pt>
                  <c:pt idx="11">
                    <c:v>0.15723301886761004</c:v>
                  </c:pt>
                  <c:pt idx="12">
                    <c:v>0.12909944487358058</c:v>
                  </c:pt>
                  <c:pt idx="13">
                    <c:v>9.4280904158206336E-2</c:v>
                  </c:pt>
                  <c:pt idx="14">
                    <c:v>0.13123346456686352</c:v>
                  </c:pt>
                  <c:pt idx="15">
                    <c:v>9.8601329718326913E-2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1510.9333333333334</c:v>
                </c:pt>
                <c:pt idx="1">
                  <c:v>1487.8666666666666</c:v>
                </c:pt>
                <c:pt idx="2">
                  <c:v>1449.85</c:v>
                </c:pt>
                <c:pt idx="3">
                  <c:v>1417.5166666666667</c:v>
                </c:pt>
                <c:pt idx="4">
                  <c:v>1331.7</c:v>
                </c:pt>
                <c:pt idx="5">
                  <c:v>1206.2833333333333</c:v>
                </c:pt>
                <c:pt idx="6">
                  <c:v>816.9666666666667</c:v>
                </c:pt>
                <c:pt idx="7">
                  <c:v>552.70000000000005</c:v>
                </c:pt>
                <c:pt idx="8">
                  <c:v>329.98333333333335</c:v>
                </c:pt>
                <c:pt idx="9">
                  <c:v>133.94999999999999</c:v>
                </c:pt>
                <c:pt idx="10">
                  <c:v>16.366666666666667</c:v>
                </c:pt>
                <c:pt idx="11">
                  <c:v>0.55000000000000004</c:v>
                </c:pt>
                <c:pt idx="12">
                  <c:v>0.4</c:v>
                </c:pt>
                <c:pt idx="13">
                  <c:v>3.3333333333333333E-2</c:v>
                </c:pt>
                <c:pt idx="14">
                  <c:v>0.46666666666666667</c:v>
                </c:pt>
                <c:pt idx="15">
                  <c:v>0.18333333333333332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esktop/QC5_Excel/Long/QC5_GE11-X-L-PAKISTAN-0001_QC5_201803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1.404828245E-11</v>
          </cell>
          <cell r="B7">
            <v>6.7789515913423998E-14</v>
          </cell>
          <cell r="C7">
            <v>7.3544016600000017E-12</v>
          </cell>
          <cell r="D7">
            <v>8.2037724299589142E-14</v>
          </cell>
        </row>
      </sheetData>
      <sheetData sheetId="2">
        <row r="7">
          <cell r="A7">
            <v>1.3859563089999996E-11</v>
          </cell>
          <cell r="B7">
            <v>7.8273172461946698E-14</v>
          </cell>
          <cell r="C7">
            <v>5.2602900669999954E-12</v>
          </cell>
          <cell r="D7">
            <v>1.0274796604697585E-13</v>
          </cell>
        </row>
      </sheetData>
      <sheetData sheetId="3">
        <row r="7">
          <cell r="A7">
            <v>1.3448016849999994E-11</v>
          </cell>
          <cell r="B7">
            <v>7.4377614759512548E-14</v>
          </cell>
          <cell r="C7">
            <v>1.2391864749999995E-12</v>
          </cell>
          <cell r="D7">
            <v>1.1096636040322994E-13</v>
          </cell>
        </row>
      </sheetData>
      <sheetData sheetId="4">
        <row r="7">
          <cell r="A7">
            <v>1.3491217149999995E-11</v>
          </cell>
          <cell r="B7">
            <v>6.5596434325640599E-14</v>
          </cell>
          <cell r="C7">
            <v>-2.777369424E-12</v>
          </cell>
          <cell r="D7">
            <v>1.2821613371242282E-13</v>
          </cell>
        </row>
      </sheetData>
      <sheetData sheetId="5">
        <row r="7">
          <cell r="A7">
            <v>1.4248372250000002E-11</v>
          </cell>
          <cell r="B7">
            <v>7.8851574093656704E-14</v>
          </cell>
          <cell r="C7">
            <v>-9.3177734100000051E-12</v>
          </cell>
          <cell r="D7">
            <v>1.6792204842551457E-13</v>
          </cell>
        </row>
      </sheetData>
      <sheetData sheetId="6">
        <row r="7">
          <cell r="A7">
            <v>1.4289298510000005E-11</v>
          </cell>
          <cell r="B7">
            <v>8.4556255714502201E-14</v>
          </cell>
          <cell r="C7">
            <v>-1.8173978599999996E-11</v>
          </cell>
          <cell r="D7">
            <v>2.0205240250467147E-13</v>
          </cell>
        </row>
      </sheetData>
      <sheetData sheetId="7">
        <row r="7">
          <cell r="A7">
            <v>1.4255193000000007E-11</v>
          </cell>
          <cell r="B7">
            <v>7.5535223345032306E-14</v>
          </cell>
          <cell r="C7">
            <v>-3.1433274200000011E-11</v>
          </cell>
          <cell r="D7">
            <v>2.8796176410628335E-13</v>
          </cell>
        </row>
      </sheetData>
      <sheetData sheetId="8">
        <row r="7">
          <cell r="A7">
            <v>1.4457555950000004E-11</v>
          </cell>
          <cell r="B7">
            <v>8.1540282919539133E-14</v>
          </cell>
          <cell r="C7">
            <v>-4.8318042599999982E-11</v>
          </cell>
          <cell r="D7">
            <v>3.770118097520471E-13</v>
          </cell>
        </row>
      </sheetData>
      <sheetData sheetId="9">
        <row r="7">
          <cell r="A7">
            <v>1.5121486655000005E-11</v>
          </cell>
          <cell r="B7">
            <v>1.2029320771337395E-13</v>
          </cell>
          <cell r="C7">
            <v>-7.4193167349999973E-11</v>
          </cell>
          <cell r="D7">
            <v>5.1171633435999621E-13</v>
          </cell>
        </row>
      </sheetData>
      <sheetData sheetId="10">
        <row r="7">
          <cell r="A7">
            <v>1.3922089750000002E-11</v>
          </cell>
          <cell r="B7">
            <v>8.4088143569901401E-14</v>
          </cell>
          <cell r="C7">
            <v>-1.1137444555000004E-10</v>
          </cell>
          <cell r="D7">
            <v>7.2838257463024769E-13</v>
          </cell>
        </row>
      </sheetData>
      <sheetData sheetId="11">
        <row r="7">
          <cell r="A7">
            <v>1.4321130699999996E-11</v>
          </cell>
          <cell r="B7">
            <v>8.3370836417492647E-14</v>
          </cell>
          <cell r="C7">
            <v>-1.6077251550000001E-10</v>
          </cell>
          <cell r="D7">
            <v>9.9221077796889391E-13</v>
          </cell>
        </row>
      </sheetData>
      <sheetData sheetId="12">
        <row r="7">
          <cell r="A7">
            <v>1.4144917069999998E-11</v>
          </cell>
          <cell r="B7">
            <v>9.5132141600573332E-14</v>
          </cell>
          <cell r="C7">
            <v>-2.4039309150000001E-10</v>
          </cell>
          <cell r="D7">
            <v>1.5663735495563108E-12</v>
          </cell>
        </row>
      </sheetData>
      <sheetData sheetId="13">
        <row r="7">
          <cell r="A7">
            <v>1.3316139560000011E-11</v>
          </cell>
          <cell r="B7">
            <v>1.0092268840368959E-13</v>
          </cell>
          <cell r="C7">
            <v>-3.4632876099999993E-10</v>
          </cell>
          <cell r="D7">
            <v>2.1598677364033601E-12</v>
          </cell>
        </row>
      </sheetData>
      <sheetData sheetId="14">
        <row r="7">
          <cell r="A7">
            <v>1.3109229335000004E-11</v>
          </cell>
          <cell r="B7">
            <v>1.3142521370364966E-13</v>
          </cell>
          <cell r="C7">
            <v>-4.9561322099999992E-10</v>
          </cell>
          <cell r="D7">
            <v>3.2025682131485733E-12</v>
          </cell>
        </row>
      </sheetData>
      <sheetData sheetId="15">
        <row r="7">
          <cell r="A7">
            <v>1.3234284395000002E-11</v>
          </cell>
          <cell r="B7">
            <v>1.1199810094941961E-13</v>
          </cell>
          <cell r="C7">
            <v>-7.0036890099999973E-10</v>
          </cell>
          <cell r="D7">
            <v>4.2417971753910229E-12</v>
          </cell>
        </row>
      </sheetData>
      <sheetData sheetId="16">
        <row r="7">
          <cell r="A7">
            <v>1.1606289451500012E-11</v>
          </cell>
          <cell r="B7">
            <v>3.1181031811018781E-13</v>
          </cell>
          <cell r="C7">
            <v>-1.0095129739999999E-9</v>
          </cell>
          <cell r="D7">
            <v>6.5393238625311617E-12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5" workbookViewId="0">
      <selection activeCell="G30" sqref="G3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7" t="s">
        <v>7</v>
      </c>
      <c r="G2" s="48"/>
      <c r="H2" s="48"/>
      <c r="I2" s="48"/>
      <c r="J2" s="49"/>
      <c r="K2" s="50" t="s">
        <v>47</v>
      </c>
      <c r="L2" s="48"/>
      <c r="M2" s="48"/>
      <c r="N2" s="49"/>
      <c r="O2" s="50" t="s">
        <v>48</v>
      </c>
      <c r="P2" s="48"/>
      <c r="Q2" s="48"/>
      <c r="R2" s="51"/>
    </row>
    <row r="3" spans="1:18" ht="16">
      <c r="A3" s="52" t="s">
        <v>1</v>
      </c>
      <c r="B3" s="5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4"/>
      <c r="B4" s="5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98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1" t="s">
        <v>60</v>
      </c>
      <c r="F6" s="13">
        <v>3879.4</v>
      </c>
      <c r="G6" s="14">
        <v>700</v>
      </c>
      <c r="H6" s="15"/>
      <c r="I6" s="16">
        <v>95.5</v>
      </c>
      <c r="J6" s="17">
        <v>22.6</v>
      </c>
      <c r="K6" s="18">
        <v>396</v>
      </c>
      <c r="L6" s="12">
        <f>SQRT(K6)</f>
        <v>19.899748742132399</v>
      </c>
      <c r="M6" s="14">
        <v>91052</v>
      </c>
      <c r="N6" s="23">
        <f>SQRT(M6)</f>
        <v>301.74823943148368</v>
      </c>
      <c r="O6" s="68">
        <f>'[1]700uA'!A7</f>
        <v>1.1606289451500012E-11</v>
      </c>
      <c r="P6" s="12">
        <f>'[1]700uA'!B7</f>
        <v>3.1181031811018781E-13</v>
      </c>
      <c r="Q6" s="69">
        <f>'[1]700uA'!C7</f>
        <v>-1.0095129739999999E-9</v>
      </c>
      <c r="R6" s="69">
        <f>'[1]700uA'!D7</f>
        <v>6.5393238625311617E-12</v>
      </c>
    </row>
    <row r="7" spans="1:18">
      <c r="A7" s="9" t="s">
        <v>3</v>
      </c>
      <c r="B7" s="11">
        <v>4</v>
      </c>
      <c r="C7"/>
      <c r="D7"/>
      <c r="E7" s="42"/>
      <c r="F7" s="13">
        <v>3819.4</v>
      </c>
      <c r="G7" s="14">
        <v>690</v>
      </c>
      <c r="H7" s="15"/>
      <c r="I7" s="16">
        <v>95.5</v>
      </c>
      <c r="J7" s="17">
        <v>22.6</v>
      </c>
      <c r="K7" s="18">
        <v>252</v>
      </c>
      <c r="L7" s="12">
        <f t="shared" ref="L7:L21" si="0">SQRT(K7)</f>
        <v>15.874507866387544</v>
      </c>
      <c r="M7" s="18">
        <v>89524</v>
      </c>
      <c r="N7" s="23">
        <f t="shared" ref="N7:N21" si="1">SQRT(M7)</f>
        <v>299.20561492057595</v>
      </c>
      <c r="O7" s="68">
        <f>'[1]690uA'!A7</f>
        <v>1.3234284395000002E-11</v>
      </c>
      <c r="P7" s="69">
        <f>'[1]690uA'!B7</f>
        <v>1.1199810094941961E-13</v>
      </c>
      <c r="Q7" s="69">
        <f>'[1]690uA'!C7</f>
        <v>-7.0036890099999973E-10</v>
      </c>
      <c r="R7" s="69">
        <f>'[1]690uA'!D7</f>
        <v>4.2417971753910229E-12</v>
      </c>
    </row>
    <row r="8" spans="1:18">
      <c r="A8" s="9" t="s">
        <v>28</v>
      </c>
      <c r="B8" s="11">
        <v>500</v>
      </c>
      <c r="C8"/>
      <c r="D8"/>
      <c r="E8" s="42"/>
      <c r="F8" s="13">
        <v>3769.4</v>
      </c>
      <c r="G8" s="14">
        <v>680</v>
      </c>
      <c r="H8" s="15"/>
      <c r="I8" s="16">
        <v>95.5</v>
      </c>
      <c r="J8" s="17">
        <v>22.6</v>
      </c>
      <c r="K8" s="18">
        <v>176</v>
      </c>
      <c r="L8" s="12">
        <f t="shared" si="0"/>
        <v>13.266499161421599</v>
      </c>
      <c r="M8" s="14">
        <v>87167</v>
      </c>
      <c r="N8" s="23">
        <f t="shared" si="1"/>
        <v>295.24057986665724</v>
      </c>
      <c r="O8" s="68">
        <f>'[1]680uA'!A7</f>
        <v>1.3109229335000004E-11</v>
      </c>
      <c r="P8" s="69">
        <f>'[1]680uA'!B7</f>
        <v>1.3142521370364966E-13</v>
      </c>
      <c r="Q8" s="69">
        <f>'[1]680uA'!C7</f>
        <v>-4.9561322099999992E-10</v>
      </c>
      <c r="R8" s="69">
        <f>'[1]680uA'!D7</f>
        <v>3.2025682131485733E-12</v>
      </c>
    </row>
    <row r="9" spans="1:18" ht="15" customHeight="1">
      <c r="A9" s="9" t="s">
        <v>29</v>
      </c>
      <c r="B9" s="11">
        <v>500</v>
      </c>
      <c r="C9" s="4"/>
      <c r="D9" s="6"/>
      <c r="E9" s="42"/>
      <c r="F9" s="13">
        <v>3714.6</v>
      </c>
      <c r="G9" s="14">
        <v>670</v>
      </c>
      <c r="H9" s="15"/>
      <c r="I9" s="16">
        <v>95.5</v>
      </c>
      <c r="J9" s="17">
        <v>22.6</v>
      </c>
      <c r="K9" s="18">
        <v>162</v>
      </c>
      <c r="L9" s="12">
        <f t="shared" si="0"/>
        <v>12.727922061357855</v>
      </c>
      <c r="M9" s="14">
        <v>85213</v>
      </c>
      <c r="N9" s="23">
        <f t="shared" si="1"/>
        <v>291.91265817021366</v>
      </c>
      <c r="O9" s="68">
        <f>'[1]670uA'!A7</f>
        <v>1.3316139560000011E-11</v>
      </c>
      <c r="P9" s="69">
        <f>'[1]670uA'!B7</f>
        <v>1.0092268840368959E-13</v>
      </c>
      <c r="Q9" s="69">
        <f>'[1]670uA'!C7</f>
        <v>-3.4632876099999993E-10</v>
      </c>
      <c r="R9" s="69">
        <f>'[1]670uA'!D7</f>
        <v>2.1598677364033601E-12</v>
      </c>
    </row>
    <row r="10" spans="1:18">
      <c r="A10" s="52" t="s">
        <v>23</v>
      </c>
      <c r="B10" s="53"/>
      <c r="C10" s="4"/>
      <c r="D10" s="6"/>
      <c r="E10" s="42"/>
      <c r="F10" s="13">
        <v>3659.6</v>
      </c>
      <c r="G10" s="14">
        <v>660</v>
      </c>
      <c r="H10" s="15"/>
      <c r="I10" s="16">
        <v>95.5</v>
      </c>
      <c r="J10" s="17">
        <v>22.6</v>
      </c>
      <c r="K10" s="18">
        <v>130</v>
      </c>
      <c r="L10" s="12">
        <f t="shared" si="0"/>
        <v>11.401754250991379</v>
      </c>
      <c r="M10" s="14">
        <v>80032</v>
      </c>
      <c r="N10" s="23">
        <f t="shared" si="1"/>
        <v>282.89927536139078</v>
      </c>
      <c r="O10" s="68">
        <f>'[1]660uA'!A7</f>
        <v>1.4144917069999998E-11</v>
      </c>
      <c r="P10" s="69">
        <f>'[1]660uA'!B7</f>
        <v>9.5132141600573332E-14</v>
      </c>
      <c r="Q10" s="69">
        <f>'[1]660uA'!C7</f>
        <v>-2.4039309150000001E-10</v>
      </c>
      <c r="R10" s="69">
        <f>'[1]660uA'!D7</f>
        <v>1.5663735495563108E-12</v>
      </c>
    </row>
    <row r="11" spans="1:18">
      <c r="A11" s="54"/>
      <c r="B11" s="55"/>
      <c r="C11" s="4"/>
      <c r="D11" s="6"/>
      <c r="E11" s="42"/>
      <c r="F11" s="13">
        <v>3606.4</v>
      </c>
      <c r="G11" s="14">
        <v>650</v>
      </c>
      <c r="H11" s="15"/>
      <c r="I11" s="16">
        <v>95.5</v>
      </c>
      <c r="J11" s="17">
        <v>22.6</v>
      </c>
      <c r="K11" s="18">
        <v>104</v>
      </c>
      <c r="L11" s="12">
        <f t="shared" si="0"/>
        <v>10.198039027185569</v>
      </c>
      <c r="M11" s="14">
        <v>72481</v>
      </c>
      <c r="N11" s="23">
        <f t="shared" si="1"/>
        <v>269.2229559305818</v>
      </c>
      <c r="O11" s="68">
        <f>'[1]650uA'!A7</f>
        <v>1.4321130699999996E-11</v>
      </c>
      <c r="P11" s="69">
        <f>'[1]650uA'!B7</f>
        <v>8.3370836417492647E-14</v>
      </c>
      <c r="Q11" s="69">
        <f>'[1]650uA'!C7</f>
        <v>-1.6077251550000001E-10</v>
      </c>
      <c r="R11" s="69">
        <f>'[1]650uA'!D7</f>
        <v>9.9221077796889391E-13</v>
      </c>
    </row>
    <row r="12" spans="1:18">
      <c r="A12" s="9" t="s">
        <v>57</v>
      </c>
      <c r="B12" s="11" t="s">
        <v>99</v>
      </c>
      <c r="C12" s="4"/>
      <c r="D12" s="6"/>
      <c r="E12" s="42"/>
      <c r="F12" s="13">
        <v>3549.6</v>
      </c>
      <c r="G12" s="14">
        <v>640</v>
      </c>
      <c r="H12" s="15"/>
      <c r="I12" s="16">
        <v>95.5</v>
      </c>
      <c r="J12" s="17">
        <v>22.6</v>
      </c>
      <c r="K12" s="18">
        <v>74</v>
      </c>
      <c r="L12" s="12">
        <f t="shared" si="0"/>
        <v>8.6023252670426267</v>
      </c>
      <c r="M12" s="14">
        <v>49092</v>
      </c>
      <c r="N12" s="23">
        <f>SQRT(M12)</f>
        <v>221.56714557894182</v>
      </c>
      <c r="O12" s="68">
        <f>'[1]640uA'!A7</f>
        <v>1.3922089750000002E-11</v>
      </c>
      <c r="P12" s="69">
        <f>'[1]640uA'!B7</f>
        <v>8.4088143569901401E-14</v>
      </c>
      <c r="Q12" s="69">
        <f>'[1]640uA'!C7</f>
        <v>-1.1137444555000004E-10</v>
      </c>
      <c r="R12" s="69">
        <f>'[1]640uA'!D7</f>
        <v>7.2838257463024769E-13</v>
      </c>
    </row>
    <row r="13" spans="1:18">
      <c r="A13" s="9" t="s">
        <v>45</v>
      </c>
      <c r="B13" s="11" t="s">
        <v>100</v>
      </c>
      <c r="C13" s="4"/>
      <c r="D13" s="6"/>
      <c r="E13" s="42"/>
      <c r="F13" s="13">
        <v>3494.6</v>
      </c>
      <c r="G13" s="14">
        <v>630</v>
      </c>
      <c r="H13" s="15"/>
      <c r="I13" s="16">
        <v>95.5</v>
      </c>
      <c r="J13" s="17">
        <v>22.6</v>
      </c>
      <c r="K13" s="18">
        <v>67</v>
      </c>
      <c r="L13" s="12">
        <f t="shared" si="0"/>
        <v>8.1853527718724504</v>
      </c>
      <c r="M13" s="14">
        <v>33229</v>
      </c>
      <c r="N13" s="23">
        <f t="shared" si="1"/>
        <v>182.28823330100053</v>
      </c>
      <c r="O13" s="68">
        <f>'[1]630uA'!A7</f>
        <v>1.5121486655000005E-11</v>
      </c>
      <c r="P13" s="69">
        <f>'[1]630uA'!B7</f>
        <v>1.2029320771337395E-13</v>
      </c>
      <c r="Q13" s="69">
        <f>'[1]630uA'!C7</f>
        <v>-7.4193167349999973E-11</v>
      </c>
      <c r="R13" s="69">
        <f>'[1]630uA'!D7</f>
        <v>5.1171633435999621E-13</v>
      </c>
    </row>
    <row r="14" spans="1:18">
      <c r="A14" s="9" t="s">
        <v>54</v>
      </c>
      <c r="B14" s="11" t="s">
        <v>96</v>
      </c>
      <c r="C14" s="4"/>
      <c r="D14" s="6"/>
      <c r="E14" s="42"/>
      <c r="F14" s="13">
        <v>3434.5</v>
      </c>
      <c r="G14" s="14">
        <v>620</v>
      </c>
      <c r="H14" s="15"/>
      <c r="I14" s="16">
        <v>95.5</v>
      </c>
      <c r="J14" s="17">
        <v>22.6</v>
      </c>
      <c r="K14" s="18">
        <v>52</v>
      </c>
      <c r="L14" s="12">
        <f t="shared" si="0"/>
        <v>7.2111025509279782</v>
      </c>
      <c r="M14" s="14">
        <v>19851</v>
      </c>
      <c r="N14" s="23">
        <f t="shared" si="1"/>
        <v>140.8935768585637</v>
      </c>
      <c r="O14" s="68">
        <f>'[1]620uA'!A7</f>
        <v>1.4457555950000004E-11</v>
      </c>
      <c r="P14" s="69">
        <f>'[1]620uA'!B7</f>
        <v>8.1540282919539133E-14</v>
      </c>
      <c r="Q14" s="69">
        <f>'[1]620uA'!C7</f>
        <v>-4.8318042599999982E-11</v>
      </c>
      <c r="R14" s="69">
        <f>'[1]620uA'!D7</f>
        <v>3.770118097520471E-13</v>
      </c>
    </row>
    <row r="15" spans="1:18">
      <c r="A15" s="9" t="s">
        <v>55</v>
      </c>
      <c r="B15" s="11" t="s">
        <v>97</v>
      </c>
      <c r="C15" s="4"/>
      <c r="D15" s="6"/>
      <c r="E15" s="42"/>
      <c r="F15" s="13">
        <v>3385.6</v>
      </c>
      <c r="G15" s="14">
        <v>610</v>
      </c>
      <c r="H15" s="15"/>
      <c r="I15" s="16">
        <v>95.5</v>
      </c>
      <c r="J15" s="17">
        <v>22.6</v>
      </c>
      <c r="K15" s="18">
        <v>48</v>
      </c>
      <c r="L15" s="12">
        <f t="shared" si="0"/>
        <v>6.9282032302755088</v>
      </c>
      <c r="M15" s="14">
        <v>8085</v>
      </c>
      <c r="N15" s="23">
        <f t="shared" si="1"/>
        <v>89.916628050655902</v>
      </c>
      <c r="O15" s="68">
        <f>'[1]610uA'!A7</f>
        <v>1.4255193000000007E-11</v>
      </c>
      <c r="P15" s="69">
        <f>'[1]610uA'!B7</f>
        <v>7.5535223345032306E-14</v>
      </c>
      <c r="Q15" s="69">
        <f>'[1]610uA'!C7</f>
        <v>-3.1433274200000011E-11</v>
      </c>
      <c r="R15" s="69">
        <f>'[1]610uA'!D7</f>
        <v>2.8796176410628335E-13</v>
      </c>
    </row>
    <row r="16" spans="1:18">
      <c r="A16" s="9" t="s">
        <v>49</v>
      </c>
      <c r="B16" s="11">
        <v>5</v>
      </c>
      <c r="C16" s="4"/>
      <c r="D16" s="6"/>
      <c r="E16" s="42"/>
      <c r="F16" s="13">
        <v>3329.8</v>
      </c>
      <c r="G16" s="14">
        <v>600</v>
      </c>
      <c r="H16" s="15"/>
      <c r="I16" s="16">
        <v>95.5</v>
      </c>
      <c r="J16" s="17">
        <v>22.6</v>
      </c>
      <c r="K16" s="18">
        <v>34</v>
      </c>
      <c r="L16" s="12">
        <f t="shared" si="0"/>
        <v>5.8309518948453007</v>
      </c>
      <c r="M16" s="14">
        <v>1016</v>
      </c>
      <c r="N16" s="23">
        <f t="shared" si="1"/>
        <v>31.874754901018456</v>
      </c>
      <c r="O16" s="68">
        <f>'[1]600uA'!A7</f>
        <v>1.4289298510000005E-11</v>
      </c>
      <c r="P16" s="69">
        <f>'[1]600uA'!B7</f>
        <v>8.4556255714502201E-14</v>
      </c>
      <c r="Q16" s="69">
        <f>'[1]600uA'!C7</f>
        <v>-1.8173978599999996E-11</v>
      </c>
      <c r="R16" s="69">
        <f>'[1]600uA'!D7</f>
        <v>2.0205240250467147E-13</v>
      </c>
    </row>
    <row r="17" spans="1:20">
      <c r="A17" s="9" t="s">
        <v>62</v>
      </c>
      <c r="B17" s="11"/>
      <c r="C17" s="4"/>
      <c r="D17" s="6"/>
      <c r="E17" s="42"/>
      <c r="F17" s="13">
        <v>3274.8</v>
      </c>
      <c r="G17" s="14">
        <v>590</v>
      </c>
      <c r="H17" s="15"/>
      <c r="I17" s="16">
        <v>95.5</v>
      </c>
      <c r="J17" s="17">
        <v>22.6</v>
      </c>
      <c r="K17" s="18">
        <v>28</v>
      </c>
      <c r="L17" s="12">
        <f t="shared" si="0"/>
        <v>5.2915026221291814</v>
      </c>
      <c r="M17" s="14">
        <v>61</v>
      </c>
      <c r="N17" s="23">
        <f t="shared" si="1"/>
        <v>7.810249675906654</v>
      </c>
      <c r="O17" s="68">
        <f>'[1]590uA'!A7</f>
        <v>1.4248372250000002E-11</v>
      </c>
      <c r="P17" s="69">
        <f>'[1]590uA'!B7</f>
        <v>7.8851574093656704E-14</v>
      </c>
      <c r="Q17" s="69">
        <f>'[1]590uA'!C7</f>
        <v>-9.3177734100000051E-12</v>
      </c>
      <c r="R17" s="69">
        <f>'[1]590uA'!D7</f>
        <v>1.6792204842551457E-13</v>
      </c>
    </row>
    <row r="18" spans="1:20" ht="14" customHeight="1">
      <c r="A18" s="9" t="s">
        <v>63</v>
      </c>
      <c r="B18" s="11">
        <v>4.7</v>
      </c>
      <c r="C18" s="4"/>
      <c r="D18" s="6"/>
      <c r="E18" s="42"/>
      <c r="F18" s="13">
        <v>3219.8</v>
      </c>
      <c r="G18" s="14">
        <v>580</v>
      </c>
      <c r="H18" s="15"/>
      <c r="I18" s="16">
        <v>95.5</v>
      </c>
      <c r="J18" s="17">
        <v>22.6</v>
      </c>
      <c r="K18" s="18">
        <v>18</v>
      </c>
      <c r="L18" s="12">
        <f t="shared" si="0"/>
        <v>4.2426406871192848</v>
      </c>
      <c r="M18" s="14">
        <v>42</v>
      </c>
      <c r="N18" s="23">
        <f t="shared" si="1"/>
        <v>6.4807406984078604</v>
      </c>
      <c r="O18" s="68">
        <f>'[1]580uA'!A7</f>
        <v>1.3491217149999995E-11</v>
      </c>
      <c r="P18" s="69">
        <f>'[1]580uA'!B7</f>
        <v>6.5596434325640599E-14</v>
      </c>
      <c r="Q18" s="69">
        <f>'[1]580uA'!C7</f>
        <v>-2.777369424E-12</v>
      </c>
      <c r="R18" s="69">
        <f>'[1]580uA'!D7</f>
        <v>1.2821613371242282E-13</v>
      </c>
    </row>
    <row r="19" spans="1:20" ht="15" customHeight="1">
      <c r="A19" s="9" t="s">
        <v>64</v>
      </c>
      <c r="B19" s="11"/>
      <c r="C19" s="4"/>
      <c r="D19" s="6"/>
      <c r="E19" s="42"/>
      <c r="F19" s="13">
        <v>3164.8</v>
      </c>
      <c r="G19" s="14">
        <v>570</v>
      </c>
      <c r="H19" s="15"/>
      <c r="I19" s="16">
        <v>95.5</v>
      </c>
      <c r="J19" s="17">
        <v>22.6</v>
      </c>
      <c r="K19" s="18">
        <v>15</v>
      </c>
      <c r="L19" s="12">
        <f t="shared" si="0"/>
        <v>3.872983346207417</v>
      </c>
      <c r="M19" s="14">
        <v>17</v>
      </c>
      <c r="N19" s="23">
        <f t="shared" si="1"/>
        <v>4.1231056256176606</v>
      </c>
      <c r="O19" s="68">
        <f>'[1]570uA'!A7</f>
        <v>1.3448016849999994E-11</v>
      </c>
      <c r="P19" s="69">
        <f>'[1]570uA'!B7</f>
        <v>7.4377614759512548E-14</v>
      </c>
      <c r="Q19" s="69">
        <f>'[1]570uA'!C7</f>
        <v>1.2391864749999995E-12</v>
      </c>
      <c r="R19" s="69">
        <f>'[1]570uA'!D7</f>
        <v>1.1096636040322994E-13</v>
      </c>
    </row>
    <row r="20" spans="1:20">
      <c r="A20" s="9" t="s">
        <v>65</v>
      </c>
      <c r="B20" s="11"/>
      <c r="C20" s="4"/>
      <c r="D20" s="6"/>
      <c r="E20" s="42"/>
      <c r="F20" s="13">
        <v>3109.8</v>
      </c>
      <c r="G20" s="14">
        <v>560</v>
      </c>
      <c r="H20" s="15"/>
      <c r="I20" s="16">
        <v>95.5</v>
      </c>
      <c r="J20" s="17">
        <v>22.6</v>
      </c>
      <c r="K20" s="18">
        <v>17</v>
      </c>
      <c r="L20" s="12">
        <f t="shared" si="0"/>
        <v>4.1231056256176606</v>
      </c>
      <c r="M20" s="14">
        <v>45</v>
      </c>
      <c r="N20" s="23">
        <f t="shared" si="1"/>
        <v>6.7082039324993694</v>
      </c>
      <c r="O20" s="68">
        <f>'[1]560uA'!A7</f>
        <v>1.3859563089999996E-11</v>
      </c>
      <c r="P20" s="69">
        <f>'[1]560uA'!B7</f>
        <v>7.8273172461946698E-14</v>
      </c>
      <c r="Q20" s="69">
        <f>'[1]560uA'!C7</f>
        <v>5.2602900669999954E-12</v>
      </c>
      <c r="R20" s="69">
        <f>'[1]560uA'!D7</f>
        <v>1.0274796604697585E-13</v>
      </c>
    </row>
    <row r="21" spans="1:20">
      <c r="A21" s="9" t="s">
        <v>66</v>
      </c>
      <c r="B21" s="11"/>
      <c r="C21" s="4"/>
      <c r="D21" s="6"/>
      <c r="E21" s="43"/>
      <c r="F21" s="13">
        <v>3052.8</v>
      </c>
      <c r="G21" s="14">
        <v>550</v>
      </c>
      <c r="H21" s="15"/>
      <c r="I21" s="16">
        <v>95.5</v>
      </c>
      <c r="J21" s="17">
        <v>22.6</v>
      </c>
      <c r="K21" s="18">
        <v>12</v>
      </c>
      <c r="L21" s="12">
        <f t="shared" si="0"/>
        <v>3.4641016151377544</v>
      </c>
      <c r="M21" s="14">
        <v>23</v>
      </c>
      <c r="N21" s="23">
        <f t="shared" si="1"/>
        <v>4.7958315233127191</v>
      </c>
      <c r="O21" s="68">
        <f>'[1]550uA'!A7</f>
        <v>1.404828245E-11</v>
      </c>
      <c r="P21" s="69">
        <f>'[1]550uA'!B7</f>
        <v>6.7789515913423998E-14</v>
      </c>
      <c r="Q21" s="69">
        <f>'[1]550uA'!C7</f>
        <v>7.3544016600000017E-12</v>
      </c>
      <c r="R21" s="69">
        <f>'[1]550uA'!D7</f>
        <v>8.2037724299589142E-14</v>
      </c>
      <c r="T21" s="2"/>
    </row>
    <row r="22" spans="1:20">
      <c r="A22" s="9" t="s">
        <v>67</v>
      </c>
      <c r="B22" s="11"/>
      <c r="C22" s="4"/>
      <c r="D22" s="6"/>
    </row>
    <row r="23" spans="1:20">
      <c r="A23" s="9" t="s">
        <v>68</v>
      </c>
      <c r="B23" s="11"/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9"/>
      <c r="K23" s="60"/>
      <c r="L23" s="60"/>
      <c r="M23" s="61"/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5" t="s">
        <v>41</v>
      </c>
      <c r="K24" s="65"/>
      <c r="L24" s="56">
        <v>1.602E-19</v>
      </c>
      <c r="M24" s="56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9"/>
      <c r="K25" s="60"/>
      <c r="L25" s="60"/>
      <c r="M25" s="61"/>
    </row>
    <row r="26" spans="1:20">
      <c r="A26" s="52" t="s">
        <v>0</v>
      </c>
      <c r="B26" s="53"/>
      <c r="D26" s="5"/>
      <c r="E26" s="58" t="s">
        <v>89</v>
      </c>
      <c r="F26" s="58"/>
      <c r="G26" s="58"/>
      <c r="H26" s="58"/>
      <c r="I26" s="58"/>
      <c r="J26" s="58"/>
      <c r="K26" s="58"/>
      <c r="L26" s="58"/>
      <c r="M26" s="58"/>
    </row>
    <row r="27" spans="1:20">
      <c r="A27" s="54"/>
      <c r="B27" s="55"/>
      <c r="E27" s="58"/>
      <c r="F27" s="58"/>
      <c r="G27" s="58"/>
      <c r="H27" s="58"/>
      <c r="I27" s="58"/>
      <c r="J27" s="58"/>
      <c r="K27" s="58"/>
      <c r="L27" s="58"/>
      <c r="M27" s="58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3879.4</v>
      </c>
      <c r="G30" s="29">
        <f>E30*'Data Summary'!$B$18</f>
        <v>3290</v>
      </c>
      <c r="H30" s="31">
        <f>(M6-K6)/$B$42</f>
        <v>1510.9333333333334</v>
      </c>
      <c r="I30" s="32">
        <f>(1/$B$42)*SQRT(N6^2+L6^2)</f>
        <v>5.0400617280170508</v>
      </c>
      <c r="J30" s="33">
        <f>Q6-O6</f>
        <v>-1.0211192634514999E-9</v>
      </c>
      <c r="K30" s="33">
        <f>SQRT(P6^2+R6^2)</f>
        <v>6.5467535659706525E-12</v>
      </c>
      <c r="L30" s="32">
        <f>ABS(J30)/($H$30*$F$24*$L$24)</f>
        <v>12192.494160249353</v>
      </c>
      <c r="M30" s="33">
        <f>SQRT( ( 1 / ($H$30*$F$24*$L$24 ) )^2 * (K30^2+J30^2*( ($I$30/$H$30)^2+($F$25/$F$24)^2)))</f>
        <v>134.93631320412189</v>
      </c>
    </row>
    <row r="31" spans="1:20">
      <c r="A31" s="9" t="s">
        <v>27</v>
      </c>
      <c r="B31" s="11">
        <v>400</v>
      </c>
      <c r="E31" s="40">
        <f t="shared" ref="E31:E45" si="2">G7</f>
        <v>690</v>
      </c>
      <c r="F31" s="40">
        <f t="shared" ref="F31:F45" si="3">F7</f>
        <v>3819.4</v>
      </c>
      <c r="G31" s="40">
        <f>E31*'Data Summary'!$B$18</f>
        <v>3243</v>
      </c>
      <c r="H31" s="31">
        <f>(M7-K7)/$B$42</f>
        <v>1487.8666666666666</v>
      </c>
      <c r="I31" s="32">
        <f t="shared" ref="I31:I45" si="4">(1/$B$42)*SQRT(N7^2+L7^2)</f>
        <v>4.9937739013473346</v>
      </c>
      <c r="J31" s="33">
        <f t="shared" ref="J31:J45" si="5">Q7-O7</f>
        <v>-7.1360318539499975E-10</v>
      </c>
      <c r="K31" s="33">
        <f t="shared" ref="K31:K45" si="6">SQRT(P7^2+R7^2)</f>
        <v>4.2432754861983141E-12</v>
      </c>
      <c r="L31" s="32">
        <f>ABS(J31)/($H$30*$F$24*$L$24)</f>
        <v>8520.652760241579</v>
      </c>
      <c r="M31" s="33">
        <f t="shared" ref="M31:M45" si="7">SQRT( ( 1 / ($H$30*$F$24*$L$24 ) )^2 * (K31^2+J31^2*( ($I$30/$H$30)^2+($F$25/$F$24)^2)))</f>
        <v>92.060425067311229</v>
      </c>
    </row>
    <row r="32" spans="1:20">
      <c r="A32" s="52" t="s">
        <v>52</v>
      </c>
      <c r="B32" s="53"/>
      <c r="E32" s="40">
        <f t="shared" si="2"/>
        <v>680</v>
      </c>
      <c r="F32" s="40">
        <f t="shared" si="3"/>
        <v>3769.4</v>
      </c>
      <c r="G32" s="40">
        <f>E32*'Data Summary'!$B$18</f>
        <v>3196</v>
      </c>
      <c r="H32" s="31">
        <f t="shared" ref="H32:H45" si="8">(M8-K8)/$B$42</f>
        <v>1449.85</v>
      </c>
      <c r="I32" s="32">
        <f t="shared" si="4"/>
        <v>4.9256415261815842</v>
      </c>
      <c r="J32" s="33">
        <f t="shared" si="5"/>
        <v>-5.0872245033499991E-10</v>
      </c>
      <c r="K32" s="33">
        <f t="shared" si="6"/>
        <v>3.2052637561777497E-12</v>
      </c>
      <c r="L32" s="32">
        <f t="shared" ref="L32:L45" si="9">ABS(J32)/($H$30*$F$24*$L$24)</f>
        <v>6074.3105403101945</v>
      </c>
      <c r="M32" s="33">
        <f t="shared" si="7"/>
        <v>66.837956075532716</v>
      </c>
    </row>
    <row r="33" spans="1:14">
      <c r="A33" s="54"/>
      <c r="B33" s="55"/>
      <c r="E33" s="40">
        <f t="shared" si="2"/>
        <v>670</v>
      </c>
      <c r="F33" s="40">
        <f t="shared" si="3"/>
        <v>3714.6</v>
      </c>
      <c r="G33" s="40">
        <f>E33*'Data Summary'!$B$18</f>
        <v>3149</v>
      </c>
      <c r="H33" s="31">
        <f t="shared" si="8"/>
        <v>1417.5166666666667</v>
      </c>
      <c r="I33" s="32">
        <f t="shared" si="4"/>
        <v>4.8698334445623273</v>
      </c>
      <c r="J33" s="33">
        <f t="shared" si="5"/>
        <v>-3.5964490055999995E-10</v>
      </c>
      <c r="K33" s="33">
        <f t="shared" si="6"/>
        <v>2.1622243241141293E-12</v>
      </c>
      <c r="L33" s="32">
        <f t="shared" si="9"/>
        <v>4294.2763953150425</v>
      </c>
      <c r="M33" s="33">
        <f t="shared" si="7"/>
        <v>46.553228613937378</v>
      </c>
    </row>
    <row r="34" spans="1:14">
      <c r="A34" s="9" t="s">
        <v>56</v>
      </c>
      <c r="B34" s="11" t="s">
        <v>103</v>
      </c>
      <c r="E34" s="40">
        <f t="shared" si="2"/>
        <v>660</v>
      </c>
      <c r="F34" s="40">
        <f t="shared" si="3"/>
        <v>3659.6</v>
      </c>
      <c r="G34" s="40">
        <f>E34*'Data Summary'!$B$18</f>
        <v>3102</v>
      </c>
      <c r="H34" s="31">
        <f t="shared" si="8"/>
        <v>1331.7</v>
      </c>
      <c r="I34" s="32">
        <f t="shared" si="4"/>
        <v>4.7188157648103006</v>
      </c>
      <c r="J34" s="33">
        <f t="shared" si="5"/>
        <v>-2.5453800857E-10</v>
      </c>
      <c r="K34" s="33">
        <f t="shared" si="6"/>
        <v>1.5692597685262781E-12</v>
      </c>
      <c r="L34" s="32">
        <f t="shared" si="9"/>
        <v>3039.266121139658</v>
      </c>
      <c r="M34" s="33">
        <f t="shared" si="7"/>
        <v>33.208136095169422</v>
      </c>
    </row>
    <row r="35" spans="1:14">
      <c r="A35" s="9" t="s">
        <v>20</v>
      </c>
      <c r="B35" s="11" t="s">
        <v>104</v>
      </c>
      <c r="E35" s="40">
        <f t="shared" si="2"/>
        <v>650</v>
      </c>
      <c r="F35" s="40">
        <f t="shared" si="3"/>
        <v>3606.4</v>
      </c>
      <c r="G35" s="40">
        <f>E35*'Data Summary'!$B$18</f>
        <v>3055</v>
      </c>
      <c r="H35" s="31">
        <f t="shared" si="8"/>
        <v>1206.2833333333333</v>
      </c>
      <c r="I35" s="32">
        <f t="shared" si="4"/>
        <v>4.4902672526253928</v>
      </c>
      <c r="J35" s="33">
        <f t="shared" si="5"/>
        <v>-1.750936462E-10</v>
      </c>
      <c r="K35" s="33">
        <f t="shared" si="6"/>
        <v>9.9570724828264161E-13</v>
      </c>
      <c r="L35" s="32">
        <f t="shared" si="9"/>
        <v>2090.6747479959417</v>
      </c>
      <c r="M35" s="33">
        <f t="shared" si="7"/>
        <v>22.294413672895168</v>
      </c>
      <c r="N35" s="3"/>
    </row>
    <row r="36" spans="1:14">
      <c r="A36" s="9" t="s">
        <v>21</v>
      </c>
      <c r="B36" s="11" t="s">
        <v>105</v>
      </c>
      <c r="E36" s="40">
        <f t="shared" si="2"/>
        <v>640</v>
      </c>
      <c r="F36" s="40">
        <f t="shared" si="3"/>
        <v>3549.6</v>
      </c>
      <c r="G36" s="40">
        <f>E36*'Data Summary'!$B$18</f>
        <v>3008</v>
      </c>
      <c r="H36" s="31">
        <f t="shared" si="8"/>
        <v>816.9666666666667</v>
      </c>
      <c r="I36" s="32">
        <f t="shared" si="4"/>
        <v>3.6955679160613761</v>
      </c>
      <c r="J36" s="33">
        <f t="shared" si="5"/>
        <v>-1.2529653530000005E-10</v>
      </c>
      <c r="K36" s="33">
        <f t="shared" si="6"/>
        <v>7.3322028812221273E-13</v>
      </c>
      <c r="L36" s="32">
        <f t="shared" si="9"/>
        <v>1496.0811431379755</v>
      </c>
      <c r="M36" s="33">
        <f t="shared" si="7"/>
        <v>16.086954156969902</v>
      </c>
      <c r="N36" s="3"/>
    </row>
    <row r="37" spans="1:14">
      <c r="A37" s="9" t="s">
        <v>22</v>
      </c>
      <c r="B37" s="11" t="s">
        <v>106</v>
      </c>
      <c r="E37" s="40">
        <f t="shared" si="2"/>
        <v>630</v>
      </c>
      <c r="F37" s="40">
        <f t="shared" si="3"/>
        <v>3494.6</v>
      </c>
      <c r="G37" s="40">
        <f>E37*'Data Summary'!$B$18</f>
        <v>2961</v>
      </c>
      <c r="H37" s="31">
        <f t="shared" si="8"/>
        <v>552.70000000000005</v>
      </c>
      <c r="I37" s="32">
        <f t="shared" si="4"/>
        <v>3.0411985941218784</v>
      </c>
      <c r="J37" s="33">
        <f t="shared" si="5"/>
        <v>-8.9314654004999982E-11</v>
      </c>
      <c r="K37" s="33">
        <f t="shared" si="6"/>
        <v>5.2566535236099063E-13</v>
      </c>
      <c r="L37" s="32">
        <f t="shared" si="9"/>
        <v>1066.4458465897667</v>
      </c>
      <c r="M37" s="33">
        <f t="shared" si="7"/>
        <v>11.486780227678713</v>
      </c>
    </row>
    <row r="38" spans="1:14">
      <c r="A38" s="52" t="s">
        <v>11</v>
      </c>
      <c r="B38" s="53"/>
      <c r="E38" s="40">
        <f t="shared" si="2"/>
        <v>620</v>
      </c>
      <c r="F38" s="40">
        <f t="shared" si="3"/>
        <v>3434.5</v>
      </c>
      <c r="G38" s="40">
        <f>E38*'Data Summary'!$B$18</f>
        <v>2914</v>
      </c>
      <c r="H38" s="31">
        <f t="shared" si="8"/>
        <v>329.98333333333335</v>
      </c>
      <c r="I38" s="32">
        <f t="shared" si="4"/>
        <v>2.3512998769002453</v>
      </c>
      <c r="J38" s="33">
        <f t="shared" si="5"/>
        <v>-6.2775598549999983E-11</v>
      </c>
      <c r="K38" s="33">
        <f t="shared" si="6"/>
        <v>3.8572881980882919E-13</v>
      </c>
      <c r="L38" s="32">
        <f t="shared" si="9"/>
        <v>749.56094368440665</v>
      </c>
      <c r="M38" s="33">
        <f t="shared" si="7"/>
        <v>8.1812907064762381</v>
      </c>
    </row>
    <row r="39" spans="1:14">
      <c r="A39" s="63"/>
      <c r="B39" s="64"/>
      <c r="E39" s="40">
        <f t="shared" si="2"/>
        <v>610</v>
      </c>
      <c r="F39" s="40">
        <f t="shared" si="3"/>
        <v>3385.6</v>
      </c>
      <c r="G39" s="40">
        <f>E39*'Data Summary'!$B$18</f>
        <v>2867</v>
      </c>
      <c r="H39" s="31">
        <f t="shared" si="8"/>
        <v>133.94999999999999</v>
      </c>
      <c r="I39" s="32">
        <f t="shared" si="4"/>
        <v>1.5030524497390858</v>
      </c>
      <c r="J39" s="33">
        <f t="shared" si="5"/>
        <v>-4.5688467200000019E-11</v>
      </c>
      <c r="K39" s="33">
        <f t="shared" si="6"/>
        <v>2.9770379163354082E-13</v>
      </c>
      <c r="L39" s="32">
        <f t="shared" si="9"/>
        <v>545.53507064770292</v>
      </c>
      <c r="M39" s="33">
        <f t="shared" si="7"/>
        <v>6.0707607209932082</v>
      </c>
      <c r="N39" s="3"/>
    </row>
    <row r="40" spans="1:14">
      <c r="A40" s="54"/>
      <c r="B40" s="55"/>
      <c r="E40" s="40">
        <f t="shared" si="2"/>
        <v>600</v>
      </c>
      <c r="F40" s="40">
        <f t="shared" si="3"/>
        <v>3329.8</v>
      </c>
      <c r="G40" s="40">
        <f>E40*'Data Summary'!$B$18</f>
        <v>2820</v>
      </c>
      <c r="H40" s="31">
        <f t="shared" si="8"/>
        <v>16.366666666666667</v>
      </c>
      <c r="I40" s="32">
        <f t="shared" si="4"/>
        <v>0.54006172486732162</v>
      </c>
      <c r="J40" s="33">
        <f t="shared" si="5"/>
        <v>-3.2463277109999998E-11</v>
      </c>
      <c r="K40" s="33">
        <f t="shared" si="6"/>
        <v>2.190318098778487E-13</v>
      </c>
      <c r="L40" s="32">
        <f t="shared" si="9"/>
        <v>387.62202492229369</v>
      </c>
      <c r="M40" s="33">
        <f t="shared" si="7"/>
        <v>4.366550347769877</v>
      </c>
      <c r="N40" s="3"/>
    </row>
    <row r="41" spans="1:14">
      <c r="A41" s="9" t="s">
        <v>56</v>
      </c>
      <c r="B41" s="11" t="s">
        <v>107</v>
      </c>
      <c r="E41" s="40">
        <f t="shared" si="2"/>
        <v>590</v>
      </c>
      <c r="F41" s="40">
        <f t="shared" si="3"/>
        <v>3274.8</v>
      </c>
      <c r="G41" s="40">
        <f>E41*'Data Summary'!$B$18</f>
        <v>2773</v>
      </c>
      <c r="H41" s="31">
        <f t="shared" si="8"/>
        <v>0.55000000000000004</v>
      </c>
      <c r="I41" s="32">
        <f t="shared" si="4"/>
        <v>0.15723301886761004</v>
      </c>
      <c r="J41" s="33">
        <f t="shared" si="5"/>
        <v>-2.3566145660000005E-11</v>
      </c>
      <c r="K41" s="33">
        <f t="shared" si="6"/>
        <v>1.8551384068168147E-13</v>
      </c>
      <c r="L41" s="32">
        <f t="shared" si="9"/>
        <v>281.38739873335373</v>
      </c>
      <c r="M41" s="33">
        <f t="shared" si="7"/>
        <v>3.3689700782260918</v>
      </c>
      <c r="N41" s="3"/>
    </row>
    <row r="42" spans="1:14">
      <c r="A42" s="9" t="s">
        <v>24</v>
      </c>
      <c r="B42" s="11">
        <v>60</v>
      </c>
      <c r="E42" s="40">
        <f t="shared" si="2"/>
        <v>580</v>
      </c>
      <c r="F42" s="40">
        <f t="shared" si="3"/>
        <v>3219.8</v>
      </c>
      <c r="G42" s="40">
        <f>E42*'Data Summary'!$B$18</f>
        <v>2726</v>
      </c>
      <c r="H42" s="31">
        <f t="shared" si="8"/>
        <v>0.4</v>
      </c>
      <c r="I42" s="32">
        <f t="shared" si="4"/>
        <v>0.12909944487358058</v>
      </c>
      <c r="J42" s="33">
        <f t="shared" si="5"/>
        <v>-1.6268586573999995E-11</v>
      </c>
      <c r="K42" s="33">
        <f t="shared" si="6"/>
        <v>1.4402176620358455E-13</v>
      </c>
      <c r="L42" s="32">
        <f t="shared" si="9"/>
        <v>194.25218375427036</v>
      </c>
      <c r="M42" s="33">
        <f t="shared" si="7"/>
        <v>2.4551807784013433</v>
      </c>
      <c r="N42" s="3"/>
    </row>
    <row r="43" spans="1:14">
      <c r="A43" s="52" t="s">
        <v>12</v>
      </c>
      <c r="B43" s="53"/>
      <c r="E43" s="40">
        <f t="shared" si="2"/>
        <v>570</v>
      </c>
      <c r="F43" s="40">
        <f t="shared" si="3"/>
        <v>3164.8</v>
      </c>
      <c r="G43" s="40">
        <f>E43*'Data Summary'!$B$18</f>
        <v>2679</v>
      </c>
      <c r="H43" s="31">
        <f t="shared" si="8"/>
        <v>3.3333333333333333E-2</v>
      </c>
      <c r="I43" s="32">
        <f t="shared" si="4"/>
        <v>9.4280904158206336E-2</v>
      </c>
      <c r="J43" s="33">
        <f t="shared" si="5"/>
        <v>-1.2208830374999994E-11</v>
      </c>
      <c r="K43" s="33">
        <f t="shared" si="6"/>
        <v>1.3358728501790123E-13</v>
      </c>
      <c r="L43" s="32">
        <f t="shared" si="9"/>
        <v>145.77738211255726</v>
      </c>
      <c r="M43" s="33">
        <f t="shared" si="7"/>
        <v>2.0672698658598119</v>
      </c>
      <c r="N43" s="3"/>
    </row>
    <row r="44" spans="1:14">
      <c r="A44" s="54"/>
      <c r="B44" s="55"/>
      <c r="E44" s="40">
        <f t="shared" si="2"/>
        <v>560</v>
      </c>
      <c r="F44" s="40">
        <f t="shared" si="3"/>
        <v>3109.8</v>
      </c>
      <c r="G44" s="40">
        <f>E44*'Data Summary'!$B$18</f>
        <v>2632</v>
      </c>
      <c r="H44" s="31">
        <f t="shared" si="8"/>
        <v>0.46666666666666667</v>
      </c>
      <c r="I44" s="32">
        <f t="shared" si="4"/>
        <v>0.13123346456686352</v>
      </c>
      <c r="J44" s="33">
        <f t="shared" si="5"/>
        <v>-8.599273023000001E-12</v>
      </c>
      <c r="K44" s="33">
        <f t="shared" si="6"/>
        <v>1.2916591676618159E-13</v>
      </c>
      <c r="L44" s="32">
        <f t="shared" si="9"/>
        <v>102.67810026511874</v>
      </c>
      <c r="M44" s="33">
        <f t="shared" si="7"/>
        <v>1.7990479620050535</v>
      </c>
      <c r="N44" s="3"/>
    </row>
    <row r="45" spans="1:14">
      <c r="A45" s="9" t="s">
        <v>13</v>
      </c>
      <c r="B45" s="11" t="s">
        <v>108</v>
      </c>
      <c r="E45" s="40">
        <f t="shared" si="2"/>
        <v>550</v>
      </c>
      <c r="F45" s="40">
        <f t="shared" si="3"/>
        <v>3052.8</v>
      </c>
      <c r="G45" s="40">
        <f>E45*'Data Summary'!$B$18</f>
        <v>2585</v>
      </c>
      <c r="H45" s="31">
        <f t="shared" si="8"/>
        <v>0.18333333333333332</v>
      </c>
      <c r="I45" s="32">
        <f t="shared" si="4"/>
        <v>9.8601329718326913E-2</v>
      </c>
      <c r="J45" s="33">
        <f t="shared" si="5"/>
        <v>-6.6938807899999981E-12</v>
      </c>
      <c r="K45" s="33">
        <f t="shared" si="6"/>
        <v>1.0642183364343881E-13</v>
      </c>
      <c r="L45" s="32">
        <f t="shared" si="9"/>
        <v>79.927100939817663</v>
      </c>
      <c r="M45" s="33">
        <f t="shared" si="7"/>
        <v>1.4610163069032629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7" t="s">
        <v>76</v>
      </c>
      <c r="F47" s="57"/>
      <c r="H47" s="62" t="s">
        <v>86</v>
      </c>
      <c r="I47" s="62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295.75</v>
      </c>
      <c r="H48" s="34" t="s">
        <v>87</v>
      </c>
      <c r="I48" s="34">
        <v>964.4</v>
      </c>
      <c r="L48" s="35" t="str">
        <f>CONCATENATE(E30,",",L30,",",M30)</f>
        <v>700,12192.4941602494,134.936313204122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3.5527136788005009E-15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690,8520.65276024158,92.0604250673112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95.5</v>
      </c>
      <c r="L50" s="35" t="str">
        <f t="shared" si="10"/>
        <v>680,6074.31054031019,66.8379560755327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670,4294.27639531504,46.5532286139374</v>
      </c>
    </row>
    <row r="52" spans="1:14">
      <c r="E52" s="8" t="s">
        <v>78</v>
      </c>
      <c r="F52" s="30">
        <f>EXP(INDEX(LINEST(LN(L30:L45),E30:E45),1,2))</f>
        <v>5.9810874850167592E-7</v>
      </c>
      <c r="L52" s="35" t="str">
        <f t="shared" si="10"/>
        <v>660,3039.26612113966,33.2081360951694</v>
      </c>
    </row>
    <row r="53" spans="1:14">
      <c r="E53" s="8" t="s">
        <v>79</v>
      </c>
      <c r="F53" s="30">
        <f>INDEX(LINEST(LN(L30:L45),E30:E45),1)</f>
        <v>3.385398522727702E-2</v>
      </c>
      <c r="L53" s="35" t="str">
        <f t="shared" si="10"/>
        <v>650,2090.67474799594,22.2944136728952</v>
      </c>
      <c r="N53" s="3"/>
    </row>
    <row r="54" spans="1:14">
      <c r="L54" s="35" t="str">
        <f t="shared" si="10"/>
        <v>640,1496.08114313798,16.0869541569699</v>
      </c>
      <c r="N54" s="3"/>
    </row>
    <row r="55" spans="1:14">
      <c r="L55" s="35" t="str">
        <f t="shared" si="10"/>
        <v>630,1066.44584658977,11.4867802276787</v>
      </c>
      <c r="N55" s="3"/>
    </row>
    <row r="56" spans="1:14">
      <c r="L56" s="35" t="str">
        <f t="shared" si="10"/>
        <v>620,749.560943684407,8.18129070647624</v>
      </c>
      <c r="N56" s="3"/>
    </row>
    <row r="57" spans="1:14">
      <c r="L57" s="35" t="str">
        <f t="shared" si="10"/>
        <v>610,545.535070647703,6.07076072099321</v>
      </c>
      <c r="N57" s="3"/>
    </row>
    <row r="58" spans="1:14">
      <c r="L58" s="35" t="str">
        <f t="shared" si="10"/>
        <v>600,387.622024922294,4.36655034776988</v>
      </c>
      <c r="N58" s="3"/>
    </row>
    <row r="59" spans="1:14">
      <c r="L59" s="35" t="str">
        <f t="shared" si="10"/>
        <v>590,281.387398733354,3.36897007822609</v>
      </c>
      <c r="N59" s="3"/>
    </row>
    <row r="60" spans="1:14">
      <c r="L60" s="35" t="str">
        <f t="shared" si="10"/>
        <v>580,194.25218375427,2.45518077840134</v>
      </c>
    </row>
    <row r="61" spans="1:14">
      <c r="L61" s="35" t="str">
        <f t="shared" si="10"/>
        <v>570,145.777382112557,2.06726986585981</v>
      </c>
    </row>
    <row r="62" spans="1:14">
      <c r="L62" s="35" t="str">
        <f t="shared" si="10"/>
        <v>560,102.678100265119,1.79904796200505</v>
      </c>
    </row>
    <row r="63" spans="1:14">
      <c r="L63" s="35" t="str">
        <f t="shared" si="10"/>
        <v>550,79.9271009398177,1.46101630690326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>
      <c r="A215" s="25">
        <v>1.136868E-12</v>
      </c>
      <c r="B215" s="25">
        <v>84.137810000000002</v>
      </c>
      <c r="C215" s="25"/>
      <c r="D215" s="25"/>
    </row>
    <row r="216" spans="1:4">
      <c r="A216" s="25">
        <v>2.728484E-12</v>
      </c>
      <c r="B216" s="25">
        <v>84.542839999999998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>
      <c r="A214" s="25">
        <v>-4.5474739999999997E-13</v>
      </c>
      <c r="B214" s="25">
        <v>83.572779999999995</v>
      </c>
      <c r="C214" s="25"/>
      <c r="D214" s="25"/>
    </row>
    <row r="215" spans="1:4">
      <c r="A215" s="25">
        <v>6.82121E-13</v>
      </c>
      <c r="B215" s="25">
        <v>83.976799999999997</v>
      </c>
      <c r="C215" s="25"/>
      <c r="D215" s="25"/>
    </row>
    <row r="216" spans="1:4">
      <c r="A216" s="25">
        <v>2.0463629999999999E-12</v>
      </c>
      <c r="B216" s="25">
        <v>84.383830000000003</v>
      </c>
      <c r="C216" s="25"/>
      <c r="D216" s="25"/>
    </row>
    <row r="217" spans="1:4">
      <c r="A217" s="25">
        <v>1.364242E-12</v>
      </c>
      <c r="B217" s="25">
        <v>84.789850000000001</v>
      </c>
      <c r="C217" s="25"/>
      <c r="D217" s="25"/>
    </row>
    <row r="218" spans="1:4">
      <c r="A218" s="25">
        <v>0</v>
      </c>
      <c r="B218" s="25">
        <v>85.196870000000004</v>
      </c>
      <c r="C218" s="25"/>
      <c r="D218" s="25"/>
    </row>
    <row r="219" spans="1:4">
      <c r="A219" s="25">
        <v>-1.591616E-12</v>
      </c>
      <c r="B219" s="25">
        <v>85.5989</v>
      </c>
      <c r="C219" s="25"/>
      <c r="D219" s="25"/>
    </row>
    <row r="220" spans="1:4">
      <c r="A220" s="25">
        <v>2.2737369999999998E-12</v>
      </c>
      <c r="B220" s="25">
        <v>86.002920000000003</v>
      </c>
      <c r="C220" s="25"/>
      <c r="D220" s="25"/>
    </row>
    <row r="221" spans="1:4">
      <c r="A221" s="25">
        <v>9.0949469999999998E-13</v>
      </c>
      <c r="B221" s="25">
        <v>86.408940000000001</v>
      </c>
      <c r="C221" s="25"/>
      <c r="D221" s="25"/>
    </row>
    <row r="222" spans="1:4">
      <c r="A222" s="25">
        <v>-4.5474739999999997E-13</v>
      </c>
      <c r="B222" s="25">
        <v>86.812970000000007</v>
      </c>
      <c r="C222" s="25"/>
      <c r="D222" s="25"/>
    </row>
    <row r="223" spans="1:4">
      <c r="A223" s="25">
        <v>6.82121E-13</v>
      </c>
      <c r="B223" s="25">
        <v>87.218990000000005</v>
      </c>
      <c r="C223" s="25"/>
      <c r="D223" s="25"/>
    </row>
    <row r="224" spans="1:4">
      <c r="A224" s="25">
        <v>-1.364242E-12</v>
      </c>
      <c r="B224" s="25">
        <v>87.623009999999994</v>
      </c>
      <c r="C224" s="25"/>
      <c r="D224" s="25"/>
    </row>
    <row r="225" spans="1:4">
      <c r="A225" s="25">
        <v>1.8189889999999999E-12</v>
      </c>
      <c r="B225" s="25">
        <v>88.028030000000001</v>
      </c>
      <c r="C225" s="25"/>
      <c r="D225" s="25"/>
    </row>
    <row r="226" spans="1:4">
      <c r="A226" s="25">
        <v>0</v>
      </c>
      <c r="B226" s="25">
        <v>88.432060000000007</v>
      </c>
      <c r="C226" s="25"/>
      <c r="D226" s="25"/>
    </row>
    <row r="227" spans="1:4">
      <c r="A227" s="25">
        <v>6.82121E-13</v>
      </c>
      <c r="B227" s="25">
        <v>88.836079999999995</v>
      </c>
      <c r="C227" s="25"/>
      <c r="D227" s="25"/>
    </row>
    <row r="228" spans="1:4">
      <c r="A228" s="25">
        <v>0</v>
      </c>
      <c r="B228" s="25">
        <v>89.241100000000003</v>
      </c>
      <c r="C228" s="25"/>
      <c r="D228" s="25"/>
    </row>
    <row r="229" spans="1:4">
      <c r="A229" s="25">
        <v>4.5474739999999997E-13</v>
      </c>
      <c r="B229" s="25">
        <v>89.645129999999995</v>
      </c>
      <c r="C229" s="25"/>
      <c r="D229" s="25"/>
    </row>
    <row r="230" spans="1:4">
      <c r="A230" s="25">
        <v>-2.9558579999999999E-12</v>
      </c>
      <c r="B230" s="25">
        <v>90.049149999999997</v>
      </c>
      <c r="C230" s="25"/>
      <c r="D230" s="25"/>
    </row>
    <row r="231" spans="1:4">
      <c r="A231" s="25">
        <v>2.728484E-12</v>
      </c>
      <c r="B231" s="25">
        <v>90.454170000000005</v>
      </c>
      <c r="C231" s="25"/>
      <c r="D231" s="25"/>
    </row>
    <row r="232" spans="1:4">
      <c r="A232" s="25">
        <v>9.0949469999999998E-13</v>
      </c>
      <c r="B232" s="25">
        <v>90.860200000000006</v>
      </c>
      <c r="C232" s="25"/>
      <c r="D232" s="25"/>
    </row>
    <row r="233" spans="1:4">
      <c r="A233" s="25">
        <v>2.2737369999999998E-12</v>
      </c>
      <c r="B233" s="25">
        <v>91.265219999999999</v>
      </c>
      <c r="C233" s="25"/>
      <c r="D233" s="25"/>
    </row>
    <row r="234" spans="1:4">
      <c r="A234" s="25">
        <v>-1.364242E-12</v>
      </c>
      <c r="B234" s="25">
        <v>91.670240000000007</v>
      </c>
      <c r="C234" s="25"/>
      <c r="D234" s="25"/>
    </row>
    <row r="235" spans="1:4">
      <c r="A235" s="25">
        <v>4.5474739999999997E-13</v>
      </c>
      <c r="B235" s="25">
        <v>92.076269999999994</v>
      </c>
      <c r="C235" s="25"/>
      <c r="D235" s="25"/>
    </row>
    <row r="236" spans="1:4">
      <c r="A236" s="25">
        <v>0</v>
      </c>
      <c r="B236" s="25">
        <v>92.481290000000001</v>
      </c>
      <c r="C236" s="25"/>
      <c r="D236" s="25"/>
    </row>
    <row r="237" spans="1:4">
      <c r="A237" s="25">
        <v>0</v>
      </c>
      <c r="B237" s="25">
        <v>92.884309999999999</v>
      </c>
      <c r="C237" s="25"/>
      <c r="D237" s="25"/>
    </row>
    <row r="238" spans="1:4">
      <c r="A238" s="25">
        <v>1.364242E-12</v>
      </c>
      <c r="B238" s="25">
        <v>93.28734</v>
      </c>
      <c r="C238" s="25"/>
      <c r="D238" s="25"/>
    </row>
    <row r="239" spans="1:4">
      <c r="A239" s="25">
        <v>1.8189889999999999E-12</v>
      </c>
      <c r="B239" s="25">
        <v>93.691360000000003</v>
      </c>
      <c r="C239" s="25"/>
      <c r="D239" s="25"/>
    </row>
    <row r="240" spans="1:4">
      <c r="A240" s="25">
        <v>-2.728484E-12</v>
      </c>
      <c r="B240" s="25">
        <v>94.095380000000006</v>
      </c>
      <c r="C240" s="25"/>
      <c r="D240" s="25"/>
    </row>
    <row r="241" spans="1:4">
      <c r="A241" s="25">
        <v>6.82121E-13</v>
      </c>
      <c r="B241" s="25">
        <v>94.500410000000002</v>
      </c>
      <c r="C241" s="25"/>
      <c r="D241" s="25"/>
    </row>
    <row r="242" spans="1:4">
      <c r="A242" s="25">
        <v>6.82121E-13</v>
      </c>
      <c r="B242" s="25">
        <v>94.904430000000005</v>
      </c>
      <c r="C242" s="25"/>
      <c r="D242" s="25"/>
    </row>
    <row r="243" spans="1:4">
      <c r="A243" s="25">
        <v>-6.82121E-13</v>
      </c>
      <c r="B243" s="25">
        <v>95.308449999999993</v>
      </c>
      <c r="C243" s="25"/>
      <c r="D243" s="25"/>
    </row>
    <row r="244" spans="1:4">
      <c r="A244" s="25">
        <v>-4.0927259999999998E-12</v>
      </c>
      <c r="B244" s="25">
        <v>95.711470000000006</v>
      </c>
      <c r="C244" s="25"/>
      <c r="D244" s="25"/>
    </row>
    <row r="245" spans="1:4">
      <c r="A245" s="25">
        <v>-4.5474739999999997E-13</v>
      </c>
      <c r="B245" s="25">
        <v>96.117500000000007</v>
      </c>
      <c r="C245" s="25"/>
      <c r="D245" s="25"/>
    </row>
    <row r="246" spans="1:4">
      <c r="A246" s="25">
        <v>2.0463629999999999E-12</v>
      </c>
      <c r="B246" s="25">
        <v>96.52252</v>
      </c>
      <c r="C246" s="25"/>
      <c r="D246" s="25"/>
    </row>
    <row r="247" spans="1:4">
      <c r="A247" s="25">
        <v>6.82121E-13</v>
      </c>
      <c r="B247" s="25">
        <v>96.929540000000003</v>
      </c>
      <c r="C247" s="25"/>
      <c r="D247" s="25"/>
    </row>
    <row r="248" spans="1:4">
      <c r="A248" s="25">
        <v>1.364242E-12</v>
      </c>
      <c r="B248" s="25">
        <v>97.333569999999995</v>
      </c>
      <c r="C248" s="25"/>
      <c r="D248" s="25"/>
    </row>
    <row r="249" spans="1:4">
      <c r="A249" s="25">
        <v>-1.8189889999999999E-12</v>
      </c>
      <c r="B249" s="25">
        <v>97.737589999999997</v>
      </c>
      <c r="C249" s="25"/>
      <c r="D249" s="25"/>
    </row>
    <row r="250" spans="1:4">
      <c r="A250" s="25">
        <v>0</v>
      </c>
      <c r="B250" s="25">
        <v>98.14461</v>
      </c>
      <c r="C250" s="25"/>
      <c r="D250" s="25"/>
    </row>
    <row r="251" spans="1:4">
      <c r="A251" s="25">
        <v>6.82121E-13</v>
      </c>
      <c r="B251" s="25">
        <v>98.547640000000001</v>
      </c>
      <c r="C251" s="25"/>
      <c r="D251" s="25"/>
    </row>
    <row r="252" spans="1:4">
      <c r="A252" s="25">
        <v>4.5474739999999997E-13</v>
      </c>
      <c r="B252" s="25">
        <v>98.951660000000004</v>
      </c>
      <c r="C252" s="25"/>
      <c r="D252" s="25"/>
    </row>
    <row r="253" spans="1:4">
      <c r="A253" s="25">
        <v>-4.5474739999999997E-13</v>
      </c>
      <c r="B253" s="25">
        <v>99.356679999999997</v>
      </c>
      <c r="C253" s="25"/>
      <c r="D253" s="25"/>
    </row>
    <row r="254" spans="1:4">
      <c r="A254" s="25">
        <v>1.136868E-12</v>
      </c>
      <c r="B254" s="25">
        <v>99.760710000000003</v>
      </c>
      <c r="C254" s="25"/>
      <c r="D254" s="25"/>
    </row>
    <row r="255" spans="1:4">
      <c r="A255" s="25">
        <v>-2.2737369999999998E-13</v>
      </c>
      <c r="B255" s="25">
        <v>100.1687</v>
      </c>
      <c r="C255" s="25"/>
      <c r="D255" s="25"/>
    </row>
    <row r="256" spans="1:4">
      <c r="A256" s="25">
        <v>1.8189889999999999E-12</v>
      </c>
      <c r="B256" s="25">
        <v>100.57380000000001</v>
      </c>
      <c r="C256" s="25"/>
      <c r="D256" s="25"/>
    </row>
    <row r="257" spans="1:4">
      <c r="A257" s="25">
        <v>0</v>
      </c>
      <c r="B257" s="25">
        <v>100.97880000000001</v>
      </c>
      <c r="C257" s="25"/>
      <c r="D257" s="25"/>
    </row>
    <row r="258" spans="1:4">
      <c r="A258" s="25">
        <v>-4.5474739999999997E-13</v>
      </c>
      <c r="B258" s="25">
        <v>101.38379999999999</v>
      </c>
      <c r="C258" s="25"/>
      <c r="D258" s="25"/>
    </row>
    <row r="259" spans="1:4">
      <c r="A259" s="25">
        <v>6.82121E-13</v>
      </c>
      <c r="B259" s="25">
        <v>101.7868</v>
      </c>
      <c r="C259" s="25"/>
      <c r="D259" s="25"/>
    </row>
    <row r="260" spans="1:4">
      <c r="A260" s="25">
        <v>-2.2737369999999998E-13</v>
      </c>
      <c r="B260" s="25">
        <v>102.1908</v>
      </c>
      <c r="C260" s="25"/>
      <c r="D260" s="25"/>
    </row>
    <row r="261" spans="1:4">
      <c r="A261" s="25">
        <v>-1.591616E-12</v>
      </c>
      <c r="B261" s="25">
        <v>102.5959</v>
      </c>
      <c r="C261" s="25"/>
      <c r="D261" s="25"/>
    </row>
    <row r="262" spans="1:4">
      <c r="A262" s="25">
        <v>-2.728484E-12</v>
      </c>
      <c r="B262" s="25">
        <v>103.00190000000001</v>
      </c>
      <c r="C262" s="25"/>
      <c r="D262" s="25"/>
    </row>
    <row r="263" spans="1:4">
      <c r="A263" s="25">
        <v>6.82121E-13</v>
      </c>
      <c r="B263" s="25">
        <v>103.4079</v>
      </c>
      <c r="C263" s="25"/>
      <c r="D263" s="25"/>
    </row>
    <row r="264" spans="1:4">
      <c r="A264" s="25">
        <v>4.5474739999999997E-13</v>
      </c>
      <c r="B264" s="25">
        <v>103.8139</v>
      </c>
      <c r="C264" s="25"/>
      <c r="D264" s="25"/>
    </row>
    <row r="265" spans="1:4">
      <c r="A265" s="25">
        <v>-4.5474739999999997E-13</v>
      </c>
      <c r="B265" s="25">
        <v>104.218</v>
      </c>
      <c r="C265" s="25"/>
      <c r="D265" s="25"/>
    </row>
    <row r="266" spans="1:4">
      <c r="A266" s="25">
        <v>1.136868E-12</v>
      </c>
      <c r="B266" s="25">
        <v>104.623</v>
      </c>
      <c r="C266" s="25"/>
      <c r="D266" s="25"/>
    </row>
    <row r="267" spans="1:4">
      <c r="A267" s="25">
        <v>4.5474739999999997E-13</v>
      </c>
      <c r="B267" s="25">
        <v>105.029</v>
      </c>
      <c r="C267" s="25"/>
      <c r="D267" s="25"/>
    </row>
    <row r="268" spans="1:4">
      <c r="A268" s="25">
        <v>2.728484E-12</v>
      </c>
      <c r="B268" s="25">
        <v>105.43300000000001</v>
      </c>
      <c r="C268" s="25"/>
      <c r="D268" s="25"/>
    </row>
    <row r="269" spans="1:4">
      <c r="A269" s="25">
        <v>-6.82121E-13</v>
      </c>
      <c r="B269" s="25">
        <v>105.83710000000001</v>
      </c>
      <c r="C269" s="25"/>
      <c r="D269" s="25"/>
    </row>
    <row r="270" spans="1:4">
      <c r="A270" s="25">
        <v>-4.5474739999999997E-12</v>
      </c>
      <c r="B270" s="25">
        <v>106.2431</v>
      </c>
      <c r="C270" s="25"/>
      <c r="D270" s="25"/>
    </row>
    <row r="271" spans="1:4">
      <c r="A271" s="25">
        <v>-9.0949469999999998E-13</v>
      </c>
      <c r="B271" s="25">
        <v>106.6481</v>
      </c>
      <c r="C271" s="25"/>
      <c r="D271" s="25"/>
    </row>
    <row r="272" spans="1:4">
      <c r="A272" s="25">
        <v>2.2737369999999998E-12</v>
      </c>
      <c r="B272" s="25">
        <v>107.05410000000001</v>
      </c>
      <c r="C272" s="25"/>
      <c r="D272" s="25"/>
    </row>
    <row r="273" spans="1:4">
      <c r="A273" s="25">
        <v>-1.364242E-12</v>
      </c>
      <c r="B273" s="25">
        <v>107.4581</v>
      </c>
      <c r="C273" s="25"/>
      <c r="D273" s="25"/>
    </row>
    <row r="274" spans="1:4">
      <c r="A274" s="25">
        <v>0</v>
      </c>
      <c r="B274" s="25">
        <v>107.86320000000001</v>
      </c>
      <c r="C274" s="25"/>
      <c r="D274" s="25"/>
    </row>
    <row r="275" spans="1:4">
      <c r="A275" s="25">
        <v>-4.5474739999999997E-13</v>
      </c>
      <c r="B275" s="25">
        <v>108.2662</v>
      </c>
      <c r="C275" s="25"/>
      <c r="D275" s="25"/>
    </row>
    <row r="276" spans="1:4">
      <c r="A276" s="25">
        <v>-2.2737369999999998E-13</v>
      </c>
      <c r="B276" s="25">
        <v>108.67019999999999</v>
      </c>
      <c r="C276" s="25"/>
      <c r="D276" s="25"/>
    </row>
    <row r="277" spans="1:4">
      <c r="A277" s="25">
        <v>4.5474739999999997E-13</v>
      </c>
      <c r="B277" s="25">
        <v>109.0752</v>
      </c>
      <c r="C277" s="25"/>
      <c r="D277" s="25"/>
    </row>
    <row r="278" spans="1:4">
      <c r="A278" s="25">
        <v>6.82121E-13</v>
      </c>
      <c r="B278" s="25">
        <v>109.4803</v>
      </c>
      <c r="C278" s="25"/>
      <c r="D278" s="25"/>
    </row>
    <row r="279" spans="1:4">
      <c r="A279" s="25">
        <v>-2.2737369999999998E-13</v>
      </c>
      <c r="B279" s="25">
        <v>109.8843</v>
      </c>
      <c r="C279" s="25"/>
      <c r="D279" s="25"/>
    </row>
    <row r="280" spans="1:4">
      <c r="A280" s="25">
        <v>1.136868E-12</v>
      </c>
      <c r="B280" s="25">
        <v>110.2893</v>
      </c>
      <c r="C280" s="25"/>
      <c r="D280" s="25"/>
    </row>
    <row r="281" spans="1:4">
      <c r="A281" s="25">
        <v>-2.0463629999999999E-12</v>
      </c>
      <c r="B281" s="25">
        <v>110.69329999999999</v>
      </c>
      <c r="C281" s="25"/>
      <c r="D281" s="25"/>
    </row>
    <row r="282" spans="1:4">
      <c r="A282" s="25">
        <v>4.5474739999999997E-13</v>
      </c>
      <c r="B282" s="25">
        <v>111.0984</v>
      </c>
      <c r="C282" s="25"/>
      <c r="D282" s="25"/>
    </row>
    <row r="283" spans="1:4">
      <c r="A283" s="25">
        <v>1.8189889999999999E-12</v>
      </c>
      <c r="B283" s="25">
        <v>111.50239999999999</v>
      </c>
      <c r="C283" s="25"/>
      <c r="D283" s="25"/>
    </row>
    <row r="284" spans="1:4">
      <c r="A284" s="25">
        <v>-1.364242E-12</v>
      </c>
      <c r="B284" s="25">
        <v>111.9074</v>
      </c>
      <c r="C284" s="25"/>
      <c r="D284" s="25"/>
    </row>
    <row r="285" spans="1:4">
      <c r="A285" s="25">
        <v>-4.5474739999999997E-13</v>
      </c>
      <c r="B285" s="25">
        <v>112.3124</v>
      </c>
      <c r="C285" s="25"/>
      <c r="D285" s="25"/>
    </row>
    <row r="286" spans="1:4">
      <c r="A286" s="25">
        <v>0</v>
      </c>
      <c r="B286" s="25">
        <v>112.7174</v>
      </c>
      <c r="C286" s="25"/>
      <c r="D286" s="25"/>
    </row>
    <row r="287" spans="1:4">
      <c r="A287" s="25">
        <v>6.82121E-13</v>
      </c>
      <c r="B287" s="25">
        <v>113.12050000000001</v>
      </c>
      <c r="C287" s="25"/>
      <c r="D287" s="25"/>
    </row>
    <row r="288" spans="1:4">
      <c r="A288" s="25">
        <v>0</v>
      </c>
      <c r="B288" s="25">
        <v>113.52549999999999</v>
      </c>
      <c r="C288" s="25"/>
      <c r="D288" s="25"/>
    </row>
    <row r="289" spans="1:4">
      <c r="A289" s="25">
        <v>0</v>
      </c>
      <c r="B289" s="25">
        <v>113.93049999999999</v>
      </c>
      <c r="C289" s="25"/>
      <c r="D289" s="25"/>
    </row>
    <row r="290" spans="1:4">
      <c r="A290" s="25">
        <v>9.0949469999999998E-13</v>
      </c>
      <c r="B290" s="25">
        <v>114.3325</v>
      </c>
      <c r="C290" s="25"/>
      <c r="D290" s="25"/>
    </row>
    <row r="291" spans="1:4">
      <c r="A291" s="25">
        <v>-4.5474739999999997E-13</v>
      </c>
      <c r="B291" s="25">
        <v>114.7366</v>
      </c>
      <c r="C291" s="25"/>
      <c r="D291" s="25"/>
    </row>
    <row r="292" spans="1:4">
      <c r="A292" s="25">
        <v>9.0949469999999998E-13</v>
      </c>
      <c r="B292" s="25">
        <v>115.1416</v>
      </c>
      <c r="C292" s="25"/>
      <c r="D292" s="25"/>
    </row>
    <row r="293" spans="1:4">
      <c r="A293" s="25">
        <v>2.0463629999999999E-12</v>
      </c>
      <c r="B293" s="25">
        <v>115.5446</v>
      </c>
      <c r="C293" s="25"/>
      <c r="D293" s="25"/>
    </row>
    <row r="294" spans="1:4">
      <c r="A294" s="25">
        <v>-1.364242E-12</v>
      </c>
      <c r="B294" s="25">
        <v>115.95059999999999</v>
      </c>
      <c r="C294" s="25"/>
      <c r="D294" s="25"/>
    </row>
    <row r="295" spans="1:4">
      <c r="A295" s="25">
        <v>-1.364242E-12</v>
      </c>
      <c r="B295" s="25">
        <v>116.35469999999999</v>
      </c>
      <c r="C295" s="25"/>
      <c r="D295" s="25"/>
    </row>
    <row r="296" spans="1:4">
      <c r="A296" s="25">
        <v>-6.82121E-13</v>
      </c>
      <c r="B296" s="25">
        <v>116.7607</v>
      </c>
      <c r="C296" s="25"/>
      <c r="D296" s="25"/>
    </row>
    <row r="297" spans="1:4">
      <c r="A297" s="25">
        <v>-4.5474739999999997E-13</v>
      </c>
      <c r="B297" s="25">
        <v>117.1657</v>
      </c>
      <c r="C297" s="25"/>
      <c r="D297" s="25"/>
    </row>
    <row r="298" spans="1:4">
      <c r="A298" s="25">
        <v>2.2737369999999998E-12</v>
      </c>
      <c r="B298" s="25">
        <v>117.5697</v>
      </c>
      <c r="C298" s="25"/>
      <c r="D298" s="25"/>
    </row>
    <row r="299" spans="1:4">
      <c r="A299" s="25">
        <v>-6.82121E-13</v>
      </c>
      <c r="B299" s="25">
        <v>117.9747</v>
      </c>
      <c r="C299" s="25"/>
      <c r="D299" s="25"/>
    </row>
    <row r="300" spans="1:4">
      <c r="A300" s="25">
        <v>1.136868E-12</v>
      </c>
      <c r="B300" s="25">
        <v>118.38079999999999</v>
      </c>
      <c r="C300" s="25"/>
      <c r="D300" s="25"/>
    </row>
    <row r="301" spans="1:4">
      <c r="A301" s="25">
        <v>0</v>
      </c>
      <c r="B301" s="25">
        <v>118.78579999999999</v>
      </c>
      <c r="C301" s="25"/>
      <c r="D301" s="25"/>
    </row>
    <row r="302" spans="1:4">
      <c r="A302" s="25">
        <v>-2.9558579999999999E-12</v>
      </c>
      <c r="B302" s="25">
        <v>119.18680000000001</v>
      </c>
      <c r="C302" s="25"/>
      <c r="D302" s="25"/>
    </row>
    <row r="303" spans="1:4">
      <c r="A303" s="25">
        <v>-6.82121E-13</v>
      </c>
      <c r="B303" s="25">
        <v>119.59180000000001</v>
      </c>
      <c r="C303" s="25"/>
      <c r="D303" s="25"/>
    </row>
    <row r="304" spans="1:4">
      <c r="A304" s="25">
        <v>-9.0949469999999998E-13</v>
      </c>
      <c r="B304" s="25">
        <v>119.9979</v>
      </c>
      <c r="C304" s="25"/>
      <c r="D304" s="25"/>
    </row>
    <row r="305" spans="1:4">
      <c r="A305" s="25">
        <v>-4.5474739999999997E-13</v>
      </c>
      <c r="B305" s="25">
        <v>120.40389999999999</v>
      </c>
      <c r="C305" s="25"/>
      <c r="D305" s="25"/>
    </row>
    <row r="306" spans="1:4">
      <c r="A306" s="25">
        <v>1.8189889999999999E-12</v>
      </c>
      <c r="B306" s="25">
        <v>120.80889999999999</v>
      </c>
      <c r="C306" s="25"/>
      <c r="D306" s="25"/>
    </row>
    <row r="307" spans="1:4">
      <c r="A307" s="25">
        <v>4.5474739999999997E-13</v>
      </c>
      <c r="B307" s="25">
        <v>121.2129</v>
      </c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>
      <c r="A214" s="25">
        <v>-3.6379789999999996E-12</v>
      </c>
      <c r="B214" s="25">
        <v>83.615780000000001</v>
      </c>
      <c r="C214" s="25"/>
      <c r="D214" s="25"/>
    </row>
    <row r="215" spans="1:4">
      <c r="A215" s="25">
        <v>-4.5474739999999997E-13</v>
      </c>
      <c r="B215" s="25">
        <v>84.020809999999997</v>
      </c>
      <c r="C215" s="25"/>
      <c r="D215" s="25"/>
    </row>
    <row r="216" spans="1:4">
      <c r="A216" s="25">
        <v>-2.0463629999999999E-12</v>
      </c>
      <c r="B216" s="25">
        <v>84.42483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>
      <c r="A218" s="25"/>
      <c r="B218" s="25"/>
      <c r="C218" s="25">
        <v>-6.6620490000000005E-10</v>
      </c>
      <c r="D218" s="25">
        <v>85.292879999999997</v>
      </c>
    </row>
    <row r="219" spans="1:4">
      <c r="A219" s="25"/>
      <c r="B219" s="25"/>
      <c r="C219" s="25">
        <v>-7.4510350000000002E-10</v>
      </c>
      <c r="D219" s="25">
        <v>85.697900000000004</v>
      </c>
    </row>
    <row r="220" spans="1:4">
      <c r="A220" s="25"/>
      <c r="B220" s="25"/>
      <c r="C220" s="25">
        <v>-6.8439480000000003E-10</v>
      </c>
      <c r="D220" s="25">
        <v>86.101920000000007</v>
      </c>
    </row>
    <row r="221" spans="1:4">
      <c r="A221" s="25"/>
      <c r="B221" s="25"/>
      <c r="C221" s="25">
        <v>-7.0372149999999999E-10</v>
      </c>
      <c r="D221" s="25">
        <v>86.507949999999994</v>
      </c>
    </row>
    <row r="222" spans="1:4">
      <c r="A222" s="25"/>
      <c r="B222" s="25"/>
      <c r="C222" s="25">
        <v>-6.4665069999999995E-10</v>
      </c>
      <c r="D222" s="25">
        <v>86.914969999999997</v>
      </c>
    </row>
    <row r="223" spans="1:4">
      <c r="A223" s="25"/>
      <c r="B223" s="25"/>
      <c r="C223" s="25">
        <v>-6.9712770000000004E-10</v>
      </c>
      <c r="D223" s="25">
        <v>87.320989999999995</v>
      </c>
    </row>
    <row r="224" spans="1:4">
      <c r="A224" s="25"/>
      <c r="B224" s="25"/>
      <c r="C224" s="25">
        <v>-7.371455E-10</v>
      </c>
      <c r="D224" s="25">
        <v>87.726020000000005</v>
      </c>
    </row>
    <row r="225" spans="1:4">
      <c r="A225" s="25"/>
      <c r="B225" s="25"/>
      <c r="C225" s="25">
        <v>-7.4192029999999995E-10</v>
      </c>
      <c r="D225" s="25">
        <v>88.130039999999994</v>
      </c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>
      <c r="A214" s="25">
        <v>-5.456968E-12</v>
      </c>
      <c r="B214" s="25">
        <v>84.118809999999996</v>
      </c>
      <c r="C214" s="25"/>
      <c r="D214" s="25"/>
    </row>
    <row r="215" spans="1:4">
      <c r="A215" s="25">
        <v>-4.3200999999999997E-12</v>
      </c>
      <c r="B215" s="25">
        <v>84.523830000000004</v>
      </c>
      <c r="C215" s="25"/>
      <c r="D215" s="25"/>
    </row>
    <row r="216" spans="1:4">
      <c r="A216" s="25">
        <v>-2.9558579999999999E-12</v>
      </c>
      <c r="B216" s="25">
        <v>84.92886</v>
      </c>
      <c r="C216" s="25"/>
      <c r="D216" s="25"/>
    </row>
    <row r="217" spans="1:4">
      <c r="A217" s="25">
        <v>-3.1832310000000001E-12</v>
      </c>
      <c r="B217" s="25">
        <v>85.333879999999994</v>
      </c>
      <c r="C217" s="25"/>
      <c r="D217" s="25"/>
    </row>
    <row r="218" spans="1:4">
      <c r="A218" s="25">
        <v>-8.4128259999999995E-12</v>
      </c>
      <c r="B218" s="25">
        <v>85.737899999999996</v>
      </c>
      <c r="C218" s="25"/>
      <c r="D218" s="25"/>
    </row>
    <row r="219" spans="1:4">
      <c r="A219" s="25">
        <v>-1.068656E-11</v>
      </c>
      <c r="B219" s="25">
        <v>86.144930000000002</v>
      </c>
      <c r="C219" s="25"/>
      <c r="D219" s="25"/>
    </row>
    <row r="220" spans="1:4">
      <c r="A220" s="25">
        <v>-1.477929E-11</v>
      </c>
      <c r="B220" s="25">
        <v>86.55095</v>
      </c>
      <c r="C220" s="25"/>
      <c r="D220" s="25"/>
    </row>
    <row r="221" spans="1:4">
      <c r="A221" s="25">
        <v>-4.3200999999999997E-12</v>
      </c>
      <c r="B221" s="25">
        <v>86.956969999999998</v>
      </c>
      <c r="C221" s="25"/>
      <c r="D221" s="25"/>
    </row>
    <row r="222" spans="1:4">
      <c r="A222" s="25">
        <v>-1.591616E-12</v>
      </c>
      <c r="B222" s="25">
        <v>87.361999999999995</v>
      </c>
      <c r="C222" s="25"/>
      <c r="D222" s="25"/>
    </row>
    <row r="223" spans="1:4">
      <c r="A223" s="25">
        <v>-6.366463E-12</v>
      </c>
      <c r="B223" s="25">
        <v>87.767020000000002</v>
      </c>
      <c r="C223" s="25"/>
      <c r="D223" s="25"/>
    </row>
    <row r="224" spans="1:4">
      <c r="A224" s="25">
        <v>-3.8653519999999998E-12</v>
      </c>
      <c r="B224" s="25">
        <v>88.172039999999996</v>
      </c>
      <c r="C224" s="25"/>
      <c r="D224" s="25"/>
    </row>
    <row r="225" spans="1:4">
      <c r="A225" s="25">
        <v>-1.8189889999999999E-12</v>
      </c>
      <c r="B225" s="25">
        <v>88.578069999999997</v>
      </c>
      <c r="C225" s="25"/>
      <c r="D225" s="25"/>
    </row>
    <row r="226" spans="1:4">
      <c r="A226" s="25">
        <v>-8.1854519999999996E-12</v>
      </c>
      <c r="B226" s="25">
        <v>88.984089999999995</v>
      </c>
      <c r="C226" s="25"/>
      <c r="D226" s="25"/>
    </row>
    <row r="227" spans="1:4">
      <c r="A227" s="25">
        <v>-1.364242E-12</v>
      </c>
      <c r="B227" s="25">
        <v>89.390110000000007</v>
      </c>
      <c r="C227" s="25"/>
      <c r="D227" s="25"/>
    </row>
    <row r="228" spans="1:4">
      <c r="A228" s="25">
        <v>-8.8675730000000005E-12</v>
      </c>
      <c r="B228" s="25">
        <v>89.795140000000004</v>
      </c>
      <c r="C228" s="25"/>
      <c r="D228" s="25"/>
    </row>
    <row r="229" spans="1:4">
      <c r="A229" s="25">
        <v>-2.9558579999999999E-12</v>
      </c>
      <c r="B229" s="25">
        <v>90.201160000000002</v>
      </c>
      <c r="C229" s="25"/>
      <c r="D229" s="25"/>
    </row>
    <row r="230" spans="1:4">
      <c r="A230" s="25">
        <v>-3.6379789999999996E-12</v>
      </c>
      <c r="B230" s="25">
        <v>90.606179999999995</v>
      </c>
      <c r="C230" s="25"/>
      <c r="D230" s="25"/>
    </row>
    <row r="231" spans="1:4">
      <c r="A231" s="25">
        <v>-5.6843419999999999E-12</v>
      </c>
      <c r="B231" s="25">
        <v>91.011210000000005</v>
      </c>
      <c r="C231" s="25"/>
      <c r="D231" s="25"/>
    </row>
    <row r="232" spans="1:4">
      <c r="A232" s="25">
        <v>-5.0022209999999998E-12</v>
      </c>
      <c r="B232" s="25">
        <v>91.418229999999994</v>
      </c>
      <c r="C232" s="25"/>
      <c r="D232" s="25"/>
    </row>
    <row r="233" spans="1:4">
      <c r="A233" s="25">
        <v>-7.0485840000000001E-12</v>
      </c>
      <c r="B233" s="25">
        <v>91.823250000000002</v>
      </c>
      <c r="C233" s="25"/>
      <c r="D233" s="25"/>
    </row>
    <row r="234" spans="1:4">
      <c r="A234" s="25">
        <v>-2.228262E-11</v>
      </c>
      <c r="B234" s="25">
        <v>92.229280000000003</v>
      </c>
      <c r="C234" s="25"/>
      <c r="D234" s="25"/>
    </row>
    <row r="235" spans="1:4">
      <c r="A235" s="25">
        <v>-2.9558579999999999E-12</v>
      </c>
      <c r="B235" s="25">
        <v>92.636300000000006</v>
      </c>
      <c r="C235" s="25"/>
      <c r="D235" s="25"/>
    </row>
    <row r="236" spans="1:4">
      <c r="A236" s="25">
        <v>-4.3200999999999997E-12</v>
      </c>
      <c r="B236" s="25">
        <v>93.040319999999994</v>
      </c>
      <c r="C236" s="25"/>
      <c r="D236" s="25"/>
    </row>
    <row r="237" spans="1:4">
      <c r="A237" s="25">
        <v>-1.591616E-12</v>
      </c>
      <c r="B237" s="25">
        <v>93.444339999999997</v>
      </c>
      <c r="C237" s="25"/>
      <c r="D237" s="25"/>
    </row>
    <row r="238" spans="1:4">
      <c r="A238" s="25">
        <v>-4.0927259999999998E-12</v>
      </c>
      <c r="B238" s="25">
        <v>93.850369999999998</v>
      </c>
      <c r="C238" s="25"/>
      <c r="D238" s="25"/>
    </row>
    <row r="239" spans="1:4">
      <c r="A239" s="25">
        <v>-3.8653519999999998E-12</v>
      </c>
      <c r="B239" s="25">
        <v>94.256389999999996</v>
      </c>
      <c r="C239" s="25"/>
      <c r="D239" s="25"/>
    </row>
    <row r="240" spans="1:4">
      <c r="A240" s="25">
        <v>-3.6379789999999996E-12</v>
      </c>
      <c r="B240" s="25">
        <v>94.661410000000004</v>
      </c>
      <c r="C240" s="25"/>
      <c r="D240" s="25"/>
    </row>
    <row r="241" spans="1:4">
      <c r="A241" s="25">
        <v>-2.2737369999999998E-12</v>
      </c>
      <c r="B241" s="25">
        <v>95.065439999999995</v>
      </c>
      <c r="C241" s="25"/>
      <c r="D241" s="25"/>
    </row>
    <row r="242" spans="1:4">
      <c r="A242" s="25">
        <v>-1.773515E-11</v>
      </c>
      <c r="B242" s="25">
        <v>95.470460000000003</v>
      </c>
      <c r="C242" s="25"/>
      <c r="D242" s="25"/>
    </row>
    <row r="243" spans="1:4">
      <c r="A243" s="25">
        <v>-2.728484E-12</v>
      </c>
      <c r="B243" s="25">
        <v>95.875479999999996</v>
      </c>
      <c r="C243" s="25"/>
      <c r="D243" s="25"/>
    </row>
    <row r="244" spans="1:4">
      <c r="A244" s="25">
        <v>-4.5474739999999997E-12</v>
      </c>
      <c r="B244" s="25">
        <v>96.280510000000007</v>
      </c>
      <c r="C244" s="25"/>
      <c r="D244" s="25"/>
    </row>
    <row r="245" spans="1:4">
      <c r="A245" s="25">
        <v>-2.50111E-12</v>
      </c>
      <c r="B245" s="25">
        <v>96.686530000000005</v>
      </c>
      <c r="C245" s="25"/>
      <c r="D245" s="25"/>
    </row>
    <row r="246" spans="1:4">
      <c r="A246" s="25">
        <v>-4.0927259999999998E-12</v>
      </c>
      <c r="B246" s="25">
        <v>97.091549999999998</v>
      </c>
      <c r="C246" s="25"/>
      <c r="D246" s="25"/>
    </row>
    <row r="247" spans="1:4">
      <c r="A247" s="25">
        <v>-9.3223210000000004E-12</v>
      </c>
      <c r="B247" s="25">
        <v>97.497579999999999</v>
      </c>
      <c r="C247" s="25"/>
      <c r="D247" s="25"/>
    </row>
    <row r="248" spans="1:4">
      <c r="A248" s="25">
        <v>-2.50111E-12</v>
      </c>
      <c r="B248" s="25">
        <v>97.903599999999997</v>
      </c>
      <c r="C248" s="25"/>
      <c r="D248" s="25"/>
    </row>
    <row r="249" spans="1:4">
      <c r="A249" s="25">
        <v>-6.8212100000000002E-12</v>
      </c>
      <c r="B249" s="25">
        <v>98.309619999999995</v>
      </c>
      <c r="C249" s="25"/>
      <c r="D249" s="25"/>
    </row>
    <row r="250" spans="1:4">
      <c r="A250" s="25">
        <v>-1.227818E-11</v>
      </c>
      <c r="B250" s="25">
        <v>98.713650000000001</v>
      </c>
      <c r="C250" s="25"/>
      <c r="D250" s="25"/>
    </row>
    <row r="251" spans="1:4">
      <c r="A251" s="25">
        <v>-3.8653519999999998E-12</v>
      </c>
      <c r="B251" s="25">
        <v>99.118669999999995</v>
      </c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>
      <c r="A219" s="25">
        <v>-4.5474739999999997E-12</v>
      </c>
      <c r="B219" s="25">
        <v>85.778909999999996</v>
      </c>
      <c r="C219" s="25"/>
      <c r="D219" s="25"/>
    </row>
    <row r="220" spans="1:4">
      <c r="A220" s="25">
        <v>-1.182343E-11</v>
      </c>
      <c r="B220" s="25">
        <v>86.183930000000004</v>
      </c>
      <c r="C220" s="25"/>
      <c r="D220" s="25"/>
    </row>
    <row r="221" spans="1:4">
      <c r="A221" s="25">
        <v>-7.0485840000000001E-12</v>
      </c>
      <c r="B221" s="25">
        <v>86.590950000000007</v>
      </c>
      <c r="C221" s="25"/>
      <c r="D221" s="25"/>
    </row>
    <row r="222" spans="1:4">
      <c r="A222" s="25">
        <v>-1.864464E-11</v>
      </c>
      <c r="B222" s="25">
        <v>86.996979999999994</v>
      </c>
      <c r="C222" s="25"/>
      <c r="D222" s="25"/>
    </row>
    <row r="223" spans="1:4">
      <c r="A223" s="25">
        <v>-9.3223210000000004E-12</v>
      </c>
      <c r="B223" s="25">
        <v>87.402000000000001</v>
      </c>
      <c r="C223" s="25"/>
      <c r="D223" s="25"/>
    </row>
    <row r="224" spans="1:4">
      <c r="A224" s="25">
        <v>-5.456968E-12</v>
      </c>
      <c r="B224" s="25">
        <v>87.807019999999994</v>
      </c>
      <c r="C224" s="25"/>
      <c r="D224" s="25"/>
    </row>
    <row r="225" spans="1:4">
      <c r="A225" s="25">
        <v>-6.593837E-12</v>
      </c>
      <c r="B225" s="25">
        <v>88.212050000000005</v>
      </c>
      <c r="C225" s="25"/>
      <c r="D225" s="25"/>
    </row>
    <row r="226" spans="1:4">
      <c r="A226" s="25">
        <v>-7.9580790000000002E-12</v>
      </c>
      <c r="B226" s="25">
        <v>88.617069999999998</v>
      </c>
      <c r="C226" s="25"/>
      <c r="D226" s="25"/>
    </row>
    <row r="227" spans="1:4">
      <c r="A227" s="25">
        <v>-5.6843419999999999E-12</v>
      </c>
      <c r="B227" s="25">
        <v>89.021090000000001</v>
      </c>
      <c r="C227" s="25"/>
      <c r="D227" s="25"/>
    </row>
    <row r="228" spans="1:4">
      <c r="A228" s="25">
        <v>-7.7307050000000002E-12</v>
      </c>
      <c r="B228" s="25">
        <v>89.427109999999999</v>
      </c>
      <c r="C228" s="25"/>
      <c r="D228" s="25"/>
    </row>
    <row r="229" spans="1:4">
      <c r="A229" s="25">
        <v>-6.8212100000000002E-12</v>
      </c>
      <c r="B229" s="25">
        <v>89.83314</v>
      </c>
      <c r="C229" s="25"/>
      <c r="D229" s="25"/>
    </row>
    <row r="230" spans="1:4">
      <c r="A230" s="25">
        <v>-5.6843419999999999E-12</v>
      </c>
      <c r="B230" s="25">
        <v>90.238159999999993</v>
      </c>
      <c r="C230" s="25"/>
      <c r="D230" s="25"/>
    </row>
    <row r="231" spans="1:4">
      <c r="A231" s="25">
        <v>-6.1390890000000001E-12</v>
      </c>
      <c r="B231" s="25">
        <v>90.643180000000001</v>
      </c>
      <c r="C231" s="25"/>
      <c r="D231" s="25"/>
    </row>
    <row r="232" spans="1:4">
      <c r="A232" s="25">
        <v>-6.366463E-12</v>
      </c>
      <c r="B232" s="25">
        <v>91.049210000000002</v>
      </c>
      <c r="C232" s="25"/>
      <c r="D232" s="25"/>
    </row>
    <row r="233" spans="1:4">
      <c r="A233" s="25">
        <v>-7.0258469999999994E-11</v>
      </c>
      <c r="B233" s="25">
        <v>91.45523</v>
      </c>
      <c r="C233" s="25"/>
      <c r="D233" s="25"/>
    </row>
    <row r="234" spans="1:4">
      <c r="A234" s="25">
        <v>-1.7280399999999999E-11</v>
      </c>
      <c r="B234" s="25">
        <v>91.861249999999998</v>
      </c>
      <c r="C234" s="25"/>
      <c r="D234" s="25"/>
    </row>
    <row r="235" spans="1:4">
      <c r="A235" s="25">
        <v>-6.366463E-12</v>
      </c>
      <c r="B235" s="25">
        <v>92.26728</v>
      </c>
      <c r="C235" s="25"/>
      <c r="D235" s="25"/>
    </row>
    <row r="236" spans="1:4">
      <c r="A236" s="25">
        <v>-1.932676E-11</v>
      </c>
      <c r="B236" s="25">
        <v>92.673299999999998</v>
      </c>
      <c r="C236" s="25"/>
      <c r="D236" s="25"/>
    </row>
    <row r="237" spans="1:4">
      <c r="A237" s="25">
        <v>-4.3200999999999997E-12</v>
      </c>
      <c r="B237" s="25">
        <v>93.079319999999996</v>
      </c>
      <c r="C237" s="25"/>
      <c r="D237" s="25"/>
    </row>
    <row r="238" spans="1:4">
      <c r="A238" s="25">
        <v>-8.8675730000000005E-12</v>
      </c>
      <c r="B238" s="25">
        <v>93.484350000000006</v>
      </c>
      <c r="C238" s="25"/>
      <c r="D238" s="25"/>
    </row>
    <row r="239" spans="1:4">
      <c r="A239" s="25">
        <v>-5.456968E-12</v>
      </c>
      <c r="B239" s="25">
        <v>93.88937</v>
      </c>
      <c r="C239" s="25"/>
      <c r="D239" s="25"/>
    </row>
    <row r="240" spans="1:4">
      <c r="A240" s="25">
        <v>-1.4551920000000001E-11</v>
      </c>
      <c r="B240" s="25">
        <v>94.296390000000002</v>
      </c>
      <c r="C240" s="25"/>
      <c r="D240" s="25"/>
    </row>
    <row r="241" spans="1:4">
      <c r="A241" s="25">
        <v>-5.0022209999999998E-12</v>
      </c>
      <c r="B241" s="25">
        <v>94.701419999999999</v>
      </c>
      <c r="C241" s="25"/>
      <c r="D241" s="25"/>
    </row>
    <row r="242" spans="1:4">
      <c r="A242" s="25">
        <v>-7.0485840000000001E-12</v>
      </c>
      <c r="B242" s="25">
        <v>95.106440000000006</v>
      </c>
      <c r="C242" s="25"/>
      <c r="D242" s="25"/>
    </row>
    <row r="243" spans="1:4">
      <c r="A243" s="25">
        <v>-4.5474739999999997E-12</v>
      </c>
      <c r="B243" s="25">
        <v>95.512460000000004</v>
      </c>
      <c r="C243" s="25"/>
      <c r="D243" s="25"/>
    </row>
    <row r="244" spans="1:4">
      <c r="A244" s="25">
        <v>-2.1145749999999998E-11</v>
      </c>
      <c r="B244" s="25">
        <v>95.919489999999996</v>
      </c>
      <c r="C244" s="25"/>
      <c r="D244" s="25"/>
    </row>
    <row r="245" spans="1:4">
      <c r="A245" s="25">
        <v>-5.6843419999999999E-12</v>
      </c>
      <c r="B245" s="25">
        <v>96.325509999999994</v>
      </c>
      <c r="C245" s="25"/>
      <c r="D245" s="25"/>
    </row>
    <row r="246" spans="1:4">
      <c r="A246" s="25">
        <v>-7.7307050000000002E-12</v>
      </c>
      <c r="B246" s="25">
        <v>96.732529999999997</v>
      </c>
      <c r="C246" s="25"/>
      <c r="D246" s="25"/>
    </row>
    <row r="247" spans="1:4">
      <c r="A247" s="25">
        <v>-5.2295949999999998E-12</v>
      </c>
      <c r="B247" s="25">
        <v>97.137559999999993</v>
      </c>
      <c r="C247" s="25"/>
      <c r="D247" s="25"/>
    </row>
    <row r="248" spans="1:4">
      <c r="A248" s="25">
        <v>-4.0927259999999998E-12</v>
      </c>
      <c r="B248" s="25">
        <v>97.541579999999996</v>
      </c>
      <c r="C248" s="25"/>
      <c r="D248" s="25"/>
    </row>
    <row r="249" spans="1:4">
      <c r="A249" s="25">
        <v>-6.593837E-12</v>
      </c>
      <c r="B249" s="25">
        <v>97.946600000000004</v>
      </c>
      <c r="C249" s="25"/>
      <c r="D249" s="25"/>
    </row>
    <row r="250" spans="1:4">
      <c r="A250" s="25">
        <v>-7.0485840000000001E-12</v>
      </c>
      <c r="B250" s="25">
        <v>98.352630000000005</v>
      </c>
      <c r="C250" s="25"/>
      <c r="D250" s="25"/>
    </row>
    <row r="251" spans="1:4">
      <c r="A251" s="25">
        <v>-1.4324540000000001E-11</v>
      </c>
      <c r="B251" s="25">
        <v>98.758650000000003</v>
      </c>
      <c r="C251" s="25"/>
      <c r="D251" s="25"/>
    </row>
    <row r="252" spans="1:4">
      <c r="A252" s="25">
        <v>-4.0927259999999998E-12</v>
      </c>
      <c r="B252" s="25">
        <v>99.162670000000006</v>
      </c>
      <c r="C252" s="25"/>
      <c r="D252" s="25"/>
    </row>
    <row r="253" spans="1:4">
      <c r="A253" s="25">
        <v>-5.2295949999999998E-12</v>
      </c>
      <c r="B253" s="25">
        <v>99.568700000000007</v>
      </c>
      <c r="C253" s="25"/>
      <c r="D253" s="25"/>
    </row>
    <row r="254" spans="1:4">
      <c r="A254" s="25">
        <v>-4.3200999999999997E-12</v>
      </c>
      <c r="B254" s="25">
        <v>99.97372</v>
      </c>
      <c r="C254" s="25"/>
      <c r="D254" s="25"/>
    </row>
    <row r="255" spans="1:4">
      <c r="A255" s="25">
        <v>-6.366463E-12</v>
      </c>
      <c r="B255" s="25">
        <v>100.3797</v>
      </c>
      <c r="C255" s="25"/>
      <c r="D255" s="25"/>
    </row>
    <row r="256" spans="1:4">
      <c r="A256" s="25">
        <v>-2.1145749999999998E-11</v>
      </c>
      <c r="B256" s="25">
        <v>100.7848</v>
      </c>
      <c r="C256" s="25"/>
      <c r="D256" s="25"/>
    </row>
    <row r="257" spans="1:4">
      <c r="A257" s="25">
        <v>-1.182343E-11</v>
      </c>
      <c r="B257" s="25">
        <v>101.18980000000001</v>
      </c>
      <c r="C257" s="25"/>
      <c r="D257" s="25"/>
    </row>
    <row r="258" spans="1:4">
      <c r="A258" s="25">
        <v>-1.7280399999999999E-11</v>
      </c>
      <c r="B258" s="25">
        <v>101.59480000000001</v>
      </c>
      <c r="C258" s="25"/>
      <c r="D258" s="25"/>
    </row>
    <row r="259" spans="1:4">
      <c r="A259" s="25">
        <v>-1.3415049999999999E-11</v>
      </c>
      <c r="B259" s="25">
        <v>102.0018</v>
      </c>
      <c r="C259" s="25"/>
      <c r="D259" s="25"/>
    </row>
    <row r="260" spans="1:4">
      <c r="A260" s="25">
        <v>-6.593837E-12</v>
      </c>
      <c r="B260" s="25">
        <v>102.40989999999999</v>
      </c>
      <c r="C260" s="25"/>
      <c r="D260" s="25"/>
    </row>
    <row r="261" spans="1:4">
      <c r="A261" s="25">
        <v>-7.9580790000000002E-12</v>
      </c>
      <c r="B261" s="25">
        <v>102.81489999999999</v>
      </c>
      <c r="C261" s="25"/>
      <c r="D261" s="25"/>
    </row>
    <row r="262" spans="1:4">
      <c r="A262" s="25">
        <v>-4.3200999999999997E-12</v>
      </c>
      <c r="B262" s="25">
        <v>103.2209</v>
      </c>
      <c r="C262" s="25"/>
      <c r="D262" s="25"/>
    </row>
    <row r="263" spans="1:4">
      <c r="A263" s="25">
        <v>-2.728484E-12</v>
      </c>
      <c r="B263" s="25">
        <v>103.6259</v>
      </c>
      <c r="C263" s="25"/>
      <c r="D263" s="25"/>
    </row>
    <row r="264" spans="1:4">
      <c r="A264" s="25">
        <v>-6.1390890000000001E-12</v>
      </c>
      <c r="B264" s="25">
        <v>104.032</v>
      </c>
      <c r="C264" s="25"/>
      <c r="D264" s="25"/>
    </row>
    <row r="265" spans="1:4">
      <c r="A265" s="25">
        <v>-2.8421709999999999E-11</v>
      </c>
      <c r="B265" s="25">
        <v>104.437</v>
      </c>
      <c r="C265" s="25"/>
      <c r="D265" s="25"/>
    </row>
    <row r="266" spans="1:4">
      <c r="A266" s="25">
        <v>-7.9580790000000002E-12</v>
      </c>
      <c r="B266" s="25">
        <v>104.843</v>
      </c>
      <c r="C266" s="25"/>
      <c r="D266" s="25"/>
    </row>
    <row r="267" spans="1:4">
      <c r="A267" s="25">
        <v>-5.0022209999999998E-12</v>
      </c>
      <c r="B267" s="25">
        <v>105.25</v>
      </c>
      <c r="C267" s="25"/>
      <c r="D267" s="25"/>
    </row>
    <row r="268" spans="1:4">
      <c r="A268" s="25">
        <v>-7.5033310000000003E-12</v>
      </c>
      <c r="B268" s="25">
        <v>105.655</v>
      </c>
      <c r="C268" s="25"/>
      <c r="D268" s="25"/>
    </row>
    <row r="269" spans="1:4">
      <c r="A269" s="25">
        <v>-3.8653519999999998E-12</v>
      </c>
      <c r="B269" s="25">
        <v>106.0621</v>
      </c>
      <c r="C269" s="25"/>
      <c r="D269" s="25"/>
    </row>
    <row r="270" spans="1:4">
      <c r="A270" s="25">
        <v>-3.8653519999999998E-12</v>
      </c>
      <c r="B270" s="25">
        <v>106.4661</v>
      </c>
      <c r="C270" s="25"/>
      <c r="D270" s="25"/>
    </row>
    <row r="271" spans="1:4">
      <c r="A271" s="25">
        <v>-5.2295949999999998E-12</v>
      </c>
      <c r="B271" s="25">
        <v>106.8711</v>
      </c>
      <c r="C271" s="25"/>
      <c r="D271" s="25"/>
    </row>
    <row r="272" spans="1:4">
      <c r="A272" s="25">
        <v>-4.3200999999999997E-12</v>
      </c>
      <c r="B272" s="25">
        <v>107.27809999999999</v>
      </c>
      <c r="C272" s="25"/>
      <c r="D272" s="25"/>
    </row>
    <row r="273" spans="1:4">
      <c r="A273" s="25">
        <v>-5.6843419999999999E-12</v>
      </c>
      <c r="B273" s="25">
        <v>107.68219999999999</v>
      </c>
      <c r="C273" s="25"/>
      <c r="D273" s="25"/>
    </row>
    <row r="274" spans="1:4">
      <c r="A274" s="25">
        <v>-5.6843419999999999E-12</v>
      </c>
      <c r="B274" s="25">
        <v>108.08920000000001</v>
      </c>
      <c r="C274" s="25"/>
      <c r="D274" s="25"/>
    </row>
    <row r="275" spans="1:4">
      <c r="A275" s="25">
        <v>-2.5011100000000001E-11</v>
      </c>
      <c r="B275" s="25">
        <v>108.49420000000001</v>
      </c>
      <c r="C275" s="25"/>
      <c r="D275" s="25"/>
    </row>
    <row r="276" spans="1:4">
      <c r="A276" s="25">
        <v>-5.6843419999999999E-12</v>
      </c>
      <c r="B276" s="25">
        <v>108.89919999999999</v>
      </c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>
      <c r="A214" s="25">
        <v>-1.773515E-11</v>
      </c>
      <c r="B214" s="25">
        <v>83.744789999999995</v>
      </c>
      <c r="C214" s="25"/>
      <c r="D214" s="25"/>
    </row>
    <row r="215" spans="1:4">
      <c r="A215" s="25">
        <v>-3.6834540000000001E-11</v>
      </c>
      <c r="B215" s="25">
        <v>84.149810000000002</v>
      </c>
      <c r="C215" s="25"/>
      <c r="D215" s="25"/>
    </row>
    <row r="216" spans="1:4">
      <c r="A216" s="25">
        <v>-5.2068570000000003E-11</v>
      </c>
      <c r="B216" s="25">
        <v>84.558840000000004</v>
      </c>
      <c r="C216" s="25"/>
      <c r="D216" s="25"/>
    </row>
    <row r="217" spans="1:4">
      <c r="A217" s="25">
        <v>-7.7307050000000002E-12</v>
      </c>
      <c r="B217" s="25">
        <v>84.964860000000002</v>
      </c>
      <c r="C217" s="25"/>
      <c r="D217" s="25"/>
    </row>
    <row r="218" spans="1:4">
      <c r="A218" s="25">
        <v>-8.6401999999999995E-12</v>
      </c>
      <c r="B218" s="25">
        <v>85.369879999999995</v>
      </c>
      <c r="C218" s="25"/>
      <c r="D218" s="25"/>
    </row>
    <row r="219" spans="1:4">
      <c r="A219" s="25">
        <v>-5.6843419999999999E-12</v>
      </c>
      <c r="B219" s="25">
        <v>85.774910000000006</v>
      </c>
      <c r="C219" s="25"/>
      <c r="D219" s="25"/>
    </row>
    <row r="220" spans="1:4">
      <c r="A220" s="25">
        <v>-1.045919E-11</v>
      </c>
      <c r="B220" s="25">
        <v>86.179929999999999</v>
      </c>
      <c r="C220" s="25"/>
      <c r="D220" s="25"/>
    </row>
    <row r="221" spans="1:4">
      <c r="A221" s="25">
        <v>-2.0236259999999999E-11</v>
      </c>
      <c r="B221" s="25">
        <v>86.584950000000006</v>
      </c>
      <c r="C221" s="25"/>
      <c r="D221" s="25"/>
    </row>
    <row r="222" spans="1:4">
      <c r="A222" s="25">
        <v>-1.6598279999999999E-11</v>
      </c>
      <c r="B222" s="25">
        <v>86.989980000000003</v>
      </c>
      <c r="C222" s="25"/>
      <c r="D222" s="25"/>
    </row>
    <row r="223" spans="1:4">
      <c r="A223" s="25">
        <v>-4.6838980000000002E-11</v>
      </c>
      <c r="B223" s="25">
        <v>87.394999999999996</v>
      </c>
      <c r="C223" s="25"/>
      <c r="D223" s="25"/>
    </row>
    <row r="224" spans="1:4">
      <c r="A224" s="25">
        <v>-5.2295949999999998E-12</v>
      </c>
      <c r="B224" s="25">
        <v>87.802019999999999</v>
      </c>
      <c r="C224" s="25"/>
      <c r="D224" s="25"/>
    </row>
    <row r="225" spans="1:4">
      <c r="A225" s="25">
        <v>-6.593837E-12</v>
      </c>
      <c r="B225" s="25">
        <v>88.206040000000002</v>
      </c>
      <c r="C225" s="25"/>
      <c r="D225" s="25"/>
    </row>
    <row r="226" spans="1:4">
      <c r="A226" s="25">
        <v>-6.1390890000000001E-12</v>
      </c>
      <c r="B226" s="25">
        <v>88.612070000000003</v>
      </c>
      <c r="C226" s="25"/>
      <c r="D226" s="25"/>
    </row>
    <row r="227" spans="1:4">
      <c r="A227" s="25">
        <v>-5.6843419999999999E-12</v>
      </c>
      <c r="B227" s="25">
        <v>89.019090000000006</v>
      </c>
      <c r="C227" s="25"/>
      <c r="D227" s="25"/>
    </row>
    <row r="228" spans="1:4">
      <c r="A228" s="25">
        <v>-4.7748469999999999E-12</v>
      </c>
      <c r="B228" s="25">
        <v>89.423109999999994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>
      <c r="A217" s="25"/>
      <c r="B217" s="25"/>
      <c r="C217" s="25">
        <v>-9.5496939999999998E-12</v>
      </c>
      <c r="D217" s="25">
        <v>85.687899999999999</v>
      </c>
    </row>
    <row r="218" spans="1:4">
      <c r="A218" s="25"/>
      <c r="B218" s="25"/>
      <c r="C218" s="25">
        <v>-1.182343E-11</v>
      </c>
      <c r="D218" s="25">
        <v>86.092920000000007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7" t="s">
        <v>15</v>
      </c>
      <c r="B4" s="67"/>
      <c r="C4" s="67" t="s">
        <v>17</v>
      </c>
      <c r="D4" s="67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>
      <c r="A218" s="25">
        <v>3.8653519999999998E-12</v>
      </c>
      <c r="B218" s="25">
        <v>85.276880000000006</v>
      </c>
      <c r="C218" s="25"/>
      <c r="D218" s="25"/>
    </row>
    <row r="219" spans="1:4">
      <c r="A219" s="25">
        <v>3.8653519999999998E-12</v>
      </c>
      <c r="B219" s="25">
        <v>85.681899999999999</v>
      </c>
      <c r="C219" s="25"/>
      <c r="D219" s="25"/>
    </row>
    <row r="220" spans="1:4">
      <c r="A220" s="25">
        <v>2.9558579999999999E-12</v>
      </c>
      <c r="B220" s="25">
        <v>86.084919999999997</v>
      </c>
      <c r="C220" s="25"/>
      <c r="D220" s="25"/>
    </row>
    <row r="221" spans="1:4">
      <c r="A221" s="25">
        <v>2.50111E-12</v>
      </c>
      <c r="B221" s="25">
        <v>86.491950000000003</v>
      </c>
      <c r="C221" s="25"/>
      <c r="D221" s="25"/>
    </row>
    <row r="222" spans="1:4">
      <c r="A222" s="25">
        <v>4.0927259999999998E-12</v>
      </c>
      <c r="B222" s="25">
        <v>86.896969999999996</v>
      </c>
      <c r="C222" s="25"/>
      <c r="D222" s="25"/>
    </row>
    <row r="223" spans="1:4">
      <c r="A223" s="25">
        <v>1.364242E-12</v>
      </c>
      <c r="B223" s="25">
        <v>87.302989999999994</v>
      </c>
      <c r="C223" s="25"/>
      <c r="D223" s="25"/>
    </row>
    <row r="224" spans="1:4">
      <c r="A224" s="25">
        <v>1.136868E-12</v>
      </c>
      <c r="B224" s="25">
        <v>87.708020000000005</v>
      </c>
      <c r="C224" s="25"/>
      <c r="D224" s="25"/>
    </row>
    <row r="225" spans="1:4">
      <c r="A225" s="25">
        <v>2.0463629999999999E-12</v>
      </c>
      <c r="B225" s="25">
        <v>88.115039999999993</v>
      </c>
      <c r="C225" s="25"/>
      <c r="D225" s="25"/>
    </row>
    <row r="226" spans="1:4">
      <c r="A226" s="25">
        <v>3.4106050000000001E-12</v>
      </c>
      <c r="B226" s="25">
        <v>88.519059999999996</v>
      </c>
      <c r="C226" s="25"/>
      <c r="D226" s="25"/>
    </row>
    <row r="227" spans="1:4">
      <c r="A227" s="25">
        <v>3.4106050000000001E-12</v>
      </c>
      <c r="B227" s="25">
        <v>88.924090000000007</v>
      </c>
      <c r="C227" s="25"/>
      <c r="D227" s="25"/>
    </row>
    <row r="228" spans="1:4">
      <c r="A228" s="25">
        <v>3.4106050000000001E-12</v>
      </c>
      <c r="B228" s="25">
        <v>89.328109999999995</v>
      </c>
      <c r="C228" s="25"/>
      <c r="D228" s="25"/>
    </row>
    <row r="229" spans="1:4">
      <c r="A229" s="25">
        <v>1.136868E-12</v>
      </c>
      <c r="B229" s="25">
        <v>89.732129999999998</v>
      </c>
      <c r="C229" s="25"/>
      <c r="D229" s="25"/>
    </row>
    <row r="230" spans="1:4">
      <c r="A230" s="25">
        <v>4.5474739999999997E-12</v>
      </c>
      <c r="B230" s="25">
        <v>90.137159999999994</v>
      </c>
      <c r="C230" s="25"/>
      <c r="D230" s="25"/>
    </row>
    <row r="231" spans="1:4">
      <c r="A231" s="25">
        <v>3.4106050000000001E-12</v>
      </c>
      <c r="B231" s="25">
        <v>90.542180000000002</v>
      </c>
      <c r="C231" s="25"/>
      <c r="D231" s="25"/>
    </row>
    <row r="232" spans="1:4">
      <c r="A232" s="25">
        <v>2.0463629999999999E-12</v>
      </c>
      <c r="B232" s="25">
        <v>90.947199999999995</v>
      </c>
      <c r="C232" s="25"/>
      <c r="D232" s="25"/>
    </row>
    <row r="233" spans="1:4">
      <c r="A233" s="25">
        <v>2.50111E-12</v>
      </c>
      <c r="B233" s="25">
        <v>91.351219999999998</v>
      </c>
      <c r="C233" s="25"/>
      <c r="D233" s="25"/>
    </row>
    <row r="234" spans="1:4">
      <c r="A234" s="25">
        <v>2.9558579999999999E-12</v>
      </c>
      <c r="B234" s="25">
        <v>91.756249999999994</v>
      </c>
      <c r="C234" s="25"/>
      <c r="D234" s="25"/>
    </row>
    <row r="235" spans="1:4">
      <c r="A235" s="25">
        <v>3.8653519999999998E-12</v>
      </c>
      <c r="B235" s="25">
        <v>92.160269999999997</v>
      </c>
      <c r="C235" s="25"/>
      <c r="D235" s="25"/>
    </row>
    <row r="236" spans="1:4">
      <c r="A236" s="25">
        <v>1.591616E-12</v>
      </c>
      <c r="B236" s="25">
        <v>92.56429</v>
      </c>
      <c r="C236" s="25"/>
      <c r="D236" s="25"/>
    </row>
    <row r="237" spans="1:4">
      <c r="A237" s="25">
        <v>2.0463629999999999E-12</v>
      </c>
      <c r="B237" s="25">
        <v>92.969319999999996</v>
      </c>
      <c r="C237" s="25"/>
      <c r="D237" s="25"/>
    </row>
    <row r="238" spans="1:4">
      <c r="A238" s="25">
        <v>3.4106050000000001E-12</v>
      </c>
      <c r="B238" s="25">
        <v>93.373339999999999</v>
      </c>
      <c r="C238" s="25"/>
      <c r="D238" s="25"/>
    </row>
    <row r="239" spans="1:4">
      <c r="A239" s="25">
        <v>3.4106050000000001E-12</v>
      </c>
      <c r="B239" s="25">
        <v>93.779359999999997</v>
      </c>
      <c r="C239" s="25"/>
      <c r="D239" s="25"/>
    </row>
    <row r="240" spans="1:4">
      <c r="A240" s="25">
        <v>1.364242E-12</v>
      </c>
      <c r="B240" s="25">
        <v>94.184389999999993</v>
      </c>
      <c r="C240" s="25"/>
      <c r="D240" s="25"/>
    </row>
    <row r="241" spans="1:4">
      <c r="A241" s="25">
        <v>1.591616E-12</v>
      </c>
      <c r="B241" s="25">
        <v>94.589410000000001</v>
      </c>
      <c r="C241" s="25"/>
      <c r="D241" s="25"/>
    </row>
    <row r="242" spans="1:4">
      <c r="A242" s="25">
        <v>2.2737369999999998E-13</v>
      </c>
      <c r="B242" s="25">
        <v>94.994429999999994</v>
      </c>
      <c r="C242" s="25"/>
      <c r="D242" s="25"/>
    </row>
    <row r="243" spans="1:4">
      <c r="A243" s="25">
        <v>3.1832310000000001E-12</v>
      </c>
      <c r="B243" s="25">
        <v>95.399460000000005</v>
      </c>
      <c r="C243" s="25"/>
      <c r="D243" s="25"/>
    </row>
    <row r="244" spans="1:4">
      <c r="A244" s="25">
        <v>1.591616E-12</v>
      </c>
      <c r="B244" s="25">
        <v>95.806479999999993</v>
      </c>
      <c r="C244" s="25"/>
      <c r="D244" s="25"/>
    </row>
    <row r="245" spans="1:4">
      <c r="A245" s="25">
        <v>2.9558579999999999E-12</v>
      </c>
      <c r="B245" s="25">
        <v>96.210499999999996</v>
      </c>
      <c r="C245" s="25"/>
      <c r="D245" s="25"/>
    </row>
    <row r="246" spans="1:4">
      <c r="A246" s="25">
        <v>2.728484E-12</v>
      </c>
      <c r="B246" s="25">
        <v>96.617530000000002</v>
      </c>
      <c r="C246" s="25"/>
      <c r="D246" s="25"/>
    </row>
    <row r="247" spans="1:4">
      <c r="A247" s="25">
        <v>2.728484E-12</v>
      </c>
      <c r="B247" s="25">
        <v>97.02355</v>
      </c>
      <c r="C247" s="25"/>
      <c r="D247" s="25"/>
    </row>
    <row r="248" spans="1:4">
      <c r="A248" s="25">
        <v>1.364242E-12</v>
      </c>
      <c r="B248" s="25">
        <v>97.429569999999998</v>
      </c>
      <c r="C248" s="25"/>
      <c r="D248" s="25"/>
    </row>
    <row r="249" spans="1:4">
      <c r="A249" s="25">
        <v>3.8653519999999998E-12</v>
      </c>
      <c r="B249" s="25">
        <v>97.833600000000004</v>
      </c>
      <c r="C249" s="25"/>
      <c r="D249" s="25"/>
    </row>
    <row r="250" spans="1:4">
      <c r="A250" s="25">
        <v>3.4106050000000001E-12</v>
      </c>
      <c r="B250" s="25">
        <v>98.238619999999997</v>
      </c>
      <c r="C250" s="25"/>
      <c r="D250" s="25"/>
    </row>
    <row r="251" spans="1:4">
      <c r="A251" s="25">
        <v>2.50111E-12</v>
      </c>
      <c r="B251" s="25">
        <v>98.643640000000005</v>
      </c>
      <c r="C251" s="25"/>
      <c r="D251" s="25"/>
    </row>
    <row r="252" spans="1:4">
      <c r="A252" s="25">
        <v>1.364242E-12</v>
      </c>
      <c r="B252" s="25">
        <v>99.048670000000001</v>
      </c>
      <c r="C252" s="25"/>
      <c r="D252" s="25"/>
    </row>
    <row r="253" spans="1:4">
      <c r="A253" s="25">
        <v>2.9558579999999999E-12</v>
      </c>
      <c r="B253" s="25">
        <v>99.454689999999999</v>
      </c>
      <c r="C253" s="25"/>
      <c r="D253" s="25"/>
    </row>
    <row r="254" spans="1:4">
      <c r="A254" s="25">
        <v>4.7748469999999999E-12</v>
      </c>
      <c r="B254" s="25">
        <v>99.859710000000007</v>
      </c>
      <c r="C254" s="25"/>
      <c r="D254" s="25"/>
    </row>
    <row r="255" spans="1:4">
      <c r="A255" s="25">
        <v>2.9558579999999999E-12</v>
      </c>
      <c r="B255" s="25">
        <v>100.2637</v>
      </c>
      <c r="C255" s="25"/>
      <c r="D255" s="25"/>
    </row>
    <row r="256" spans="1:4">
      <c r="A256" s="25">
        <v>2.0463629999999999E-12</v>
      </c>
      <c r="B256" s="25">
        <v>100.6688</v>
      </c>
      <c r="C256" s="25"/>
      <c r="D256" s="25"/>
    </row>
    <row r="257" spans="1:4">
      <c r="A257" s="25">
        <v>1.591616E-12</v>
      </c>
      <c r="B257" s="25">
        <v>101.07380000000001</v>
      </c>
      <c r="C257" s="25"/>
      <c r="D257" s="25"/>
    </row>
    <row r="258" spans="1:4">
      <c r="A258" s="25">
        <v>3.4106050000000001E-12</v>
      </c>
      <c r="B258" s="25">
        <v>101.47880000000001</v>
      </c>
      <c r="C258" s="25"/>
      <c r="D258" s="25"/>
    </row>
    <row r="259" spans="1:4">
      <c r="A259" s="25">
        <v>2.728484E-12</v>
      </c>
      <c r="B259" s="25">
        <v>101.88379999999999</v>
      </c>
      <c r="C259" s="25"/>
      <c r="D259" s="25"/>
    </row>
    <row r="260" spans="1:4">
      <c r="A260" s="25">
        <v>2.2737369999999998E-13</v>
      </c>
      <c r="B260" s="25">
        <v>102.29089999999999</v>
      </c>
      <c r="C260" s="25"/>
      <c r="D260" s="25"/>
    </row>
    <row r="261" spans="1:4">
      <c r="A261" s="25">
        <v>2.9558579999999999E-12</v>
      </c>
      <c r="B261" s="25">
        <v>102.69589999999999</v>
      </c>
      <c r="C261" s="25"/>
      <c r="D261" s="25"/>
    </row>
    <row r="262" spans="1:4">
      <c r="A262" s="25">
        <v>2.0463629999999999E-12</v>
      </c>
      <c r="B262" s="25">
        <v>103.1009</v>
      </c>
      <c r="C262" s="25"/>
      <c r="D262" s="25"/>
    </row>
    <row r="263" spans="1:4">
      <c r="A263" s="25">
        <v>2.9558579999999999E-12</v>
      </c>
      <c r="B263" s="25">
        <v>103.5039</v>
      </c>
      <c r="C263" s="25"/>
      <c r="D263" s="25"/>
    </row>
    <row r="264" spans="1:4">
      <c r="A264" s="25">
        <v>1.364242E-12</v>
      </c>
      <c r="B264" s="25">
        <v>103.9089</v>
      </c>
      <c r="C264" s="25"/>
      <c r="D264" s="25"/>
    </row>
    <row r="265" spans="1:4">
      <c r="A265" s="25">
        <v>3.4106050000000001E-12</v>
      </c>
      <c r="B265" s="25">
        <v>104.315</v>
      </c>
      <c r="C265" s="25"/>
      <c r="D265" s="25"/>
    </row>
    <row r="266" spans="1:4">
      <c r="A266" s="25">
        <v>4.5474739999999997E-12</v>
      </c>
      <c r="B266" s="25">
        <v>104.721</v>
      </c>
      <c r="C266" s="25"/>
      <c r="D266" s="25"/>
    </row>
    <row r="267" spans="1:4">
      <c r="A267" s="25">
        <v>2.50111E-12</v>
      </c>
      <c r="B267" s="25">
        <v>105.125</v>
      </c>
      <c r="C267" s="25"/>
      <c r="D267" s="25"/>
    </row>
    <row r="268" spans="1:4">
      <c r="A268" s="25">
        <v>1.136868E-12</v>
      </c>
      <c r="B268" s="25">
        <v>105.53</v>
      </c>
      <c r="C268" s="25"/>
      <c r="D268" s="25"/>
    </row>
    <row r="269" spans="1:4">
      <c r="A269" s="25">
        <v>1.364242E-12</v>
      </c>
      <c r="B269" s="25">
        <v>105.9361</v>
      </c>
      <c r="C269" s="25"/>
      <c r="D269" s="25"/>
    </row>
    <row r="270" spans="1:4">
      <c r="A270" s="25">
        <v>4.5474739999999997E-12</v>
      </c>
      <c r="B270" s="25">
        <v>106.3411</v>
      </c>
      <c r="C270" s="25"/>
      <c r="D270" s="25"/>
    </row>
    <row r="271" spans="1:4">
      <c r="A271" s="25">
        <v>3.8653519999999998E-12</v>
      </c>
      <c r="B271" s="25">
        <v>106.7471</v>
      </c>
      <c r="C271" s="25"/>
      <c r="D271" s="25"/>
    </row>
    <row r="272" spans="1:4">
      <c r="A272" s="25">
        <v>2.0463629999999999E-12</v>
      </c>
      <c r="B272" s="25">
        <v>107.15309999999999</v>
      </c>
      <c r="C272" s="25"/>
      <c r="D272" s="25"/>
    </row>
    <row r="273" spans="1:4">
      <c r="A273" s="25">
        <v>-5.2295949999999998E-12</v>
      </c>
      <c r="B273" s="25">
        <v>107.5582</v>
      </c>
      <c r="C273" s="25"/>
      <c r="D273" s="25"/>
    </row>
    <row r="274" spans="1:4">
      <c r="A274" s="25">
        <v>4.5474739999999997E-12</v>
      </c>
      <c r="B274" s="25">
        <v>107.9622</v>
      </c>
      <c r="C274" s="25"/>
      <c r="D274" s="25"/>
    </row>
    <row r="275" spans="1:4">
      <c r="A275" s="25">
        <v>2.728484E-12</v>
      </c>
      <c r="B275" s="25">
        <v>108.3672</v>
      </c>
      <c r="C275" s="25"/>
      <c r="D275" s="25"/>
    </row>
    <row r="276" spans="1:4">
      <c r="A276" s="25">
        <v>1.136868E-12</v>
      </c>
      <c r="B276" s="25">
        <v>108.7722</v>
      </c>
      <c r="C276" s="25"/>
      <c r="D276" s="25"/>
    </row>
    <row r="277" spans="1:4">
      <c r="A277" s="25">
        <v>9.0949469999999998E-13</v>
      </c>
      <c r="B277" s="25">
        <v>109.1782</v>
      </c>
      <c r="C277" s="25"/>
      <c r="D277" s="25"/>
    </row>
    <row r="278" spans="1:4">
      <c r="A278" s="25">
        <v>4.3200999999999997E-12</v>
      </c>
      <c r="B278" s="25">
        <v>109.58329999999999</v>
      </c>
      <c r="C278" s="25"/>
      <c r="D278" s="25"/>
    </row>
    <row r="279" spans="1:4">
      <c r="A279" s="25">
        <v>2.728484E-12</v>
      </c>
      <c r="B279" s="25">
        <v>109.9883</v>
      </c>
      <c r="C279" s="25"/>
      <c r="D279" s="25"/>
    </row>
    <row r="280" spans="1:4">
      <c r="A280" s="25">
        <v>2.728484E-12</v>
      </c>
      <c r="B280" s="25">
        <v>110.3943</v>
      </c>
      <c r="C280" s="25"/>
      <c r="D280" s="25"/>
    </row>
    <row r="281" spans="1:4">
      <c r="A281" s="25">
        <v>6.82121E-13</v>
      </c>
      <c r="B281" s="25">
        <v>110.7983</v>
      </c>
      <c r="C281" s="25"/>
      <c r="D281" s="25"/>
    </row>
    <row r="282" spans="1:4">
      <c r="A282" s="25">
        <v>-2.50111E-12</v>
      </c>
      <c r="B282" s="25">
        <v>111.2024</v>
      </c>
      <c r="C282" s="25"/>
      <c r="D282" s="25"/>
    </row>
    <row r="283" spans="1:4">
      <c r="A283" s="25">
        <v>2.0463629999999999E-12</v>
      </c>
      <c r="B283" s="25">
        <v>111.6074</v>
      </c>
      <c r="C283" s="25"/>
      <c r="D283" s="25"/>
    </row>
    <row r="284" spans="1:4">
      <c r="A284" s="25">
        <v>1.136868E-12</v>
      </c>
      <c r="B284" s="25">
        <v>112.01439999999999</v>
      </c>
      <c r="C284" s="25"/>
      <c r="D284" s="25"/>
    </row>
    <row r="285" spans="1:4">
      <c r="A285" s="25">
        <v>2.0463629999999999E-12</v>
      </c>
      <c r="B285" s="25">
        <v>112.41840000000001</v>
      </c>
      <c r="C285" s="25"/>
      <c r="D285" s="25"/>
    </row>
    <row r="286" spans="1:4">
      <c r="A286" s="25">
        <v>3.4106050000000001E-12</v>
      </c>
      <c r="B286" s="25">
        <v>112.8235</v>
      </c>
      <c r="C286" s="25"/>
      <c r="D286" s="25"/>
    </row>
    <row r="287" spans="1:4">
      <c r="A287" s="25">
        <v>2.0463629999999999E-12</v>
      </c>
      <c r="B287" s="25">
        <v>113.2295</v>
      </c>
      <c r="C287" s="25"/>
      <c r="D287" s="25"/>
    </row>
    <row r="288" spans="1:4">
      <c r="A288" s="25">
        <v>2.50111E-12</v>
      </c>
      <c r="B288" s="25">
        <v>113.6345</v>
      </c>
      <c r="C288" s="25"/>
      <c r="D288" s="25"/>
    </row>
    <row r="289" spans="1:4">
      <c r="A289" s="25">
        <v>1.591616E-12</v>
      </c>
      <c r="B289" s="25">
        <v>114.0395</v>
      </c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>
      <c r="A216" s="25"/>
      <c r="B216" s="25"/>
      <c r="C216" s="25">
        <v>-2.2737370000000001E-11</v>
      </c>
      <c r="D216" s="25">
        <v>84.718850000000003</v>
      </c>
    </row>
    <row r="217" spans="1:4">
      <c r="A217" s="25"/>
      <c r="B217" s="25"/>
      <c r="C217" s="25">
        <v>-1.932676E-11</v>
      </c>
      <c r="D217" s="25">
        <v>85.124870000000001</v>
      </c>
    </row>
    <row r="218" spans="1:4">
      <c r="A218" s="25"/>
      <c r="B218" s="25"/>
      <c r="C218" s="25">
        <v>-2.5465849999999999E-11</v>
      </c>
      <c r="D218" s="25">
        <v>85.529889999999995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>
      <c r="A214" s="25">
        <v>2.50111E-12</v>
      </c>
      <c r="B214" s="25">
        <v>83.894800000000004</v>
      </c>
      <c r="C214" s="25"/>
      <c r="D214" s="25"/>
    </row>
    <row r="215" spans="1:4">
      <c r="A215" s="25">
        <v>9.0949469999999998E-13</v>
      </c>
      <c r="B215" s="25">
        <v>84.299819999999997</v>
      </c>
      <c r="C215" s="25"/>
      <c r="D215" s="25"/>
    </row>
    <row r="216" spans="1:4">
      <c r="A216" s="25">
        <v>3.1832310000000001E-12</v>
      </c>
      <c r="B216" s="25">
        <v>84.703850000000003</v>
      </c>
      <c r="C216" s="25"/>
      <c r="D216" s="25"/>
    </row>
    <row r="217" spans="1:4">
      <c r="A217" s="25">
        <v>3.1832310000000001E-12</v>
      </c>
      <c r="B217" s="25">
        <v>85.108869999999996</v>
      </c>
      <c r="C217" s="25"/>
      <c r="D217" s="25"/>
    </row>
    <row r="218" spans="1:4">
      <c r="A218" s="25">
        <v>3.6379789999999996E-12</v>
      </c>
      <c r="B218" s="25">
        <v>85.514889999999994</v>
      </c>
      <c r="C218" s="25"/>
      <c r="D218" s="25"/>
    </row>
    <row r="219" spans="1:4">
      <c r="A219" s="25">
        <v>3.1832310000000001E-12</v>
      </c>
      <c r="B219" s="25">
        <v>85.918909999999997</v>
      </c>
      <c r="C219" s="25"/>
      <c r="D219" s="25"/>
    </row>
    <row r="220" spans="1:4">
      <c r="A220" s="25">
        <v>2.50111E-12</v>
      </c>
      <c r="B220" s="25">
        <v>86.323939999999993</v>
      </c>
      <c r="C220" s="25"/>
      <c r="D220" s="25"/>
    </row>
    <row r="221" spans="1:4">
      <c r="A221" s="25">
        <v>1.364242E-12</v>
      </c>
      <c r="B221" s="25">
        <v>86.729960000000005</v>
      </c>
      <c r="C221" s="25"/>
      <c r="D221" s="25"/>
    </row>
    <row r="222" spans="1:4">
      <c r="A222" s="25">
        <v>2.0463629999999999E-12</v>
      </c>
      <c r="B222" s="25">
        <v>87.134979999999999</v>
      </c>
      <c r="C222" s="25"/>
      <c r="D222" s="25"/>
    </row>
    <row r="223" spans="1:4">
      <c r="A223" s="25">
        <v>4.5474739999999997E-12</v>
      </c>
      <c r="B223" s="25">
        <v>87.540009999999995</v>
      </c>
      <c r="C223" s="25"/>
      <c r="D223" s="25"/>
    </row>
    <row r="224" spans="1:4">
      <c r="A224" s="25">
        <v>6.82121E-13</v>
      </c>
      <c r="B224" s="25">
        <v>87.946029999999993</v>
      </c>
      <c r="C224" s="25"/>
      <c r="D224" s="25"/>
    </row>
    <row r="225" spans="1:4">
      <c r="A225" s="25">
        <v>1.8189889999999999E-12</v>
      </c>
      <c r="B225" s="25">
        <v>88.352050000000006</v>
      </c>
      <c r="C225" s="25"/>
      <c r="D225" s="25"/>
    </row>
    <row r="226" spans="1:4">
      <c r="A226" s="25">
        <v>2.728484E-12</v>
      </c>
      <c r="B226" s="25">
        <v>88.756079999999997</v>
      </c>
      <c r="C226" s="25"/>
      <c r="D226" s="25"/>
    </row>
    <row r="227" spans="1:4">
      <c r="A227" s="25">
        <v>3.1832310000000001E-12</v>
      </c>
      <c r="B227" s="25">
        <v>89.161100000000005</v>
      </c>
      <c r="C227" s="25"/>
      <c r="D227" s="25"/>
    </row>
    <row r="228" spans="1:4">
      <c r="A228" s="25">
        <v>3.1832310000000001E-12</v>
      </c>
      <c r="B228" s="25">
        <v>89.567120000000003</v>
      </c>
      <c r="C228" s="25"/>
      <c r="D228" s="25"/>
    </row>
    <row r="229" spans="1:4">
      <c r="A229" s="25">
        <v>3.8653519999999998E-12</v>
      </c>
      <c r="B229" s="25">
        <v>89.973150000000004</v>
      </c>
      <c r="C229" s="25"/>
      <c r="D229" s="25"/>
    </row>
    <row r="230" spans="1:4">
      <c r="A230" s="25">
        <v>3.1832310000000001E-12</v>
      </c>
      <c r="B230" s="25">
        <v>90.379170000000002</v>
      </c>
      <c r="C230" s="25"/>
      <c r="D230" s="25"/>
    </row>
    <row r="231" spans="1:4">
      <c r="A231" s="25">
        <v>1.8189889999999999E-12</v>
      </c>
      <c r="B231" s="25">
        <v>90.784189999999995</v>
      </c>
      <c r="C231" s="25"/>
      <c r="D231" s="25"/>
    </row>
    <row r="232" spans="1:4">
      <c r="A232" s="25">
        <v>3.8653519999999998E-12</v>
      </c>
      <c r="B232" s="25">
        <v>91.188220000000001</v>
      </c>
      <c r="C232" s="25"/>
      <c r="D232" s="25"/>
    </row>
    <row r="233" spans="1:4">
      <c r="A233" s="25">
        <v>3.6379789999999996E-12</v>
      </c>
      <c r="B233" s="25">
        <v>91.593239999999994</v>
      </c>
      <c r="C233" s="25"/>
      <c r="D233" s="25"/>
    </row>
    <row r="234" spans="1:4">
      <c r="A234" s="25">
        <v>2.728484E-12</v>
      </c>
      <c r="B234" s="25">
        <v>91.998260000000002</v>
      </c>
      <c r="C234" s="25"/>
      <c r="D234" s="25"/>
    </row>
    <row r="235" spans="1:4">
      <c r="A235" s="25">
        <v>1.364242E-12</v>
      </c>
      <c r="B235" s="25">
        <v>92.402289999999994</v>
      </c>
      <c r="C235" s="25"/>
      <c r="D235" s="25"/>
    </row>
    <row r="236" spans="1:4">
      <c r="A236" s="25">
        <v>2.728484E-12</v>
      </c>
      <c r="B236" s="25">
        <v>92.808310000000006</v>
      </c>
      <c r="C236" s="25"/>
      <c r="D236" s="25"/>
    </row>
    <row r="237" spans="1:4">
      <c r="A237" s="25">
        <v>2.2737369999999998E-13</v>
      </c>
      <c r="B237" s="25">
        <v>93.212329999999994</v>
      </c>
      <c r="C237" s="25"/>
      <c r="D237" s="25"/>
    </row>
    <row r="238" spans="1:4">
      <c r="A238" s="25">
        <v>4.0927259999999998E-12</v>
      </c>
      <c r="B238" s="25">
        <v>93.616349999999997</v>
      </c>
      <c r="C238" s="25"/>
      <c r="D238" s="25"/>
    </row>
    <row r="239" spans="1:4">
      <c r="A239" s="25">
        <v>2.0463629999999999E-12</v>
      </c>
      <c r="B239" s="25">
        <v>94.021379999999994</v>
      </c>
      <c r="C239" s="25"/>
      <c r="D239" s="25"/>
    </row>
    <row r="240" spans="1:4">
      <c r="A240" s="25">
        <v>2.9558579999999999E-12</v>
      </c>
      <c r="B240" s="25">
        <v>94.427400000000006</v>
      </c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>
      <c r="A221" s="25"/>
      <c r="B221" s="25"/>
      <c r="C221" s="25">
        <v>-5.707079E-11</v>
      </c>
      <c r="D221" s="25">
        <v>87.177989999999994</v>
      </c>
    </row>
    <row r="222" spans="1:4">
      <c r="A222" s="25"/>
      <c r="B222" s="25"/>
      <c r="C222" s="25">
        <v>-6.5710990000000001E-11</v>
      </c>
      <c r="D222" s="25">
        <v>87.585009999999997</v>
      </c>
    </row>
    <row r="223" spans="1:4">
      <c r="A223" s="25"/>
      <c r="B223" s="25"/>
      <c r="C223" s="25">
        <v>-6.2527760000000002E-11</v>
      </c>
      <c r="D223" s="25">
        <v>87.990030000000004</v>
      </c>
    </row>
    <row r="224" spans="1:4">
      <c r="A224" s="25"/>
      <c r="B224" s="25"/>
      <c r="C224" s="25">
        <v>-6.6393110000000002E-11</v>
      </c>
      <c r="D224" s="25">
        <v>88.395060000000001</v>
      </c>
    </row>
    <row r="225" spans="1:4">
      <c r="A225" s="25"/>
      <c r="B225" s="25"/>
      <c r="C225" s="25">
        <v>-6.5938369999999997E-11</v>
      </c>
      <c r="D225" s="25">
        <v>88.801079999999999</v>
      </c>
    </row>
    <row r="226" spans="1:4">
      <c r="A226" s="25"/>
      <c r="B226" s="25"/>
      <c r="C226" s="25">
        <v>-6.4801499999999998E-11</v>
      </c>
      <c r="D226" s="25">
        <v>89.207099999999997</v>
      </c>
    </row>
    <row r="227" spans="1:4">
      <c r="A227" s="25"/>
      <c r="B227" s="25"/>
      <c r="C227" s="25">
        <v>-5.8435029999999994E-11</v>
      </c>
      <c r="D227" s="25">
        <v>89.613129999999998</v>
      </c>
    </row>
    <row r="228" spans="1:4">
      <c r="A228" s="25"/>
      <c r="B228" s="25"/>
      <c r="C228" s="25">
        <v>-6.7757359999999995E-11</v>
      </c>
      <c r="D228" s="25">
        <v>90.019149999999996</v>
      </c>
    </row>
    <row r="229" spans="1:4">
      <c r="A229" s="25"/>
      <c r="B229" s="25"/>
      <c r="C229" s="25">
        <v>-6.82121E-11</v>
      </c>
      <c r="D229" s="25">
        <v>90.425169999999994</v>
      </c>
    </row>
    <row r="230" spans="1:4">
      <c r="A230" s="25"/>
      <c r="B230" s="25"/>
      <c r="C230" s="25">
        <v>-6.0026650000000003E-11</v>
      </c>
      <c r="D230" s="25">
        <v>90.831199999999995</v>
      </c>
    </row>
    <row r="231" spans="1:4">
      <c r="A231" s="25"/>
      <c r="B231" s="25"/>
      <c r="C231" s="25">
        <v>-6.1163520000000001E-11</v>
      </c>
      <c r="D231" s="25">
        <v>91.236220000000003</v>
      </c>
    </row>
    <row r="232" spans="1:4">
      <c r="A232" s="25"/>
      <c r="B232" s="25"/>
      <c r="C232" s="25">
        <v>-5.9344530000000003E-11</v>
      </c>
      <c r="D232" s="25">
        <v>91.643240000000006</v>
      </c>
    </row>
    <row r="233" spans="1:4">
      <c r="A233" s="25"/>
      <c r="B233" s="25"/>
      <c r="C233" s="25">
        <v>-6.9803719999999996E-11</v>
      </c>
      <c r="D233" s="25">
        <v>92.049260000000004</v>
      </c>
    </row>
    <row r="234" spans="1:4">
      <c r="A234" s="25"/>
      <c r="B234" s="25"/>
      <c r="C234" s="25">
        <v>-6.1390890000000004E-11</v>
      </c>
      <c r="D234" s="25">
        <v>92.45429</v>
      </c>
    </row>
    <row r="235" spans="1:4">
      <c r="A235" s="25"/>
      <c r="B235" s="25"/>
      <c r="C235" s="25">
        <v>-6.4574120000000003E-11</v>
      </c>
      <c r="D235" s="25">
        <v>92.861310000000003</v>
      </c>
    </row>
    <row r="236" spans="1:4">
      <c r="A236" s="25"/>
      <c r="B236" s="25"/>
      <c r="C236" s="25">
        <v>-6.2755130000000005E-11</v>
      </c>
      <c r="D236" s="25">
        <v>93.267330000000001</v>
      </c>
    </row>
    <row r="237" spans="1:4">
      <c r="A237" s="25"/>
      <c r="B237" s="25"/>
      <c r="C237" s="25">
        <v>-6.1163520000000001E-11</v>
      </c>
      <c r="D237" s="25">
        <v>93.673360000000002</v>
      </c>
    </row>
    <row r="238" spans="1:4">
      <c r="A238" s="25"/>
      <c r="B238" s="25"/>
      <c r="C238" s="25">
        <v>-5.5024429999999999E-11</v>
      </c>
      <c r="D238" s="25">
        <v>94.078379999999996</v>
      </c>
    </row>
    <row r="239" spans="1:4">
      <c r="A239" s="25"/>
      <c r="B239" s="25"/>
      <c r="C239" s="25">
        <v>-6.752998E-11</v>
      </c>
      <c r="D239" s="25">
        <v>94.483400000000003</v>
      </c>
    </row>
    <row r="240" spans="1:4">
      <c r="A240" s="25"/>
      <c r="B240" s="25"/>
      <c r="C240" s="25">
        <v>-5.8207659999999998E-11</v>
      </c>
      <c r="D240" s="25">
        <v>94.889430000000004</v>
      </c>
    </row>
    <row r="241" spans="1:4">
      <c r="A241" s="25"/>
      <c r="B241" s="25"/>
      <c r="C241" s="25">
        <v>-7.2304829999999995E-11</v>
      </c>
      <c r="D241" s="25">
        <v>95.295450000000002</v>
      </c>
    </row>
    <row r="242" spans="1:4">
      <c r="A242" s="25"/>
      <c r="B242" s="25"/>
      <c r="C242" s="25">
        <v>-6.7075230000000002E-11</v>
      </c>
      <c r="D242" s="25">
        <v>95.703469999999996</v>
      </c>
    </row>
    <row r="243" spans="1:4">
      <c r="A243" s="25"/>
      <c r="B243" s="25"/>
      <c r="C243" s="25">
        <v>-6.2073010000000004E-11</v>
      </c>
      <c r="D243" s="25">
        <v>96.109499999999997</v>
      </c>
    </row>
    <row r="244" spans="1:4">
      <c r="A244" s="25"/>
      <c r="B244" s="25"/>
      <c r="C244" s="25">
        <v>-6.3892000000000003E-11</v>
      </c>
      <c r="D244" s="25">
        <v>96.515519999999995</v>
      </c>
    </row>
    <row r="245" spans="1:4">
      <c r="A245" s="25"/>
      <c r="B245" s="25"/>
      <c r="C245" s="25">
        <v>-7.0258469999999994E-11</v>
      </c>
      <c r="D245" s="25">
        <v>96.920540000000003</v>
      </c>
    </row>
    <row r="246" spans="1:4">
      <c r="A246" s="25"/>
      <c r="B246" s="25"/>
      <c r="C246" s="25">
        <v>-6.366463E-11</v>
      </c>
      <c r="D246" s="25">
        <v>97.325569999999999</v>
      </c>
    </row>
    <row r="247" spans="1:4">
      <c r="A247" s="25"/>
      <c r="B247" s="25"/>
      <c r="C247" s="25">
        <v>-6.366463E-11</v>
      </c>
      <c r="D247" s="25">
        <v>97.731589999999997</v>
      </c>
    </row>
    <row r="248" spans="1:4">
      <c r="A248" s="25"/>
      <c r="B248" s="25"/>
      <c r="C248" s="25">
        <v>-5.638867E-11</v>
      </c>
      <c r="D248" s="25">
        <v>98.137609999999995</v>
      </c>
    </row>
    <row r="249" spans="1:4">
      <c r="A249" s="25"/>
      <c r="B249" s="25"/>
      <c r="C249" s="25">
        <v>-5.4569680000000001E-11</v>
      </c>
      <c r="D249" s="25">
        <v>98.543639999999996</v>
      </c>
    </row>
    <row r="250" spans="1:4">
      <c r="A250" s="25"/>
      <c r="B250" s="25"/>
      <c r="C250" s="25">
        <v>-6.3437259999999998E-11</v>
      </c>
      <c r="D250" s="25">
        <v>98.948660000000004</v>
      </c>
    </row>
    <row r="251" spans="1:4">
      <c r="A251" s="25"/>
      <c r="B251" s="25"/>
      <c r="C251" s="25">
        <v>-5.5933920000000002E-11</v>
      </c>
      <c r="D251" s="25">
        <v>99.353679999999997</v>
      </c>
    </row>
    <row r="252" spans="1:4">
      <c r="A252" s="25"/>
      <c r="B252" s="25"/>
      <c r="C252" s="25">
        <v>-5.570655E-11</v>
      </c>
      <c r="D252" s="25">
        <v>99.758709999999994</v>
      </c>
    </row>
    <row r="253" spans="1:4">
      <c r="A253" s="25"/>
      <c r="B253" s="25"/>
      <c r="C253" s="25">
        <v>-7.2077460000000005E-11</v>
      </c>
      <c r="D253" s="25">
        <v>100.1647</v>
      </c>
    </row>
    <row r="254" spans="1:4">
      <c r="A254" s="25"/>
      <c r="B254" s="25"/>
      <c r="C254" s="25">
        <v>-6.5256240000000003E-11</v>
      </c>
      <c r="D254" s="25">
        <v>100.57080000000001</v>
      </c>
    </row>
    <row r="255" spans="1:4">
      <c r="A255" s="25"/>
      <c r="B255" s="25"/>
      <c r="C255" s="25">
        <v>-5.8207659999999998E-11</v>
      </c>
      <c r="D255" s="25">
        <v>100.9768</v>
      </c>
    </row>
    <row r="256" spans="1:4">
      <c r="A256" s="25"/>
      <c r="B256" s="25"/>
      <c r="C256" s="25">
        <v>-4.8203220000000003E-11</v>
      </c>
      <c r="D256" s="25">
        <v>101.3828</v>
      </c>
    </row>
    <row r="257" spans="1:4">
      <c r="A257" s="25"/>
      <c r="B257" s="25"/>
      <c r="C257" s="25">
        <v>-6.752998E-11</v>
      </c>
      <c r="D257" s="25">
        <v>101.78879999999999</v>
      </c>
    </row>
    <row r="258" spans="1:4">
      <c r="A258" s="25"/>
      <c r="B258" s="25"/>
      <c r="C258" s="25">
        <v>-6.7757359999999995E-11</v>
      </c>
      <c r="D258" s="25">
        <v>102.1938</v>
      </c>
    </row>
    <row r="259" spans="1:4">
      <c r="A259" s="25"/>
      <c r="B259" s="25"/>
      <c r="C259" s="25">
        <v>-6.9803719999999996E-11</v>
      </c>
      <c r="D259" s="25">
        <v>102.5979</v>
      </c>
    </row>
    <row r="260" spans="1:4">
      <c r="A260" s="25"/>
      <c r="B260" s="25"/>
      <c r="C260" s="25">
        <v>-6.230039E-11</v>
      </c>
      <c r="D260" s="25">
        <v>103.0039</v>
      </c>
    </row>
    <row r="261" spans="1:4">
      <c r="A261" s="25"/>
      <c r="B261" s="25"/>
      <c r="C261" s="25">
        <v>-5.8889780000000005E-11</v>
      </c>
      <c r="D261" s="25">
        <v>103.4089</v>
      </c>
    </row>
    <row r="262" spans="1:4">
      <c r="A262" s="25"/>
      <c r="B262" s="25"/>
      <c r="C262" s="25">
        <v>-6.82121E-11</v>
      </c>
      <c r="D262" s="25">
        <v>103.8159</v>
      </c>
    </row>
    <row r="263" spans="1:4">
      <c r="A263" s="25"/>
      <c r="B263" s="25"/>
      <c r="C263" s="25">
        <v>-6.6620489999999997E-11</v>
      </c>
      <c r="D263" s="25">
        <v>104.221</v>
      </c>
    </row>
    <row r="264" spans="1:4">
      <c r="A264" s="25"/>
      <c r="B264" s="25"/>
      <c r="C264" s="25">
        <v>-6.4574120000000003E-11</v>
      </c>
      <c r="D264" s="25">
        <v>104.626</v>
      </c>
    </row>
    <row r="265" spans="1:4">
      <c r="A265" s="25"/>
      <c r="B265" s="25"/>
      <c r="C265" s="25">
        <v>-6.2527760000000002E-11</v>
      </c>
      <c r="D265" s="25">
        <v>105.032</v>
      </c>
    </row>
    <row r="266" spans="1:4">
      <c r="A266" s="25"/>
      <c r="B266" s="25"/>
      <c r="C266" s="25">
        <v>-6.3437259999999998E-11</v>
      </c>
      <c r="D266" s="25">
        <v>105.44</v>
      </c>
    </row>
    <row r="267" spans="1:4">
      <c r="A267" s="25"/>
      <c r="B267" s="25"/>
      <c r="C267" s="25">
        <v>-5.8662410000000003E-11</v>
      </c>
      <c r="D267" s="25">
        <v>105.8451</v>
      </c>
    </row>
    <row r="268" spans="1:4">
      <c r="A268" s="25"/>
      <c r="B268" s="25"/>
      <c r="C268" s="25">
        <v>-6.230039E-11</v>
      </c>
      <c r="D268" s="25">
        <v>106.25109999999999</v>
      </c>
    </row>
    <row r="269" spans="1:4">
      <c r="A269" s="25"/>
      <c r="B269" s="25"/>
      <c r="C269" s="25">
        <v>-6.889422E-11</v>
      </c>
      <c r="D269" s="25">
        <v>106.6561</v>
      </c>
    </row>
    <row r="270" spans="1:4">
      <c r="A270" s="25"/>
      <c r="B270" s="25"/>
      <c r="C270" s="25">
        <v>-7.3441700000000006E-11</v>
      </c>
      <c r="D270" s="25">
        <v>107.0621</v>
      </c>
    </row>
    <row r="271" spans="1:4">
      <c r="A271" s="25"/>
      <c r="B271" s="25"/>
      <c r="C271" s="25">
        <v>-6.5256240000000003E-11</v>
      </c>
      <c r="D271" s="25">
        <v>107.46810000000001</v>
      </c>
    </row>
    <row r="272" spans="1:4">
      <c r="A272" s="25"/>
      <c r="B272" s="25"/>
      <c r="C272" s="25">
        <v>-5.9799280000000001E-11</v>
      </c>
      <c r="D272" s="25">
        <v>107.8742</v>
      </c>
    </row>
    <row r="273" spans="1:4">
      <c r="A273" s="25"/>
      <c r="B273" s="25"/>
      <c r="C273" s="25">
        <v>-6.1845640000000002E-11</v>
      </c>
      <c r="D273" s="25">
        <v>108.2792</v>
      </c>
    </row>
    <row r="274" spans="1:4">
      <c r="A274" s="25"/>
      <c r="B274" s="25"/>
      <c r="C274" s="25">
        <v>-5.2978069999999998E-11</v>
      </c>
      <c r="D274" s="25">
        <v>108.68519999999999</v>
      </c>
    </row>
    <row r="275" spans="1:4">
      <c r="A275" s="25"/>
      <c r="B275" s="25"/>
      <c r="C275" s="25">
        <v>-6.5256240000000003E-11</v>
      </c>
      <c r="D275" s="25">
        <v>109.0902</v>
      </c>
    </row>
    <row r="276" spans="1:4">
      <c r="A276" s="25"/>
      <c r="B276" s="25"/>
      <c r="C276" s="25">
        <v>-7.2077460000000005E-11</v>
      </c>
      <c r="D276" s="25">
        <v>109.49630000000001</v>
      </c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>
      <c r="A217" s="25"/>
      <c r="B217" s="25"/>
      <c r="C217" s="25">
        <v>-9.3223209999999994E-11</v>
      </c>
      <c r="D217" s="25">
        <v>84.978859999999997</v>
      </c>
    </row>
    <row r="218" spans="1:4">
      <c r="A218" s="25"/>
      <c r="B218" s="25"/>
      <c r="C218" s="25">
        <v>-8.5719879999999998E-11</v>
      </c>
      <c r="D218" s="25">
        <v>85.38588</v>
      </c>
    </row>
    <row r="219" spans="1:4">
      <c r="A219" s="25"/>
      <c r="B219" s="25"/>
      <c r="C219" s="25">
        <v>-9.7998049999999996E-11</v>
      </c>
      <c r="D219" s="25">
        <v>85.790909999999997</v>
      </c>
    </row>
    <row r="220" spans="1:4">
      <c r="A220" s="25"/>
      <c r="B220" s="25"/>
      <c r="C220" s="25">
        <v>-9.3905329999999994E-11</v>
      </c>
      <c r="D220" s="25">
        <v>86.196929999999995</v>
      </c>
    </row>
    <row r="221" spans="1:4">
      <c r="A221" s="25"/>
      <c r="B221" s="25"/>
      <c r="C221" s="25">
        <v>-1.109584E-10</v>
      </c>
      <c r="D221" s="25">
        <v>86.602950000000007</v>
      </c>
    </row>
    <row r="222" spans="1:4">
      <c r="A222" s="25"/>
      <c r="B222" s="25"/>
      <c r="C222" s="25">
        <v>-9.6633809999999996E-11</v>
      </c>
      <c r="D222" s="25">
        <v>87.008979999999994</v>
      </c>
    </row>
    <row r="223" spans="1:4">
      <c r="A223" s="25"/>
      <c r="B223" s="25"/>
      <c r="C223" s="25">
        <v>-8.7538869999999996E-11</v>
      </c>
      <c r="D223" s="25">
        <v>87.415000000000006</v>
      </c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6" t="s">
        <v>15</v>
      </c>
      <c r="B4" s="66"/>
      <c r="C4" s="66" t="s">
        <v>17</v>
      </c>
      <c r="D4" s="66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>
      <c r="A233" s="25"/>
      <c r="B233" s="25"/>
      <c r="C233" s="25">
        <v>-1.321041E-10</v>
      </c>
      <c r="D233" s="25">
        <v>91.856250000000003</v>
      </c>
    </row>
    <row r="234" spans="1:4">
      <c r="A234" s="25"/>
      <c r="B234" s="25"/>
      <c r="C234" s="25">
        <v>-1.1709740000000001E-10</v>
      </c>
      <c r="D234" s="25">
        <v>92.261279999999999</v>
      </c>
    </row>
    <row r="235" spans="1:4">
      <c r="A235" s="25"/>
      <c r="B235" s="25"/>
      <c r="C235" s="25">
        <v>-1.273293E-10</v>
      </c>
      <c r="D235" s="25">
        <v>92.669300000000007</v>
      </c>
    </row>
    <row r="236" spans="1:4">
      <c r="A236" s="25"/>
      <c r="B236" s="25"/>
      <c r="C236" s="25">
        <v>-1.186891E-10</v>
      </c>
      <c r="D236" s="25">
        <v>93.07732</v>
      </c>
    </row>
    <row r="237" spans="1:4">
      <c r="A237" s="25"/>
      <c r="B237" s="25"/>
      <c r="C237" s="25">
        <v>-1.2687450000000001E-10</v>
      </c>
      <c r="D237" s="25">
        <v>93.483350000000002</v>
      </c>
    </row>
    <row r="238" spans="1:4">
      <c r="A238" s="25"/>
      <c r="B238" s="25"/>
      <c r="C238" s="25">
        <v>-1.243734E-10</v>
      </c>
      <c r="D238" s="25">
        <v>93.888369999999995</v>
      </c>
    </row>
    <row r="239" spans="1:4">
      <c r="A239" s="25"/>
      <c r="B239" s="25"/>
      <c r="C239" s="25">
        <v>-1.4460969999999999E-10</v>
      </c>
      <c r="D239" s="25">
        <v>94.293390000000002</v>
      </c>
    </row>
    <row r="240" spans="1:4">
      <c r="A240" s="25"/>
      <c r="B240" s="25"/>
      <c r="C240" s="25">
        <v>-1.530225E-10</v>
      </c>
      <c r="D240" s="25">
        <v>94.708420000000004</v>
      </c>
    </row>
    <row r="241" spans="1:4">
      <c r="A241" s="25"/>
      <c r="B241" s="25"/>
      <c r="C241" s="25">
        <v>-1.384706E-10</v>
      </c>
      <c r="D241" s="25">
        <v>95.113439999999997</v>
      </c>
    </row>
    <row r="242" spans="1:4">
      <c r="A242" s="25"/>
      <c r="B242" s="25"/>
      <c r="C242" s="25">
        <v>-1.2801140000000001E-10</v>
      </c>
      <c r="D242" s="25">
        <v>95.52046</v>
      </c>
    </row>
    <row r="243" spans="1:4">
      <c r="A243" s="25"/>
      <c r="B243" s="25"/>
      <c r="C243" s="25">
        <v>-1.3574210000000001E-10</v>
      </c>
      <c r="D243" s="25">
        <v>95.924490000000006</v>
      </c>
    </row>
    <row r="244" spans="1:4">
      <c r="A244" s="25"/>
      <c r="B244" s="25"/>
      <c r="C244" s="25">
        <v>-1.3255889999999999E-10</v>
      </c>
      <c r="D244" s="25">
        <v>96.329509999999999</v>
      </c>
    </row>
    <row r="245" spans="1:4">
      <c r="A245" s="25"/>
      <c r="B245" s="25"/>
      <c r="C245" s="25">
        <v>-1.24146E-10</v>
      </c>
      <c r="D245" s="25">
        <v>96.734530000000007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2018-07-13T07:23:18Z</dcterms:modified>
</cp:coreProperties>
</file>