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\PROGRAMMING\SAMPLE DATA\"/>
    </mc:Choice>
  </mc:AlternateContent>
  <xr:revisionPtr revIDLastSave="0" documentId="8_{88ECCBAA-911E-4515-BF4C-55EC679DC279}" xr6:coauthVersionLast="40" xr6:coauthVersionMax="40" xr10:uidLastSave="{00000000-0000-0000-0000-000000000000}"/>
  <bookViews>
    <workbookView xWindow="-120" yWindow="-120" windowWidth="20730" windowHeight="11160" xr2:uid="{3C9A9973-7ACA-41CD-9999-D922987FF2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7" i="1" l="1"/>
  <c r="K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P43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P17" i="1"/>
  <c r="M17" i="1"/>
  <c r="M16" i="1"/>
  <c r="M15" i="1"/>
  <c r="P14" i="1"/>
  <c r="M14" i="1"/>
  <c r="P13" i="1"/>
  <c r="M13" i="1"/>
  <c r="M12" i="1"/>
  <c r="P11" i="1"/>
  <c r="P107" i="1" s="1"/>
  <c r="M11" i="1"/>
  <c r="M10" i="1"/>
  <c r="M9" i="1"/>
  <c r="M8" i="1"/>
  <c r="M7" i="1"/>
  <c r="M6" i="1"/>
  <c r="M5" i="1"/>
  <c r="M4" i="1"/>
  <c r="M3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P43" authorId="0" shapeId="0" xr:uid="{71844A58-3A45-4F56-982C-13FEE18542D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2nd distribution was conducted on 25-June and benefitted 4,003 people</t>
        </r>
      </text>
    </comment>
  </commentList>
</comments>
</file>

<file path=xl/sharedStrings.xml><?xml version="1.0" encoding="utf-8"?>
<sst xmlns="http://schemas.openxmlformats.org/spreadsheetml/2006/main" count="834" uniqueCount="353">
  <si>
    <t>Type of Disaster</t>
  </si>
  <si>
    <t>Date reported</t>
  </si>
  <si>
    <t>Time reported (24 hrs)</t>
  </si>
  <si>
    <t>Date of first response</t>
  </si>
  <si>
    <t>Time of first response</t>
  </si>
  <si>
    <t>Reponse time within xx hours</t>
  </si>
  <si>
    <t>Region</t>
  </si>
  <si>
    <t>Branch</t>
  </si>
  <si>
    <t>Location</t>
  </si>
  <si>
    <t>HH affected</t>
  </si>
  <si>
    <t>Popn affected</t>
  </si>
  <si>
    <t>Deaths</t>
  </si>
  <si>
    <t>Affected 60+ people (autofill)</t>
  </si>
  <si>
    <t>URCS response</t>
  </si>
  <si>
    <t>H/H reached by URCS</t>
  </si>
  <si>
    <t>Popn reached by URCS</t>
  </si>
  <si>
    <t>Remarks</t>
  </si>
  <si>
    <t>Fire</t>
  </si>
  <si>
    <t>02:00 hrs</t>
  </si>
  <si>
    <t>15:48 hrs</t>
  </si>
  <si>
    <t>Central</t>
  </si>
  <si>
    <t>Kalangala</t>
  </si>
  <si>
    <t>Buyinja</t>
  </si>
  <si>
    <t>C</t>
  </si>
  <si>
    <t>Strong winds over the lake delayed distribution</t>
  </si>
  <si>
    <t>Storm</t>
  </si>
  <si>
    <t>15:12 hrs</t>
  </si>
  <si>
    <t>09:00 hrs</t>
  </si>
  <si>
    <t>Rakai</t>
  </si>
  <si>
    <t>Kibuuka</t>
  </si>
  <si>
    <t>Refugee influx</t>
  </si>
  <si>
    <t>06:00 hrs</t>
  </si>
  <si>
    <t>16:45 hrs</t>
  </si>
  <si>
    <t>Mbarara</t>
  </si>
  <si>
    <t>Kisoro</t>
  </si>
  <si>
    <t>Bunagana</t>
  </si>
  <si>
    <t>B</t>
  </si>
  <si>
    <t>13: 27 hrs</t>
  </si>
  <si>
    <t>15:30 hrs</t>
  </si>
  <si>
    <t>Kasensero</t>
  </si>
  <si>
    <t>20:05 hrs</t>
  </si>
  <si>
    <t>22:00 hrs</t>
  </si>
  <si>
    <t>Kampala West</t>
  </si>
  <si>
    <t>Sembule</t>
  </si>
  <si>
    <t>N/A</t>
  </si>
  <si>
    <t>One dormitory burnt down</t>
  </si>
  <si>
    <t>18:00 hrs</t>
  </si>
  <si>
    <t>Mbale</t>
  </si>
  <si>
    <t>Sironko</t>
  </si>
  <si>
    <t>St. Peters Clavers</t>
  </si>
  <si>
    <t>Two dormitories burnt down</t>
  </si>
  <si>
    <t>12:00 hrs</t>
  </si>
  <si>
    <t>11:15 hrs</t>
  </si>
  <si>
    <t>Namabasa</t>
  </si>
  <si>
    <t>Destruction of houses, crops reported. NFIs distributed</t>
  </si>
  <si>
    <t>14:24 hrs</t>
  </si>
  <si>
    <t>Tororo</t>
  </si>
  <si>
    <t>Mazimasa</t>
  </si>
  <si>
    <t>15 people hospitalised</t>
  </si>
  <si>
    <t>14:33hrs</t>
  </si>
  <si>
    <t>Lujjabwa</t>
  </si>
  <si>
    <t>Delay in distribtion due to heavy rains</t>
  </si>
  <si>
    <t>Internal conflict</t>
  </si>
  <si>
    <t>12:37 hrs</t>
  </si>
  <si>
    <t>09:30 hrs</t>
  </si>
  <si>
    <t xml:space="preserve">Malaba Town </t>
  </si>
  <si>
    <t>A</t>
  </si>
  <si>
    <t>16:30 hrs</t>
  </si>
  <si>
    <t>Gulu</t>
  </si>
  <si>
    <t>Lalogi</t>
  </si>
  <si>
    <t>04:00 hrs</t>
  </si>
  <si>
    <t>08:00 hrs</t>
  </si>
  <si>
    <t>Kamuli</t>
  </si>
  <si>
    <t>Kyamatende</t>
  </si>
  <si>
    <t>18:51 hrs</t>
  </si>
  <si>
    <t>10:00 hrs</t>
  </si>
  <si>
    <t>Bundibugyo</t>
  </si>
  <si>
    <t>Kanara</t>
  </si>
  <si>
    <t>Road accident</t>
  </si>
  <si>
    <t>06:12 hrs</t>
  </si>
  <si>
    <t>06:15 hrs</t>
  </si>
  <si>
    <t>Kampala North</t>
  </si>
  <si>
    <t>Bwaise</t>
  </si>
  <si>
    <t>D</t>
  </si>
  <si>
    <t xml:space="preserve">RCAT's offered First Aid. Road accident involved a truck that crashed into several vehicles killing 4 people instantly </t>
  </si>
  <si>
    <t>05:32 hrs</t>
  </si>
  <si>
    <t>Masaka</t>
  </si>
  <si>
    <t>Lwebitakuli</t>
  </si>
  <si>
    <t>Floods</t>
  </si>
  <si>
    <t>15:29 hrs</t>
  </si>
  <si>
    <t>09:10 hrs</t>
  </si>
  <si>
    <t>Kanaba</t>
  </si>
  <si>
    <t>13:36 hrs</t>
  </si>
  <si>
    <t>13:59 hrs</t>
  </si>
  <si>
    <t>Lwengo</t>
  </si>
  <si>
    <t>RCAT's offered FA and referal to Masaska hospital</t>
  </si>
  <si>
    <t>Landslide</t>
  </si>
  <si>
    <t>17:43 hrs</t>
  </si>
  <si>
    <t>Kanaba/Murora</t>
  </si>
  <si>
    <t>14:23 hrs</t>
  </si>
  <si>
    <t>23:17 hrs</t>
  </si>
  <si>
    <t>Northern bypass</t>
  </si>
  <si>
    <t>RCAT's offered First Aid</t>
  </si>
  <si>
    <t>08:49 hrs</t>
  </si>
  <si>
    <t>Isingiro road</t>
  </si>
  <si>
    <t>Injured referred to Mbarara Hospital</t>
  </si>
  <si>
    <t>12:55 hrs</t>
  </si>
  <si>
    <t>12:59 hrs</t>
  </si>
  <si>
    <t>Mityana</t>
  </si>
  <si>
    <t>Bulamu</t>
  </si>
  <si>
    <t>21:18 hrs</t>
  </si>
  <si>
    <t>22:26 hrs</t>
  </si>
  <si>
    <t>Amuru</t>
  </si>
  <si>
    <t>16:50 hrs</t>
  </si>
  <si>
    <t>17:57 hrs</t>
  </si>
  <si>
    <t>Rubaga Road</t>
  </si>
  <si>
    <t>10:14 hrs</t>
  </si>
  <si>
    <t>13:35 hrs</t>
  </si>
  <si>
    <t>Entebbe</t>
  </si>
  <si>
    <t>Sseguku</t>
  </si>
  <si>
    <t>12:38 hrs</t>
  </si>
  <si>
    <t>03:20 hrs</t>
  </si>
  <si>
    <t>Hoima</t>
  </si>
  <si>
    <t>Kibaale</t>
  </si>
  <si>
    <t>Bwikara</t>
  </si>
  <si>
    <t>Namisuni/mabono</t>
  </si>
  <si>
    <t>10:35 hrs</t>
  </si>
  <si>
    <t>Osukuru</t>
  </si>
  <si>
    <t>Cholera</t>
  </si>
  <si>
    <t>15:45 hrs</t>
  </si>
  <si>
    <t>Kigorobya</t>
  </si>
  <si>
    <t>Handwashing facilities distributed to all vulnerable HHs at the landing site, not just those affected (URCS Health &amp; Care Dept.)</t>
  </si>
  <si>
    <t>08:15 hrs</t>
  </si>
  <si>
    <t>09:45 hrs</t>
  </si>
  <si>
    <t>Bubulo</t>
  </si>
  <si>
    <t>Bukusu</t>
  </si>
  <si>
    <t>05:00hrs</t>
  </si>
  <si>
    <t>08:00hrs</t>
  </si>
  <si>
    <t>Kitobo island</t>
  </si>
  <si>
    <t>09:00hrs</t>
  </si>
  <si>
    <t>Bumulyanyuma</t>
  </si>
  <si>
    <t>02:00hrs</t>
  </si>
  <si>
    <t>04:00hrs</t>
  </si>
  <si>
    <t>St.Mary</t>
  </si>
  <si>
    <t>15:20 hrs</t>
  </si>
  <si>
    <t>14:00hrs</t>
  </si>
  <si>
    <t>Kapchorwa</t>
  </si>
  <si>
    <t>Tuel/Kapkwon</t>
  </si>
  <si>
    <t>11:15hrs</t>
  </si>
  <si>
    <t>Bukiende</t>
  </si>
  <si>
    <t>12:15 hrs</t>
  </si>
  <si>
    <t>Lwasso</t>
  </si>
  <si>
    <t xml:space="preserve">Two neighbouring sub-counties experienced a storm at the same time: reported and triggered at same time by same branch. </t>
  </si>
  <si>
    <t>Bukonde</t>
  </si>
  <si>
    <t>00:00 hrs</t>
  </si>
  <si>
    <t>Nkese</t>
  </si>
  <si>
    <t>16:00 hrs</t>
  </si>
  <si>
    <t>Nkondo</t>
  </si>
  <si>
    <t>8 injured, one hospitalised</t>
  </si>
  <si>
    <t>11:36 hrs</t>
  </si>
  <si>
    <t>18:15 hrs</t>
  </si>
  <si>
    <t>Kapsinda</t>
  </si>
  <si>
    <t>14:00 hrs</t>
  </si>
  <si>
    <t>08:50 hrs</t>
  </si>
  <si>
    <t>Masindi</t>
  </si>
  <si>
    <t>Buliisa Sub-cty</t>
  </si>
  <si>
    <t xml:space="preserve"> </t>
  </si>
  <si>
    <t>50 volunteers involved in social mobilisation</t>
  </si>
  <si>
    <t>10:20 hrs</t>
  </si>
  <si>
    <t>Nebbi</t>
  </si>
  <si>
    <t>Panyimur</t>
  </si>
  <si>
    <t>50 volunteers involved in social mob, case tracing</t>
  </si>
  <si>
    <t>11:26 hrs</t>
  </si>
  <si>
    <t>Kasese</t>
  </si>
  <si>
    <t>Kasese Municipal</t>
  </si>
  <si>
    <t>Emergency response on going</t>
  </si>
  <si>
    <t>13:00 hrs</t>
  </si>
  <si>
    <t>10:15 hrs</t>
  </si>
  <si>
    <t>Bweramule S/cty</t>
  </si>
  <si>
    <t>Assessment conducted and info shared with District</t>
  </si>
  <si>
    <t>08:45 hrs</t>
  </si>
  <si>
    <t>09:55 hrs</t>
  </si>
  <si>
    <t>Kirik, Kolite</t>
  </si>
  <si>
    <t>Assessment conducted, report shared with District</t>
  </si>
  <si>
    <t>06:40 hrs</t>
  </si>
  <si>
    <t>11:00 hrs</t>
  </si>
  <si>
    <t>Jupalei East</t>
  </si>
  <si>
    <t>Nyakabande</t>
  </si>
  <si>
    <t>Most NFIs provided by UNHCR</t>
  </si>
  <si>
    <t>Nakatiba</t>
  </si>
  <si>
    <t>1 woman rushed to Mulabana H/C II in critical state</t>
  </si>
  <si>
    <t>Prolonged dry spell</t>
  </si>
  <si>
    <t>17:10 hrs</t>
  </si>
  <si>
    <t>Moyo</t>
  </si>
  <si>
    <t>Metu, Laropi</t>
  </si>
  <si>
    <t>Last rains experienced in early March 2013</t>
  </si>
  <si>
    <t xml:space="preserve">10:40 hrs </t>
  </si>
  <si>
    <t>Mpigi</t>
  </si>
  <si>
    <t>St John Bosco</t>
  </si>
  <si>
    <t>17:25 hrs</t>
  </si>
  <si>
    <t>Mukono</t>
  </si>
  <si>
    <t>Mbiko</t>
  </si>
  <si>
    <t>Assessment conducted with District staff</t>
  </si>
  <si>
    <t>15:00 hrs</t>
  </si>
  <si>
    <t>Arua</t>
  </si>
  <si>
    <t>Vurra</t>
  </si>
  <si>
    <t>22:23 hrs</t>
  </si>
  <si>
    <t>RCATs offered FA and referal to Mulago hospital</t>
  </si>
  <si>
    <t>19:30 hrs</t>
  </si>
  <si>
    <t>09:24 hrs</t>
  </si>
  <si>
    <t>Nkose Katooke</t>
  </si>
  <si>
    <t>12:10 hrs</t>
  </si>
  <si>
    <t>14:30 hrs</t>
  </si>
  <si>
    <t>Bududa</t>
  </si>
  <si>
    <t>23:45 hrs</t>
  </si>
  <si>
    <t>10:08 hrs</t>
  </si>
  <si>
    <t>Mwena L/Site</t>
  </si>
  <si>
    <t>14:33 hrs</t>
  </si>
  <si>
    <t>Bubukwanga</t>
  </si>
  <si>
    <t>URCS provided tents, aqua tabs+NFIs, UNHCR other NFIs</t>
  </si>
  <si>
    <t>08:11 hrs</t>
  </si>
  <si>
    <t>St Joseph Villa M</t>
  </si>
  <si>
    <t>12:18 hrs</t>
  </si>
  <si>
    <t>Kotido</t>
  </si>
  <si>
    <t>Kamion, Kaabong</t>
  </si>
  <si>
    <t>18:40 hrs</t>
  </si>
  <si>
    <t>15:25 hrs</t>
  </si>
  <si>
    <t>Luwero</t>
  </si>
  <si>
    <t xml:space="preserve">Butuntula </t>
  </si>
  <si>
    <t>11 people injured</t>
  </si>
  <si>
    <t>11:50 hrs</t>
  </si>
  <si>
    <t>Kaserem</t>
  </si>
  <si>
    <t>10:44 hrs</t>
  </si>
  <si>
    <t>Pader</t>
  </si>
  <si>
    <t>Tyer Parish</t>
  </si>
  <si>
    <t>Elegu Village</t>
  </si>
  <si>
    <t>Incl food items supplied by OPM, distributed by URCS</t>
  </si>
  <si>
    <t>11:12 hrs</t>
  </si>
  <si>
    <t>Bushiyi</t>
  </si>
  <si>
    <t>21:00 hrs</t>
  </si>
  <si>
    <t>14:17 hrs</t>
  </si>
  <si>
    <t>Kajumiro</t>
  </si>
  <si>
    <t>Assessment conducted and NFIs distributed</t>
  </si>
  <si>
    <t>24:00 hrs</t>
  </si>
  <si>
    <t>11:10 hrs</t>
  </si>
  <si>
    <t>Kaazi Bugaba</t>
  </si>
  <si>
    <t>13:20 hrs</t>
  </si>
  <si>
    <t>12:49 hrs</t>
  </si>
  <si>
    <t>Mutukula</t>
  </si>
  <si>
    <t>NFIs distributed</t>
  </si>
  <si>
    <t>15:37 hrs</t>
  </si>
  <si>
    <t>13:15 hrs</t>
  </si>
  <si>
    <t>Obongi</t>
  </si>
  <si>
    <t>10:10 hrs</t>
  </si>
  <si>
    <t>17:00 hrs</t>
  </si>
  <si>
    <t>15:49 hrs</t>
  </si>
  <si>
    <t>Bushiende</t>
  </si>
  <si>
    <t>20:30 hrs</t>
  </si>
  <si>
    <t>15:03 hrs</t>
  </si>
  <si>
    <t>Mbirizi</t>
  </si>
  <si>
    <t>13:05 hrs</t>
  </si>
  <si>
    <t>14:04 hrs</t>
  </si>
  <si>
    <t>18:20 hrs</t>
  </si>
  <si>
    <t xml:space="preserve">Bweramule </t>
  </si>
  <si>
    <t>11:09 hrs</t>
  </si>
  <si>
    <t>16:05 hrs</t>
  </si>
  <si>
    <t>14:20 hrs</t>
  </si>
  <si>
    <t>Mazzi Parish</t>
  </si>
  <si>
    <t>08:20 hrs</t>
  </si>
  <si>
    <t>08:30 hrs</t>
  </si>
  <si>
    <t>Wadilai s/c</t>
  </si>
  <si>
    <t>Assessment conducted and information shared</t>
  </si>
  <si>
    <t>Katakwi</t>
  </si>
  <si>
    <t>Amuria</t>
  </si>
  <si>
    <t>11:30hrs</t>
  </si>
  <si>
    <t>Assessment conducted and NFls distributed</t>
  </si>
  <si>
    <t>08:06 hrs</t>
  </si>
  <si>
    <t>Soroti</t>
  </si>
  <si>
    <t>Bugondo parish</t>
  </si>
  <si>
    <t>13:45 hrs</t>
  </si>
  <si>
    <t>15:10 hrs</t>
  </si>
  <si>
    <t>Bugamba</t>
  </si>
  <si>
    <t xml:space="preserve"> 17:10 hrs</t>
  </si>
  <si>
    <t>Kasaka parish</t>
  </si>
  <si>
    <t>13:30hrs</t>
  </si>
  <si>
    <t>14:15hrs</t>
  </si>
  <si>
    <t>Wakiso</t>
  </si>
  <si>
    <t>Kyanuuna parish</t>
  </si>
  <si>
    <t>9:15 hrs</t>
  </si>
  <si>
    <t>Bulongo parish</t>
  </si>
  <si>
    <t>12:20 hrs</t>
  </si>
  <si>
    <t>13:30 hrs</t>
  </si>
  <si>
    <t>Maduddu</t>
  </si>
  <si>
    <t>10:13 hrs</t>
  </si>
  <si>
    <t>17:18 hrs</t>
  </si>
  <si>
    <t>Kyangwali</t>
  </si>
  <si>
    <t>22:10 hrs</t>
  </si>
  <si>
    <t>8:30 hrs</t>
  </si>
  <si>
    <t>Ddongwa parish</t>
  </si>
  <si>
    <t>seven injured and taken to hospital as response is planed</t>
  </si>
  <si>
    <t>22:15 hrs</t>
  </si>
  <si>
    <t>9:10 hrs</t>
  </si>
  <si>
    <t>Bukunda parish</t>
  </si>
  <si>
    <t>Assessment conducted and response planned</t>
  </si>
  <si>
    <t>11:30 hrs</t>
  </si>
  <si>
    <t>11:20 hrs</t>
  </si>
  <si>
    <t>Kayanja parish</t>
  </si>
  <si>
    <t>Save for health distributed aqua tabs</t>
  </si>
  <si>
    <t>14:12 hrs</t>
  </si>
  <si>
    <t>13:10 hrs</t>
  </si>
  <si>
    <t>Iganga</t>
  </si>
  <si>
    <t>Waibuga</t>
  </si>
  <si>
    <t>94 house holds with no shelter where attended to as others are planned for.</t>
  </si>
  <si>
    <t>09:14 hrs</t>
  </si>
  <si>
    <t>16:20 hrs</t>
  </si>
  <si>
    <t>18:10 hrs</t>
  </si>
  <si>
    <t>09:25 hrs</t>
  </si>
  <si>
    <t>Kateta</t>
  </si>
  <si>
    <t>Kitgum</t>
  </si>
  <si>
    <t>Obem village</t>
  </si>
  <si>
    <t>world food programe provided food,URCS made the distribution</t>
  </si>
  <si>
    <t>18:21 hrs</t>
  </si>
  <si>
    <t>Koboko</t>
  </si>
  <si>
    <t>Kampala East</t>
  </si>
  <si>
    <t>Kasokoso</t>
  </si>
  <si>
    <t xml:space="preserve">First aid was given to persons injured </t>
  </si>
  <si>
    <t>11:22 hrs</t>
  </si>
  <si>
    <t>16:28hrs</t>
  </si>
  <si>
    <t>Bumba Island</t>
  </si>
  <si>
    <t>Karugutu</t>
  </si>
  <si>
    <t>Since a health centre was affected,patients were refered to Buhinga hospital.</t>
  </si>
  <si>
    <t>Building collapse</t>
  </si>
  <si>
    <t>10:30 hrs</t>
  </si>
  <si>
    <t>Mukono town</t>
  </si>
  <si>
    <t>11:40 hrs</t>
  </si>
  <si>
    <t>Mengo</t>
  </si>
  <si>
    <t>Kabusu</t>
  </si>
  <si>
    <t>19:50 hrs</t>
  </si>
  <si>
    <t>Kibuye mosque</t>
  </si>
  <si>
    <t xml:space="preserve">First aid was given to person injured </t>
  </si>
  <si>
    <t>16:30hrs</t>
  </si>
  <si>
    <t>17:30 hrs</t>
  </si>
  <si>
    <t>Mityana road</t>
  </si>
  <si>
    <t>12:29 hrs</t>
  </si>
  <si>
    <t>15:40 hrs</t>
  </si>
  <si>
    <t>Assessment conducted and info shared with others</t>
  </si>
  <si>
    <t>09:15 hrs</t>
  </si>
  <si>
    <t>Kibanga</t>
  </si>
  <si>
    <t>NFIs were distributed</t>
  </si>
  <si>
    <t>10:40hrs</t>
  </si>
  <si>
    <t>Adjumani</t>
  </si>
  <si>
    <t>Dzaipi camp</t>
  </si>
  <si>
    <t>Assessment conducted and shared info with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</si>
</sst>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/m/yy;@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56">
    <xf numFmtId="0" fontId="0" fillId="0" borderId="0" xfId="0"/>
    <xf numFmtId="0" fontId="3" fillId="2" borderId="2" xfId="0" applyFont="1" applyFill="1" applyBorder="1" applyAlignment="1">
      <alignment horizontal="center" vertical="top" wrapText="1"/>
    </xf>
    <xf numFmtId="164" fontId="3" fillId="2" borderId="2" xfId="0" applyNumberFormat="1" applyFont="1" applyFill="1" applyBorder="1" applyAlignment="1">
      <alignment horizontal="center" vertical="top" wrapText="1"/>
    </xf>
    <xf numFmtId="166" fontId="3" fillId="2" borderId="2" xfId="1" applyNumberFormat="1" applyFont="1" applyFill="1" applyBorder="1" applyAlignment="1">
      <alignment horizontal="center" vertical="top" wrapText="1"/>
    </xf>
    <xf numFmtId="0" fontId="4" fillId="0" borderId="3" xfId="0" applyFont="1" applyBorder="1"/>
    <xf numFmtId="15" fontId="4" fillId="0" borderId="3" xfId="0" applyNumberFormat="1" applyFont="1" applyBorder="1" applyAlignment="1">
      <alignment horizontal="right"/>
    </xf>
    <xf numFmtId="14" fontId="4" fillId="0" borderId="3" xfId="0" applyNumberFormat="1" applyFont="1" applyBorder="1" applyAlignment="1">
      <alignment horizontal="right" wrapText="1"/>
    </xf>
    <xf numFmtId="0" fontId="4" fillId="0" borderId="3" xfId="0" applyFont="1" applyBorder="1" applyAlignment="1">
      <alignment horizontal="right"/>
    </xf>
    <xf numFmtId="3" fontId="4" fillId="0" borderId="3" xfId="0" applyNumberFormat="1" applyFont="1" applyBorder="1" applyAlignment="1">
      <alignment horizontal="center" wrapText="1"/>
    </xf>
    <xf numFmtId="3" fontId="4" fillId="0" borderId="3" xfId="1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166" fontId="4" fillId="3" borderId="4" xfId="1" applyNumberFormat="1" applyFont="1" applyFill="1" applyBorder="1" applyAlignment="1">
      <alignment horizontal="center" vertical="top" wrapText="1"/>
    </xf>
    <xf numFmtId="0" fontId="4" fillId="0" borderId="3" xfId="0" applyFont="1" applyBorder="1" applyAlignment="1">
      <alignment horizontal="center"/>
    </xf>
    <xf numFmtId="3" fontId="4" fillId="0" borderId="3" xfId="1" applyNumberFormat="1" applyFont="1" applyBorder="1"/>
    <xf numFmtId="3" fontId="4" fillId="0" borderId="3" xfId="0" applyNumberFormat="1" applyFont="1" applyBorder="1" applyAlignment="1">
      <alignment horizontal="right" vertical="center"/>
    </xf>
    <xf numFmtId="166" fontId="4" fillId="0" borderId="3" xfId="1" applyNumberFormat="1" applyFont="1" applyBorder="1" applyAlignment="1">
      <alignment horizontal="center"/>
    </xf>
    <xf numFmtId="20" fontId="4" fillId="0" borderId="3" xfId="0" applyNumberFormat="1" applyFont="1" applyBorder="1" applyAlignment="1">
      <alignment horizontal="right" wrapText="1"/>
    </xf>
    <xf numFmtId="1" fontId="4" fillId="0" borderId="3" xfId="1" applyNumberFormat="1" applyFont="1" applyBorder="1"/>
    <xf numFmtId="166" fontId="4" fillId="0" borderId="3" xfId="1" applyNumberFormat="1" applyFont="1" applyBorder="1" applyAlignment="1">
      <alignment horizontal="center" wrapText="1"/>
    </xf>
    <xf numFmtId="3" fontId="4" fillId="3" borderId="3" xfId="1" applyNumberFormat="1" applyFont="1" applyFill="1" applyBorder="1"/>
    <xf numFmtId="20" fontId="4" fillId="0" borderId="3" xfId="0" applyNumberFormat="1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3" fontId="4" fillId="0" borderId="3" xfId="1" applyNumberFormat="1" applyFont="1" applyBorder="1" applyAlignment="1">
      <alignment horizontal="right"/>
    </xf>
    <xf numFmtId="166" fontId="4" fillId="3" borderId="4" xfId="1" applyNumberFormat="1" applyFont="1" applyFill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2" applyFont="1" applyBorder="1" applyAlignment="1">
      <alignment wrapText="1"/>
    </xf>
    <xf numFmtId="3" fontId="4" fillId="0" borderId="3" xfId="2" applyNumberFormat="1" applyFont="1" applyBorder="1" applyAlignment="1">
      <alignment horizontal="right" vertical="center" wrapText="1"/>
    </xf>
    <xf numFmtId="3" fontId="4" fillId="0" borderId="3" xfId="2" applyNumberFormat="1" applyFont="1" applyBorder="1" applyAlignment="1">
      <alignment wrapText="1"/>
    </xf>
    <xf numFmtId="1" fontId="4" fillId="0" borderId="3" xfId="0" applyNumberFormat="1" applyFont="1" applyBorder="1" applyAlignment="1">
      <alignment horizontal="center" wrapText="1"/>
    </xf>
    <xf numFmtId="14" fontId="4" fillId="0" borderId="3" xfId="0" applyNumberFormat="1" applyFont="1" applyBorder="1" applyAlignment="1">
      <alignment horizontal="right"/>
    </xf>
    <xf numFmtId="3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166" fontId="4" fillId="0" borderId="3" xfId="1" applyNumberFormat="1" applyFont="1" applyBorder="1" applyAlignment="1">
      <alignment horizontal="right" vertical="center"/>
    </xf>
    <xf numFmtId="37" fontId="4" fillId="0" borderId="3" xfId="1" applyNumberFormat="1" applyFont="1" applyBorder="1" applyAlignment="1">
      <alignment horizontal="right" vertical="center"/>
    </xf>
    <xf numFmtId="37" fontId="4" fillId="3" borderId="3" xfId="1" applyNumberFormat="1" applyFont="1" applyFill="1" applyBorder="1" applyAlignment="1">
      <alignment horizontal="right" vertical="center"/>
    </xf>
    <xf numFmtId="3" fontId="4" fillId="3" borderId="3" xfId="0" applyNumberFormat="1" applyFont="1" applyFill="1" applyBorder="1" applyAlignment="1">
      <alignment horizontal="center"/>
    </xf>
    <xf numFmtId="18" fontId="4" fillId="0" borderId="3" xfId="0" applyNumberFormat="1" applyFont="1" applyBorder="1" applyAlignment="1">
      <alignment horizontal="right"/>
    </xf>
    <xf numFmtId="18" fontId="4" fillId="3" borderId="3" xfId="0" applyNumberFormat="1" applyFont="1" applyFill="1" applyBorder="1" applyAlignment="1">
      <alignment horizontal="right"/>
    </xf>
    <xf numFmtId="0" fontId="4" fillId="0" borderId="2" xfId="0" applyFont="1" applyBorder="1"/>
    <xf numFmtId="14" fontId="4" fillId="0" borderId="2" xfId="0" applyNumberFormat="1" applyFont="1" applyBorder="1" applyAlignment="1">
      <alignment horizontal="right"/>
    </xf>
    <xf numFmtId="18" fontId="4" fillId="0" borderId="2" xfId="0" applyNumberFormat="1" applyFont="1" applyBorder="1" applyAlignment="1">
      <alignment horizontal="right"/>
    </xf>
    <xf numFmtId="3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66" fontId="4" fillId="0" borderId="2" xfId="1" applyNumberFormat="1" applyFont="1" applyBorder="1" applyAlignment="1">
      <alignment horizontal="right" vertical="center"/>
    </xf>
    <xf numFmtId="166" fontId="4" fillId="3" borderId="3" xfId="1" applyNumberFormat="1" applyFont="1" applyFill="1" applyBorder="1" applyAlignment="1">
      <alignment horizontal="center" vertical="top" wrapText="1"/>
    </xf>
    <xf numFmtId="166" fontId="4" fillId="0" borderId="2" xfId="1" applyNumberFormat="1" applyFont="1" applyBorder="1" applyAlignment="1">
      <alignment horizontal="center"/>
    </xf>
    <xf numFmtId="0" fontId="4" fillId="0" borderId="2" xfId="2" applyFont="1" applyBorder="1" applyAlignment="1">
      <alignment wrapText="1"/>
    </xf>
    <xf numFmtId="166" fontId="4" fillId="3" borderId="2" xfId="1" applyNumberFormat="1" applyFont="1" applyFill="1" applyBorder="1" applyAlignment="1">
      <alignment horizontal="center"/>
    </xf>
    <xf numFmtId="0" fontId="4" fillId="0" borderId="2" xfId="2" applyFont="1" applyBorder="1" applyAlignment="1">
      <alignment horizontal="left"/>
    </xf>
    <xf numFmtId="166" fontId="5" fillId="0" borderId="2" xfId="1" applyNumberFormat="1" applyFont="1" applyBorder="1" applyAlignment="1">
      <alignment horizontal="center"/>
    </xf>
    <xf numFmtId="166" fontId="6" fillId="0" borderId="3" xfId="1" applyNumberFormat="1" applyFont="1" applyBorder="1" applyAlignment="1">
      <alignment horizontal="right" vertical="center"/>
    </xf>
    <xf numFmtId="166" fontId="6" fillId="0" borderId="3" xfId="1" applyNumberFormat="1" applyFont="1" applyBorder="1" applyAlignment="1">
      <alignment horizontal="center"/>
    </xf>
    <xf numFmtId="166" fontId="4" fillId="3" borderId="3" xfId="1" applyNumberFormat="1" applyFont="1" applyFill="1" applyBorder="1" applyAlignment="1">
      <alignment horizontal="right" vertical="center"/>
    </xf>
    <xf numFmtId="166" fontId="4" fillId="3" borderId="3" xfId="1" applyNumberFormat="1" applyFont="1" applyFill="1" applyBorder="1" applyAlignment="1">
      <alignment horizontal="center"/>
    </xf>
    <xf numFmtId="166" fontId="7" fillId="0" borderId="3" xfId="1" applyNumberFormat="1" applyFont="1" applyBorder="1" applyAlignment="1">
      <alignment horizontal="right" vertical="center"/>
    </xf>
    <xf numFmtId="166" fontId="7" fillId="0" borderId="3" xfId="1" applyNumberFormat="1" applyFont="1" applyBorder="1" applyAlignment="1">
      <alignment horizontal="center"/>
    </xf>
  </cellXfs>
  <cellStyles count="3">
    <cellStyle name="Comma" xfId="1" builtinId="3"/>
    <cellStyle name="Heading 2" xfId="2" builtinId="17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C95D-B13D-4F19-957F-7D7DA6BE0E86}">
  <dimension ref="A1:Q107"/>
  <sheetViews>
    <sheetView tabSelected="1" workbookViewId="0">
      <selection sqref="A1:Q107"/>
    </sheetView>
  </sheetViews>
  <sheetFormatPr defaultRowHeight="15" x14ac:dyDescent="0.25"/>
  <sheetData>
    <row r="1" spans="1:17" ht="5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3" t="s">
        <v>14</v>
      </c>
      <c r="P1" s="3" t="s">
        <v>15</v>
      </c>
      <c r="Q1" s="1" t="s">
        <v>16</v>
      </c>
    </row>
    <row r="2" spans="1:17" x14ac:dyDescent="0.25">
      <c r="A2" s="4" t="s">
        <v>17</v>
      </c>
      <c r="B2" s="5">
        <v>41286</v>
      </c>
      <c r="C2" s="6" t="s">
        <v>18</v>
      </c>
      <c r="D2" s="5">
        <v>41286</v>
      </c>
      <c r="E2" s="7" t="s">
        <v>19</v>
      </c>
      <c r="F2" s="8">
        <v>24</v>
      </c>
      <c r="G2" s="4" t="s">
        <v>20</v>
      </c>
      <c r="H2" s="4" t="s">
        <v>21</v>
      </c>
      <c r="I2" s="4" t="s">
        <v>22</v>
      </c>
      <c r="J2" s="9">
        <v>47</v>
      </c>
      <c r="K2" s="10">
        <v>235</v>
      </c>
      <c r="L2" s="9">
        <v>0</v>
      </c>
      <c r="M2" s="11" t="str">
        <f t="shared" ref="M2:M65" si="0">IF(K2&gt;59, "Y", "N")</f>
        <v>Y</v>
      </c>
      <c r="N2" s="12" t="s">
        <v>23</v>
      </c>
      <c r="O2" s="13">
        <v>47</v>
      </c>
      <c r="P2" s="13">
        <v>235</v>
      </c>
      <c r="Q2" s="4" t="s">
        <v>24</v>
      </c>
    </row>
    <row r="3" spans="1:17" x14ac:dyDescent="0.25">
      <c r="A3" s="4" t="s">
        <v>25</v>
      </c>
      <c r="B3" s="5">
        <v>41326</v>
      </c>
      <c r="C3" s="6" t="s">
        <v>26</v>
      </c>
      <c r="D3" s="5">
        <v>41327</v>
      </c>
      <c r="E3" s="7" t="s">
        <v>27</v>
      </c>
      <c r="F3" s="8">
        <v>24</v>
      </c>
      <c r="G3" s="4" t="s">
        <v>20</v>
      </c>
      <c r="H3" s="4" t="s">
        <v>28</v>
      </c>
      <c r="I3" s="4" t="s">
        <v>29</v>
      </c>
      <c r="J3" s="9">
        <v>30</v>
      </c>
      <c r="K3" s="10">
        <v>169</v>
      </c>
      <c r="L3" s="9">
        <v>0</v>
      </c>
      <c r="M3" s="11" t="str">
        <f t="shared" si="0"/>
        <v>Y</v>
      </c>
      <c r="N3" s="12" t="s">
        <v>23</v>
      </c>
      <c r="O3" s="13">
        <v>30</v>
      </c>
      <c r="P3" s="13">
        <v>169</v>
      </c>
      <c r="Q3" s="4"/>
    </row>
    <row r="4" spans="1:17" x14ac:dyDescent="0.25">
      <c r="A4" s="4" t="s">
        <v>30</v>
      </c>
      <c r="B4" s="5">
        <v>41333</v>
      </c>
      <c r="C4" s="6" t="s">
        <v>31</v>
      </c>
      <c r="D4" s="5">
        <v>41333</v>
      </c>
      <c r="E4" s="7" t="s">
        <v>32</v>
      </c>
      <c r="F4" s="8">
        <v>24</v>
      </c>
      <c r="G4" s="4" t="s">
        <v>33</v>
      </c>
      <c r="H4" s="4" t="s">
        <v>34</v>
      </c>
      <c r="I4" s="4" t="s">
        <v>35</v>
      </c>
      <c r="J4" s="9">
        <v>768</v>
      </c>
      <c r="K4" s="9">
        <v>4000</v>
      </c>
      <c r="L4" s="14">
        <v>0</v>
      </c>
      <c r="M4" s="11" t="str">
        <f t="shared" si="0"/>
        <v>Y</v>
      </c>
      <c r="N4" s="12" t="s">
        <v>36</v>
      </c>
      <c r="O4" s="15">
        <v>0</v>
      </c>
      <c r="P4" s="15">
        <v>0</v>
      </c>
      <c r="Q4" s="4"/>
    </row>
    <row r="5" spans="1:17" x14ac:dyDescent="0.25">
      <c r="A5" s="4" t="s">
        <v>17</v>
      </c>
      <c r="B5" s="5">
        <v>41334</v>
      </c>
      <c r="C5" s="16" t="s">
        <v>37</v>
      </c>
      <c r="D5" s="5">
        <v>41334</v>
      </c>
      <c r="E5" s="7" t="s">
        <v>38</v>
      </c>
      <c r="F5" s="8">
        <v>24</v>
      </c>
      <c r="G5" s="4" t="s">
        <v>20</v>
      </c>
      <c r="H5" s="4" t="s">
        <v>28</v>
      </c>
      <c r="I5" s="4" t="s">
        <v>39</v>
      </c>
      <c r="J5" s="9">
        <v>152</v>
      </c>
      <c r="K5" s="9">
        <v>488</v>
      </c>
      <c r="L5" s="14">
        <v>0</v>
      </c>
      <c r="M5" s="11" t="str">
        <f t="shared" si="0"/>
        <v>Y</v>
      </c>
      <c r="N5" s="12" t="s">
        <v>36</v>
      </c>
      <c r="O5" s="15">
        <v>0</v>
      </c>
      <c r="P5" s="15">
        <v>0</v>
      </c>
      <c r="Q5" s="4"/>
    </row>
    <row r="6" spans="1:17" x14ac:dyDescent="0.25">
      <c r="A6" s="4" t="s">
        <v>17</v>
      </c>
      <c r="B6" s="5">
        <v>41335</v>
      </c>
      <c r="C6" s="6" t="s">
        <v>40</v>
      </c>
      <c r="D6" s="5">
        <v>41335</v>
      </c>
      <c r="E6" s="7" t="s">
        <v>41</v>
      </c>
      <c r="F6" s="8">
        <v>24</v>
      </c>
      <c r="G6" s="4" t="s">
        <v>20</v>
      </c>
      <c r="H6" s="4" t="s">
        <v>42</v>
      </c>
      <c r="I6" s="4" t="s">
        <v>43</v>
      </c>
      <c r="J6" s="9" t="s">
        <v>44</v>
      </c>
      <c r="K6" s="9">
        <v>138</v>
      </c>
      <c r="L6" s="14">
        <v>0</v>
      </c>
      <c r="M6" s="11" t="str">
        <f t="shared" si="0"/>
        <v>Y</v>
      </c>
      <c r="N6" s="12" t="s">
        <v>36</v>
      </c>
      <c r="O6" s="15">
        <v>0</v>
      </c>
      <c r="P6" s="15">
        <v>0</v>
      </c>
      <c r="Q6" s="4" t="s">
        <v>45</v>
      </c>
    </row>
    <row r="7" spans="1:17" x14ac:dyDescent="0.25">
      <c r="A7" s="4" t="s">
        <v>17</v>
      </c>
      <c r="B7" s="5">
        <v>41336</v>
      </c>
      <c r="C7" s="6" t="s">
        <v>32</v>
      </c>
      <c r="D7" s="5">
        <v>41336</v>
      </c>
      <c r="E7" s="7" t="s">
        <v>46</v>
      </c>
      <c r="F7" s="8">
        <v>24</v>
      </c>
      <c r="G7" s="4" t="s">
        <v>47</v>
      </c>
      <c r="H7" s="4" t="s">
        <v>48</v>
      </c>
      <c r="I7" s="4" t="s">
        <v>49</v>
      </c>
      <c r="J7" s="14" t="s">
        <v>44</v>
      </c>
      <c r="K7" s="10">
        <v>110</v>
      </c>
      <c r="L7" s="9">
        <v>0</v>
      </c>
      <c r="M7" s="11" t="str">
        <f t="shared" si="0"/>
        <v>Y</v>
      </c>
      <c r="N7" s="12" t="s">
        <v>36</v>
      </c>
      <c r="O7" s="15">
        <v>0</v>
      </c>
      <c r="P7" s="15">
        <v>0</v>
      </c>
      <c r="Q7" s="4" t="s">
        <v>50</v>
      </c>
    </row>
    <row r="8" spans="1:17" x14ac:dyDescent="0.25">
      <c r="A8" s="4" t="s">
        <v>25</v>
      </c>
      <c r="B8" s="5">
        <v>41343</v>
      </c>
      <c r="C8" s="6" t="s">
        <v>51</v>
      </c>
      <c r="D8" s="5">
        <v>41344</v>
      </c>
      <c r="E8" s="7" t="s">
        <v>52</v>
      </c>
      <c r="F8" s="8">
        <v>24</v>
      </c>
      <c r="G8" s="4" t="s">
        <v>47</v>
      </c>
      <c r="H8" s="4" t="s">
        <v>47</v>
      </c>
      <c r="I8" s="4" t="s">
        <v>53</v>
      </c>
      <c r="J8" s="14">
        <v>475</v>
      </c>
      <c r="K8" s="14">
        <v>1320</v>
      </c>
      <c r="L8" s="9">
        <v>0</v>
      </c>
      <c r="M8" s="11" t="str">
        <f t="shared" si="0"/>
        <v>Y</v>
      </c>
      <c r="N8" s="12" t="s">
        <v>23</v>
      </c>
      <c r="O8" s="17">
        <v>455</v>
      </c>
      <c r="P8" s="13">
        <v>1216</v>
      </c>
      <c r="Q8" s="4" t="s">
        <v>54</v>
      </c>
    </row>
    <row r="9" spans="1:17" x14ac:dyDescent="0.25">
      <c r="A9" s="4" t="s">
        <v>25</v>
      </c>
      <c r="B9" s="5">
        <v>41346</v>
      </c>
      <c r="C9" s="6" t="s">
        <v>55</v>
      </c>
      <c r="D9" s="5">
        <v>41347</v>
      </c>
      <c r="E9" s="7" t="s">
        <v>27</v>
      </c>
      <c r="F9" s="8">
        <v>24</v>
      </c>
      <c r="G9" s="4" t="s">
        <v>47</v>
      </c>
      <c r="H9" s="4" t="s">
        <v>56</v>
      </c>
      <c r="I9" s="4" t="s">
        <v>57</v>
      </c>
      <c r="J9" s="14">
        <v>271</v>
      </c>
      <c r="K9" s="9">
        <v>1983</v>
      </c>
      <c r="L9" s="9">
        <v>1</v>
      </c>
      <c r="M9" s="11" t="str">
        <f t="shared" si="0"/>
        <v>Y</v>
      </c>
      <c r="N9" s="18" t="s">
        <v>23</v>
      </c>
      <c r="O9" s="13">
        <v>271</v>
      </c>
      <c r="P9" s="13">
        <v>1983</v>
      </c>
      <c r="Q9" s="4" t="s">
        <v>58</v>
      </c>
    </row>
    <row r="10" spans="1:17" x14ac:dyDescent="0.25">
      <c r="A10" s="4" t="s">
        <v>25</v>
      </c>
      <c r="B10" s="5">
        <v>41347</v>
      </c>
      <c r="C10" s="6" t="s">
        <v>59</v>
      </c>
      <c r="D10" s="5">
        <v>41348</v>
      </c>
      <c r="E10" s="7" t="s">
        <v>55</v>
      </c>
      <c r="F10" s="8">
        <v>24</v>
      </c>
      <c r="G10" s="4" t="s">
        <v>20</v>
      </c>
      <c r="H10" s="4" t="s">
        <v>21</v>
      </c>
      <c r="I10" s="4" t="s">
        <v>60</v>
      </c>
      <c r="J10" s="14">
        <v>205</v>
      </c>
      <c r="K10" s="9">
        <v>611</v>
      </c>
      <c r="L10" s="9">
        <v>0</v>
      </c>
      <c r="M10" s="11" t="str">
        <f t="shared" si="0"/>
        <v>Y</v>
      </c>
      <c r="N10" s="18" t="s">
        <v>23</v>
      </c>
      <c r="O10" s="19">
        <v>205</v>
      </c>
      <c r="P10" s="19">
        <v>611</v>
      </c>
      <c r="Q10" s="4" t="s">
        <v>61</v>
      </c>
    </row>
    <row r="11" spans="1:17" x14ac:dyDescent="0.25">
      <c r="A11" s="4" t="s">
        <v>62</v>
      </c>
      <c r="B11" s="5">
        <v>41347</v>
      </c>
      <c r="C11" s="6" t="s">
        <v>63</v>
      </c>
      <c r="D11" s="5">
        <v>41350</v>
      </c>
      <c r="E11" s="7" t="s">
        <v>64</v>
      </c>
      <c r="F11" s="8">
        <v>72</v>
      </c>
      <c r="G11" s="4" t="s">
        <v>47</v>
      </c>
      <c r="H11" s="4" t="s">
        <v>56</v>
      </c>
      <c r="I11" s="4" t="s">
        <v>65</v>
      </c>
      <c r="J11" s="14">
        <v>147</v>
      </c>
      <c r="K11" s="9">
        <v>738</v>
      </c>
      <c r="L11" s="9">
        <v>0</v>
      </c>
      <c r="M11" s="11" t="str">
        <f t="shared" si="0"/>
        <v>Y</v>
      </c>
      <c r="N11" s="18" t="s">
        <v>66</v>
      </c>
      <c r="O11" s="13">
        <v>0</v>
      </c>
      <c r="P11" s="13">
        <f>O11*6</f>
        <v>0</v>
      </c>
      <c r="Q11" s="4"/>
    </row>
    <row r="12" spans="1:17" x14ac:dyDescent="0.25">
      <c r="A12" s="4" t="s">
        <v>25</v>
      </c>
      <c r="B12" s="5">
        <v>41347</v>
      </c>
      <c r="C12" s="6" t="s">
        <v>67</v>
      </c>
      <c r="D12" s="5">
        <v>41351</v>
      </c>
      <c r="E12" s="7" t="s">
        <v>51</v>
      </c>
      <c r="F12" s="8">
        <v>96</v>
      </c>
      <c r="G12" s="4" t="s">
        <v>68</v>
      </c>
      <c r="H12" s="4" t="s">
        <v>68</v>
      </c>
      <c r="I12" s="4" t="s">
        <v>69</v>
      </c>
      <c r="J12" s="14">
        <v>30</v>
      </c>
      <c r="K12" s="9">
        <v>167</v>
      </c>
      <c r="L12" s="9">
        <v>1</v>
      </c>
      <c r="M12" s="11" t="str">
        <f t="shared" si="0"/>
        <v>Y</v>
      </c>
      <c r="N12" s="18" t="s">
        <v>23</v>
      </c>
      <c r="O12" s="13">
        <v>30</v>
      </c>
      <c r="P12" s="13">
        <v>167</v>
      </c>
      <c r="Q12" s="4"/>
    </row>
    <row r="13" spans="1:17" x14ac:dyDescent="0.25">
      <c r="A13" s="4" t="s">
        <v>25</v>
      </c>
      <c r="B13" s="5">
        <v>41348</v>
      </c>
      <c r="C13" s="6" t="s">
        <v>70</v>
      </c>
      <c r="D13" s="5">
        <v>41349</v>
      </c>
      <c r="E13" s="7" t="s">
        <v>71</v>
      </c>
      <c r="F13" s="8">
        <v>48</v>
      </c>
      <c r="G13" s="4" t="s">
        <v>20</v>
      </c>
      <c r="H13" s="4" t="s">
        <v>72</v>
      </c>
      <c r="I13" s="4" t="s">
        <v>73</v>
      </c>
      <c r="J13" s="14">
        <v>5</v>
      </c>
      <c r="K13" s="9">
        <v>17</v>
      </c>
      <c r="L13" s="9">
        <v>0</v>
      </c>
      <c r="M13" s="11" t="str">
        <f t="shared" si="0"/>
        <v>N</v>
      </c>
      <c r="N13" s="18" t="s">
        <v>66</v>
      </c>
      <c r="O13" s="13">
        <v>0</v>
      </c>
      <c r="P13" s="13">
        <f>O13*6</f>
        <v>0</v>
      </c>
      <c r="Q13" s="4"/>
    </row>
    <row r="14" spans="1:17" x14ac:dyDescent="0.25">
      <c r="A14" s="4" t="s">
        <v>25</v>
      </c>
      <c r="B14" s="5">
        <v>41349</v>
      </c>
      <c r="C14" s="6" t="s">
        <v>74</v>
      </c>
      <c r="D14" s="5">
        <v>41350</v>
      </c>
      <c r="E14" s="7" t="s">
        <v>75</v>
      </c>
      <c r="F14" s="8">
        <v>24</v>
      </c>
      <c r="G14" s="4" t="s">
        <v>33</v>
      </c>
      <c r="H14" s="4" t="s">
        <v>76</v>
      </c>
      <c r="I14" s="4" t="s">
        <v>77</v>
      </c>
      <c r="J14" s="14">
        <v>239</v>
      </c>
      <c r="K14" s="9">
        <v>1189</v>
      </c>
      <c r="L14" s="9">
        <v>3</v>
      </c>
      <c r="M14" s="11" t="str">
        <f t="shared" si="0"/>
        <v>Y</v>
      </c>
      <c r="N14" s="18" t="s">
        <v>66</v>
      </c>
      <c r="O14" s="13">
        <v>0</v>
      </c>
      <c r="P14" s="13">
        <f>O14*6</f>
        <v>0</v>
      </c>
      <c r="Q14" s="4"/>
    </row>
    <row r="15" spans="1:17" ht="168.75" x14ac:dyDescent="0.25">
      <c r="A15" s="4" t="s">
        <v>78</v>
      </c>
      <c r="B15" s="5">
        <v>41351</v>
      </c>
      <c r="C15" s="6" t="s">
        <v>79</v>
      </c>
      <c r="D15" s="5">
        <v>41351</v>
      </c>
      <c r="E15" s="20" t="s">
        <v>80</v>
      </c>
      <c r="F15" s="8">
        <v>24</v>
      </c>
      <c r="G15" s="4" t="s">
        <v>20</v>
      </c>
      <c r="H15" s="4" t="s">
        <v>81</v>
      </c>
      <c r="I15" s="4" t="s">
        <v>82</v>
      </c>
      <c r="J15" s="21" t="s">
        <v>44</v>
      </c>
      <c r="K15" s="22">
        <v>121</v>
      </c>
      <c r="L15" s="22">
        <v>4</v>
      </c>
      <c r="M15" s="23" t="str">
        <f t="shared" si="0"/>
        <v>Y</v>
      </c>
      <c r="N15" s="18" t="s">
        <v>83</v>
      </c>
      <c r="O15" s="13">
        <v>0</v>
      </c>
      <c r="P15" s="13">
        <v>121</v>
      </c>
      <c r="Q15" s="24" t="s">
        <v>84</v>
      </c>
    </row>
    <row r="16" spans="1:17" x14ac:dyDescent="0.25">
      <c r="A16" s="25" t="s">
        <v>25</v>
      </c>
      <c r="B16" s="5">
        <v>41351</v>
      </c>
      <c r="C16" s="6" t="s">
        <v>85</v>
      </c>
      <c r="D16" s="5">
        <v>41352</v>
      </c>
      <c r="E16" s="7" t="s">
        <v>18</v>
      </c>
      <c r="F16" s="8">
        <v>24</v>
      </c>
      <c r="G16" s="4" t="s">
        <v>20</v>
      </c>
      <c r="H16" s="25" t="s">
        <v>86</v>
      </c>
      <c r="I16" s="4" t="s">
        <v>87</v>
      </c>
      <c r="J16" s="14">
        <v>501</v>
      </c>
      <c r="K16" s="9">
        <v>2345</v>
      </c>
      <c r="L16" s="9">
        <v>0</v>
      </c>
      <c r="M16" s="11" t="str">
        <f t="shared" si="0"/>
        <v>Y</v>
      </c>
      <c r="N16" s="18" t="s">
        <v>23</v>
      </c>
      <c r="O16" s="13">
        <v>501</v>
      </c>
      <c r="P16" s="13">
        <v>2345</v>
      </c>
      <c r="Q16" s="4"/>
    </row>
    <row r="17" spans="1:17" x14ac:dyDescent="0.25">
      <c r="A17" s="25" t="s">
        <v>88</v>
      </c>
      <c r="B17" s="5">
        <v>41353</v>
      </c>
      <c r="C17" s="6" t="s">
        <v>89</v>
      </c>
      <c r="D17" s="5">
        <v>41358</v>
      </c>
      <c r="E17" s="7" t="s">
        <v>90</v>
      </c>
      <c r="F17" s="8">
        <v>120</v>
      </c>
      <c r="G17" s="4" t="s">
        <v>33</v>
      </c>
      <c r="H17" s="25" t="s">
        <v>34</v>
      </c>
      <c r="I17" s="25" t="s">
        <v>91</v>
      </c>
      <c r="J17" s="14">
        <v>150</v>
      </c>
      <c r="K17" s="26">
        <v>687</v>
      </c>
      <c r="L17" s="26">
        <v>1</v>
      </c>
      <c r="M17" s="11" t="str">
        <f t="shared" si="0"/>
        <v>Y</v>
      </c>
      <c r="N17" s="18" t="s">
        <v>23</v>
      </c>
      <c r="O17" s="27">
        <v>42</v>
      </c>
      <c r="P17" s="13">
        <f>O17*6</f>
        <v>252</v>
      </c>
      <c r="Q17" s="25"/>
    </row>
    <row r="18" spans="1:17" ht="72.75" x14ac:dyDescent="0.25">
      <c r="A18" s="25" t="s">
        <v>78</v>
      </c>
      <c r="B18" s="5">
        <v>41359</v>
      </c>
      <c r="C18" s="6" t="s">
        <v>92</v>
      </c>
      <c r="D18" s="5">
        <v>41359</v>
      </c>
      <c r="E18" s="7" t="s">
        <v>93</v>
      </c>
      <c r="F18" s="8">
        <v>24</v>
      </c>
      <c r="G18" s="4" t="s">
        <v>20</v>
      </c>
      <c r="H18" s="25" t="s">
        <v>86</v>
      </c>
      <c r="I18" s="25" t="s">
        <v>94</v>
      </c>
      <c r="J18" s="14" t="s">
        <v>44</v>
      </c>
      <c r="K18" s="26">
        <v>68</v>
      </c>
      <c r="L18" s="26">
        <v>7</v>
      </c>
      <c r="M18" s="11" t="str">
        <f t="shared" si="0"/>
        <v>Y</v>
      </c>
      <c r="N18" s="18" t="s">
        <v>83</v>
      </c>
      <c r="O18" s="27"/>
      <c r="P18" s="13">
        <v>60</v>
      </c>
      <c r="Q18" s="25" t="s">
        <v>95</v>
      </c>
    </row>
    <row r="19" spans="1:17" ht="24.75" x14ac:dyDescent="0.25">
      <c r="A19" s="25" t="s">
        <v>96</v>
      </c>
      <c r="B19" s="5">
        <v>41360</v>
      </c>
      <c r="C19" s="6" t="s">
        <v>97</v>
      </c>
      <c r="D19" s="5">
        <v>41361</v>
      </c>
      <c r="E19" s="7" t="s">
        <v>18</v>
      </c>
      <c r="F19" s="28">
        <v>24</v>
      </c>
      <c r="G19" s="4" t="s">
        <v>33</v>
      </c>
      <c r="H19" s="25" t="s">
        <v>34</v>
      </c>
      <c r="I19" s="25" t="s">
        <v>98</v>
      </c>
      <c r="J19" s="14">
        <v>254</v>
      </c>
      <c r="K19" s="26">
        <v>1256</v>
      </c>
      <c r="L19" s="26">
        <v>0</v>
      </c>
      <c r="M19" s="11" t="str">
        <f t="shared" si="0"/>
        <v>Y</v>
      </c>
      <c r="N19" s="18" t="s">
        <v>23</v>
      </c>
      <c r="O19" s="27">
        <v>254</v>
      </c>
      <c r="P19" s="13">
        <v>1256</v>
      </c>
      <c r="Q19" s="25"/>
    </row>
    <row r="20" spans="1:17" ht="24.75" x14ac:dyDescent="0.25">
      <c r="A20" s="4" t="s">
        <v>78</v>
      </c>
      <c r="B20" s="5">
        <v>41362</v>
      </c>
      <c r="C20" s="6" t="s">
        <v>99</v>
      </c>
      <c r="D20" s="5">
        <v>41362</v>
      </c>
      <c r="E20" s="7" t="s">
        <v>100</v>
      </c>
      <c r="F20" s="8">
        <v>24</v>
      </c>
      <c r="G20" s="4" t="s">
        <v>20</v>
      </c>
      <c r="H20" s="25" t="s">
        <v>81</v>
      </c>
      <c r="I20" s="25" t="s">
        <v>101</v>
      </c>
      <c r="J20" s="14" t="s">
        <v>44</v>
      </c>
      <c r="K20" s="26">
        <v>1</v>
      </c>
      <c r="L20" s="26">
        <v>0</v>
      </c>
      <c r="M20" s="11" t="str">
        <f t="shared" si="0"/>
        <v>N</v>
      </c>
      <c r="N20" s="18" t="s">
        <v>83</v>
      </c>
      <c r="O20" s="15">
        <v>0</v>
      </c>
      <c r="P20" s="13">
        <v>1</v>
      </c>
      <c r="Q20" s="4" t="s">
        <v>102</v>
      </c>
    </row>
    <row r="21" spans="1:17" x14ac:dyDescent="0.25">
      <c r="A21" s="4" t="s">
        <v>78</v>
      </c>
      <c r="B21" s="5">
        <v>41362</v>
      </c>
      <c r="C21" s="6" t="s">
        <v>103</v>
      </c>
      <c r="D21" s="5">
        <v>41362</v>
      </c>
      <c r="E21" s="7" t="s">
        <v>75</v>
      </c>
      <c r="F21" s="8">
        <v>24</v>
      </c>
      <c r="G21" s="4" t="s">
        <v>33</v>
      </c>
      <c r="H21" s="4" t="s">
        <v>33</v>
      </c>
      <c r="I21" s="4" t="s">
        <v>104</v>
      </c>
      <c r="J21" s="14" t="s">
        <v>44</v>
      </c>
      <c r="K21" s="9">
        <v>1</v>
      </c>
      <c r="L21" s="9">
        <v>0</v>
      </c>
      <c r="M21" s="11" t="str">
        <f t="shared" si="0"/>
        <v>N</v>
      </c>
      <c r="N21" s="18" t="s">
        <v>83</v>
      </c>
      <c r="O21" s="15">
        <v>0</v>
      </c>
      <c r="P21" s="13">
        <v>1</v>
      </c>
      <c r="Q21" s="4" t="s">
        <v>105</v>
      </c>
    </row>
    <row r="22" spans="1:17" x14ac:dyDescent="0.25">
      <c r="A22" s="4" t="s">
        <v>78</v>
      </c>
      <c r="B22" s="5">
        <v>41362</v>
      </c>
      <c r="C22" s="6" t="s">
        <v>106</v>
      </c>
      <c r="D22" s="5">
        <v>41362</v>
      </c>
      <c r="E22" s="7" t="s">
        <v>107</v>
      </c>
      <c r="F22" s="8">
        <v>24</v>
      </c>
      <c r="G22" s="4" t="s">
        <v>20</v>
      </c>
      <c r="H22" s="4" t="s">
        <v>108</v>
      </c>
      <c r="I22" s="4" t="s">
        <v>109</v>
      </c>
      <c r="J22" s="14" t="s">
        <v>44</v>
      </c>
      <c r="K22" s="14">
        <v>6</v>
      </c>
      <c r="L22" s="9">
        <v>0</v>
      </c>
      <c r="M22" s="11" t="str">
        <f t="shared" si="0"/>
        <v>N</v>
      </c>
      <c r="N22" s="18" t="s">
        <v>83</v>
      </c>
      <c r="O22" s="15">
        <v>0</v>
      </c>
      <c r="P22" s="13">
        <v>6</v>
      </c>
      <c r="Q22" s="4" t="s">
        <v>102</v>
      </c>
    </row>
    <row r="23" spans="1:17" x14ac:dyDescent="0.25">
      <c r="A23" s="25" t="s">
        <v>17</v>
      </c>
      <c r="B23" s="5">
        <v>41363</v>
      </c>
      <c r="C23" s="6" t="s">
        <v>110</v>
      </c>
      <c r="D23" s="5">
        <v>41363</v>
      </c>
      <c r="E23" s="7" t="s">
        <v>111</v>
      </c>
      <c r="F23" s="8">
        <v>24</v>
      </c>
      <c r="G23" s="4" t="s">
        <v>68</v>
      </c>
      <c r="H23" s="4" t="s">
        <v>68</v>
      </c>
      <c r="I23" s="4" t="s">
        <v>112</v>
      </c>
      <c r="J23" s="14">
        <v>1</v>
      </c>
      <c r="K23" s="9">
        <v>4</v>
      </c>
      <c r="L23" s="9">
        <v>0</v>
      </c>
      <c r="M23" s="11" t="str">
        <f t="shared" si="0"/>
        <v>N</v>
      </c>
      <c r="N23" s="18" t="s">
        <v>36</v>
      </c>
      <c r="O23" s="15">
        <v>0</v>
      </c>
      <c r="P23" s="15">
        <v>0</v>
      </c>
      <c r="Q23" s="4"/>
    </row>
    <row r="24" spans="1:17" ht="36.75" x14ac:dyDescent="0.25">
      <c r="A24" s="25" t="s">
        <v>78</v>
      </c>
      <c r="B24" s="5">
        <v>41363</v>
      </c>
      <c r="C24" s="6" t="s">
        <v>113</v>
      </c>
      <c r="D24" s="5">
        <v>41363</v>
      </c>
      <c r="E24" s="7" t="s">
        <v>114</v>
      </c>
      <c r="F24" s="8">
        <v>24</v>
      </c>
      <c r="G24" s="4" t="s">
        <v>20</v>
      </c>
      <c r="H24" s="25" t="s">
        <v>42</v>
      </c>
      <c r="I24" s="25" t="s">
        <v>115</v>
      </c>
      <c r="J24" s="14" t="s">
        <v>44</v>
      </c>
      <c r="K24" s="26">
        <v>1</v>
      </c>
      <c r="L24" s="26">
        <v>0</v>
      </c>
      <c r="M24" s="11" t="str">
        <f t="shared" si="0"/>
        <v>N</v>
      </c>
      <c r="N24" s="18" t="s">
        <v>83</v>
      </c>
      <c r="O24" s="15">
        <v>0</v>
      </c>
      <c r="P24" s="13">
        <v>1</v>
      </c>
      <c r="Q24" s="25" t="s">
        <v>102</v>
      </c>
    </row>
    <row r="25" spans="1:17" ht="36.75" x14ac:dyDescent="0.25">
      <c r="A25" s="25" t="s">
        <v>78</v>
      </c>
      <c r="B25" s="5">
        <v>41364</v>
      </c>
      <c r="C25" s="6" t="s">
        <v>116</v>
      </c>
      <c r="D25" s="5">
        <v>41364</v>
      </c>
      <c r="E25" s="7" t="s">
        <v>117</v>
      </c>
      <c r="F25" s="8">
        <v>24</v>
      </c>
      <c r="G25" s="4" t="s">
        <v>20</v>
      </c>
      <c r="H25" s="25" t="s">
        <v>118</v>
      </c>
      <c r="I25" s="25" t="s">
        <v>119</v>
      </c>
      <c r="J25" s="14" t="s">
        <v>44</v>
      </c>
      <c r="K25" s="14">
        <v>3</v>
      </c>
      <c r="L25" s="9">
        <v>0</v>
      </c>
      <c r="M25" s="11" t="str">
        <f t="shared" si="0"/>
        <v>N</v>
      </c>
      <c r="N25" s="18" t="s">
        <v>83</v>
      </c>
      <c r="O25" s="15">
        <v>0</v>
      </c>
      <c r="P25" s="13">
        <v>3</v>
      </c>
      <c r="Q25" s="25" t="s">
        <v>102</v>
      </c>
    </row>
    <row r="26" spans="1:17" x14ac:dyDescent="0.25">
      <c r="A26" s="4" t="s">
        <v>25</v>
      </c>
      <c r="B26" s="5">
        <v>41368</v>
      </c>
      <c r="C26" s="6" t="s">
        <v>120</v>
      </c>
      <c r="D26" s="5">
        <v>41369</v>
      </c>
      <c r="E26" s="6" t="s">
        <v>121</v>
      </c>
      <c r="F26" s="8">
        <v>48</v>
      </c>
      <c r="G26" s="4" t="s">
        <v>122</v>
      </c>
      <c r="H26" s="25" t="s">
        <v>123</v>
      </c>
      <c r="I26" s="25" t="s">
        <v>124</v>
      </c>
      <c r="J26" s="14">
        <v>31</v>
      </c>
      <c r="K26" s="14">
        <v>89</v>
      </c>
      <c r="L26" s="9">
        <v>0</v>
      </c>
      <c r="M26" s="11" t="str">
        <f t="shared" si="0"/>
        <v>Y</v>
      </c>
      <c r="N26" s="18" t="s">
        <v>23</v>
      </c>
      <c r="O26" s="13">
        <v>31</v>
      </c>
      <c r="P26" s="13">
        <v>89</v>
      </c>
      <c r="Q26" s="24"/>
    </row>
    <row r="27" spans="1:17" x14ac:dyDescent="0.25">
      <c r="A27" s="4" t="s">
        <v>25</v>
      </c>
      <c r="B27" s="5">
        <v>41368</v>
      </c>
      <c r="C27" s="29" t="s">
        <v>70</v>
      </c>
      <c r="D27" s="5">
        <v>41369</v>
      </c>
      <c r="E27" s="29" t="s">
        <v>27</v>
      </c>
      <c r="F27" s="30">
        <v>24</v>
      </c>
      <c r="G27" s="31" t="s">
        <v>47</v>
      </c>
      <c r="H27" s="31" t="s">
        <v>48</v>
      </c>
      <c r="I27" s="31" t="s">
        <v>125</v>
      </c>
      <c r="J27" s="32">
        <v>158</v>
      </c>
      <c r="K27" s="33">
        <v>795</v>
      </c>
      <c r="L27" s="32">
        <v>0</v>
      </c>
      <c r="M27" s="11" t="str">
        <f t="shared" si="0"/>
        <v>Y</v>
      </c>
      <c r="N27" s="15" t="s">
        <v>36</v>
      </c>
      <c r="O27" s="15">
        <v>0</v>
      </c>
      <c r="P27" s="15">
        <v>0</v>
      </c>
      <c r="Q27" s="24"/>
    </row>
    <row r="28" spans="1:17" x14ac:dyDescent="0.25">
      <c r="A28" s="4" t="s">
        <v>25</v>
      </c>
      <c r="B28" s="5">
        <v>41374</v>
      </c>
      <c r="C28" s="29" t="s">
        <v>31</v>
      </c>
      <c r="D28" s="5">
        <v>41375</v>
      </c>
      <c r="E28" s="29" t="s">
        <v>126</v>
      </c>
      <c r="F28" s="30">
        <v>24</v>
      </c>
      <c r="G28" s="31" t="s">
        <v>47</v>
      </c>
      <c r="H28" s="31" t="s">
        <v>56</v>
      </c>
      <c r="I28" s="31" t="s">
        <v>127</v>
      </c>
      <c r="J28" s="32">
        <v>68</v>
      </c>
      <c r="K28" s="33">
        <v>476</v>
      </c>
      <c r="L28" s="32">
        <v>0</v>
      </c>
      <c r="M28" s="11" t="str">
        <f t="shared" si="0"/>
        <v>Y</v>
      </c>
      <c r="N28" s="15" t="s">
        <v>36</v>
      </c>
      <c r="O28" s="15">
        <v>0</v>
      </c>
      <c r="P28" s="15">
        <v>0</v>
      </c>
      <c r="Q28" s="24"/>
    </row>
    <row r="29" spans="1:17" ht="192.75" x14ac:dyDescent="0.25">
      <c r="A29" s="4" t="s">
        <v>128</v>
      </c>
      <c r="B29" s="5">
        <v>41376</v>
      </c>
      <c r="C29" s="29" t="s">
        <v>51</v>
      </c>
      <c r="D29" s="5">
        <v>41376</v>
      </c>
      <c r="E29" s="29" t="s">
        <v>129</v>
      </c>
      <c r="F29" s="30">
        <v>24</v>
      </c>
      <c r="G29" s="31" t="s">
        <v>122</v>
      </c>
      <c r="H29" s="31" t="s">
        <v>122</v>
      </c>
      <c r="I29" s="31" t="s">
        <v>130</v>
      </c>
      <c r="J29" s="32">
        <v>0</v>
      </c>
      <c r="K29" s="34">
        <v>63</v>
      </c>
      <c r="L29" s="32">
        <v>3</v>
      </c>
      <c r="M29" s="11" t="str">
        <f t="shared" si="0"/>
        <v>Y</v>
      </c>
      <c r="N29" s="15" t="s">
        <v>23</v>
      </c>
      <c r="O29" s="15">
        <v>100</v>
      </c>
      <c r="P29" s="15">
        <v>559</v>
      </c>
      <c r="Q29" s="24" t="s">
        <v>131</v>
      </c>
    </row>
    <row r="30" spans="1:17" x14ac:dyDescent="0.25">
      <c r="A30" s="4" t="s">
        <v>25</v>
      </c>
      <c r="B30" s="5">
        <v>41376</v>
      </c>
      <c r="C30" s="29" t="s">
        <v>132</v>
      </c>
      <c r="D30" s="5">
        <v>41377</v>
      </c>
      <c r="E30" s="29" t="s">
        <v>133</v>
      </c>
      <c r="F30" s="35">
        <v>48</v>
      </c>
      <c r="G30" s="31" t="s">
        <v>47</v>
      </c>
      <c r="H30" s="31" t="s">
        <v>134</v>
      </c>
      <c r="I30" s="31" t="s">
        <v>135</v>
      </c>
      <c r="J30" s="32">
        <v>4</v>
      </c>
      <c r="K30" s="33">
        <v>23</v>
      </c>
      <c r="L30" s="32">
        <v>1</v>
      </c>
      <c r="M30" s="11" t="str">
        <f t="shared" si="0"/>
        <v>N</v>
      </c>
      <c r="N30" s="15" t="s">
        <v>36</v>
      </c>
      <c r="O30" s="15">
        <v>0</v>
      </c>
      <c r="P30" s="15">
        <v>0</v>
      </c>
      <c r="Q30" s="24"/>
    </row>
    <row r="31" spans="1:17" x14ac:dyDescent="0.25">
      <c r="A31" s="4" t="s">
        <v>25</v>
      </c>
      <c r="B31" s="5">
        <v>41377</v>
      </c>
      <c r="C31" s="29" t="s">
        <v>136</v>
      </c>
      <c r="D31" s="5">
        <v>41379</v>
      </c>
      <c r="E31" s="29" t="s">
        <v>137</v>
      </c>
      <c r="F31" s="35">
        <v>48</v>
      </c>
      <c r="G31" s="31" t="s">
        <v>20</v>
      </c>
      <c r="H31" s="31" t="s">
        <v>21</v>
      </c>
      <c r="I31" s="31" t="s">
        <v>138</v>
      </c>
      <c r="J31" s="32">
        <v>361</v>
      </c>
      <c r="K31" s="33">
        <v>2256</v>
      </c>
      <c r="L31" s="32">
        <v>0</v>
      </c>
      <c r="M31" s="11" t="str">
        <f t="shared" si="0"/>
        <v>Y</v>
      </c>
      <c r="N31" s="15" t="s">
        <v>23</v>
      </c>
      <c r="O31" s="15">
        <v>261</v>
      </c>
      <c r="P31" s="15">
        <v>1765</v>
      </c>
      <c r="Q31" s="24"/>
    </row>
    <row r="32" spans="1:17" x14ac:dyDescent="0.25">
      <c r="A32" s="4" t="s">
        <v>25</v>
      </c>
      <c r="B32" s="5">
        <v>41383</v>
      </c>
      <c r="C32" s="29" t="s">
        <v>18</v>
      </c>
      <c r="D32" s="5">
        <v>41384</v>
      </c>
      <c r="E32" s="29" t="s">
        <v>139</v>
      </c>
      <c r="F32" s="35">
        <v>48</v>
      </c>
      <c r="G32" s="31" t="s">
        <v>47</v>
      </c>
      <c r="H32" s="31" t="s">
        <v>134</v>
      </c>
      <c r="I32" s="31" t="s">
        <v>140</v>
      </c>
      <c r="J32" s="32">
        <v>315</v>
      </c>
      <c r="K32" s="33">
        <v>1867</v>
      </c>
      <c r="L32" s="32">
        <v>0</v>
      </c>
      <c r="M32" s="11" t="str">
        <f t="shared" si="0"/>
        <v>Y</v>
      </c>
      <c r="N32" s="15" t="s">
        <v>23</v>
      </c>
      <c r="O32" s="15">
        <v>315</v>
      </c>
      <c r="P32" s="15">
        <v>1867</v>
      </c>
      <c r="Q32" s="24"/>
    </row>
    <row r="33" spans="1:17" x14ac:dyDescent="0.25">
      <c r="A33" s="4" t="s">
        <v>17</v>
      </c>
      <c r="B33" s="5">
        <v>41383</v>
      </c>
      <c r="C33" s="6" t="s">
        <v>141</v>
      </c>
      <c r="D33" s="5">
        <v>41383</v>
      </c>
      <c r="E33" s="7" t="s">
        <v>142</v>
      </c>
      <c r="F33" s="35">
        <v>24</v>
      </c>
      <c r="G33" s="4" t="s">
        <v>20</v>
      </c>
      <c r="H33" s="4" t="s">
        <v>28</v>
      </c>
      <c r="I33" s="4" t="s">
        <v>143</v>
      </c>
      <c r="J33" s="9">
        <v>0</v>
      </c>
      <c r="K33" s="10">
        <v>450</v>
      </c>
      <c r="L33" s="9">
        <v>0</v>
      </c>
      <c r="M33" s="11" t="str">
        <f t="shared" si="0"/>
        <v>Y</v>
      </c>
      <c r="N33" s="12" t="s">
        <v>23</v>
      </c>
      <c r="O33" s="13">
        <v>0</v>
      </c>
      <c r="P33" s="13">
        <v>450</v>
      </c>
      <c r="Q33" s="4"/>
    </row>
    <row r="34" spans="1:17" x14ac:dyDescent="0.25">
      <c r="A34" s="4" t="s">
        <v>96</v>
      </c>
      <c r="B34" s="5">
        <v>41384</v>
      </c>
      <c r="C34" s="29" t="s">
        <v>144</v>
      </c>
      <c r="D34" s="5">
        <v>41386</v>
      </c>
      <c r="E34" s="29" t="s">
        <v>145</v>
      </c>
      <c r="F34" s="35">
        <v>48</v>
      </c>
      <c r="G34" s="31" t="s">
        <v>47</v>
      </c>
      <c r="H34" s="31" t="s">
        <v>146</v>
      </c>
      <c r="I34" s="31" t="s">
        <v>147</v>
      </c>
      <c r="J34" s="32">
        <v>576</v>
      </c>
      <c r="K34" s="33">
        <v>2880</v>
      </c>
      <c r="L34" s="32">
        <v>0</v>
      </c>
      <c r="M34" s="11" t="str">
        <f t="shared" si="0"/>
        <v>Y</v>
      </c>
      <c r="N34" s="15" t="s">
        <v>36</v>
      </c>
      <c r="O34" s="15">
        <v>0</v>
      </c>
      <c r="P34" s="15">
        <v>0</v>
      </c>
      <c r="Q34" s="24"/>
    </row>
    <row r="35" spans="1:17" x14ac:dyDescent="0.25">
      <c r="A35" s="4" t="s">
        <v>25</v>
      </c>
      <c r="B35" s="5">
        <v>41385</v>
      </c>
      <c r="C35" s="29" t="s">
        <v>148</v>
      </c>
      <c r="D35" s="5">
        <v>41386</v>
      </c>
      <c r="E35" s="29" t="s">
        <v>139</v>
      </c>
      <c r="F35" s="35">
        <v>24</v>
      </c>
      <c r="G35" s="31" t="s">
        <v>47</v>
      </c>
      <c r="H35" s="31" t="s">
        <v>47</v>
      </c>
      <c r="I35" s="31" t="s">
        <v>149</v>
      </c>
      <c r="J35" s="32">
        <v>193</v>
      </c>
      <c r="K35" s="33">
        <v>1331</v>
      </c>
      <c r="L35" s="32">
        <v>0</v>
      </c>
      <c r="M35" s="11" t="str">
        <f t="shared" si="0"/>
        <v>Y</v>
      </c>
      <c r="N35" s="15" t="s">
        <v>23</v>
      </c>
      <c r="O35" s="15">
        <v>86</v>
      </c>
      <c r="P35" s="15">
        <v>582</v>
      </c>
      <c r="Q35" s="24"/>
    </row>
    <row r="36" spans="1:17" ht="192.75" x14ac:dyDescent="0.25">
      <c r="A36" s="4" t="s">
        <v>25</v>
      </c>
      <c r="B36" s="5">
        <v>41386</v>
      </c>
      <c r="C36" s="29" t="s">
        <v>64</v>
      </c>
      <c r="D36" s="5">
        <v>41386</v>
      </c>
      <c r="E36" s="29" t="s">
        <v>150</v>
      </c>
      <c r="F36" s="35">
        <v>24</v>
      </c>
      <c r="G36" s="31" t="s">
        <v>47</v>
      </c>
      <c r="H36" s="31" t="s">
        <v>47</v>
      </c>
      <c r="I36" s="31" t="s">
        <v>151</v>
      </c>
      <c r="J36" s="32">
        <v>192</v>
      </c>
      <c r="K36" s="33">
        <v>1379</v>
      </c>
      <c r="L36" s="32">
        <v>0</v>
      </c>
      <c r="M36" s="11" t="str">
        <f t="shared" si="0"/>
        <v>Y</v>
      </c>
      <c r="N36" s="15" t="s">
        <v>23</v>
      </c>
      <c r="O36" s="15">
        <v>192</v>
      </c>
      <c r="P36" s="15">
        <v>1379</v>
      </c>
      <c r="Q36" s="24" t="s">
        <v>152</v>
      </c>
    </row>
    <row r="37" spans="1:17" x14ac:dyDescent="0.25">
      <c r="A37" s="4" t="s">
        <v>25</v>
      </c>
      <c r="B37" s="5">
        <v>41386</v>
      </c>
      <c r="C37" s="29" t="s">
        <v>64</v>
      </c>
      <c r="D37" s="5">
        <v>41386</v>
      </c>
      <c r="E37" s="29" t="s">
        <v>150</v>
      </c>
      <c r="F37" s="35">
        <v>24</v>
      </c>
      <c r="G37" s="31" t="s">
        <v>47</v>
      </c>
      <c r="H37" s="31" t="s">
        <v>47</v>
      </c>
      <c r="I37" s="31" t="s">
        <v>153</v>
      </c>
      <c r="J37" s="32">
        <v>522</v>
      </c>
      <c r="K37" s="33">
        <v>7031</v>
      </c>
      <c r="L37" s="32">
        <v>0</v>
      </c>
      <c r="M37" s="11" t="str">
        <f t="shared" si="0"/>
        <v>Y</v>
      </c>
      <c r="N37" s="15" t="s">
        <v>36</v>
      </c>
      <c r="O37" s="15">
        <v>0</v>
      </c>
      <c r="P37" s="15">
        <v>0</v>
      </c>
      <c r="Q37" s="24"/>
    </row>
    <row r="38" spans="1:17" x14ac:dyDescent="0.25">
      <c r="A38" s="4" t="s">
        <v>17</v>
      </c>
      <c r="B38" s="5">
        <v>41388</v>
      </c>
      <c r="C38" s="29" t="s">
        <v>154</v>
      </c>
      <c r="D38" s="5">
        <v>41389</v>
      </c>
      <c r="E38" s="29" t="s">
        <v>71</v>
      </c>
      <c r="F38" s="35">
        <v>24</v>
      </c>
      <c r="G38" s="31" t="s">
        <v>20</v>
      </c>
      <c r="H38" s="31" t="s">
        <v>21</v>
      </c>
      <c r="I38" s="31" t="s">
        <v>155</v>
      </c>
      <c r="J38" s="32">
        <v>53</v>
      </c>
      <c r="K38" s="33">
        <v>267</v>
      </c>
      <c r="L38" s="32">
        <v>0</v>
      </c>
      <c r="M38" s="11" t="str">
        <f t="shared" si="0"/>
        <v>Y</v>
      </c>
      <c r="N38" s="15" t="s">
        <v>23</v>
      </c>
      <c r="O38" s="15">
        <v>53</v>
      </c>
      <c r="P38" s="15">
        <v>267</v>
      </c>
      <c r="Q38" s="24"/>
    </row>
    <row r="39" spans="1:17" ht="48.75" x14ac:dyDescent="0.25">
      <c r="A39" s="4" t="s">
        <v>88</v>
      </c>
      <c r="B39" s="5">
        <v>41391</v>
      </c>
      <c r="C39" s="29" t="s">
        <v>156</v>
      </c>
      <c r="D39" s="5">
        <v>41392</v>
      </c>
      <c r="E39" s="29" t="s">
        <v>133</v>
      </c>
      <c r="F39" s="35">
        <v>24</v>
      </c>
      <c r="G39" s="31" t="s">
        <v>20</v>
      </c>
      <c r="H39" s="31" t="s">
        <v>72</v>
      </c>
      <c r="I39" s="31" t="s">
        <v>157</v>
      </c>
      <c r="J39" s="32">
        <v>69</v>
      </c>
      <c r="K39" s="33">
        <v>525</v>
      </c>
      <c r="L39" s="32">
        <v>0</v>
      </c>
      <c r="M39" s="11" t="str">
        <f t="shared" si="0"/>
        <v>Y</v>
      </c>
      <c r="N39" s="15" t="s">
        <v>23</v>
      </c>
      <c r="O39" s="15">
        <v>69</v>
      </c>
      <c r="P39" s="15">
        <v>525</v>
      </c>
      <c r="Q39" s="24" t="s">
        <v>158</v>
      </c>
    </row>
    <row r="40" spans="1:17" x14ac:dyDescent="0.25">
      <c r="A40" s="4" t="s">
        <v>88</v>
      </c>
      <c r="B40" s="5">
        <v>41391</v>
      </c>
      <c r="C40" s="29" t="s">
        <v>159</v>
      </c>
      <c r="D40" s="5">
        <v>41393</v>
      </c>
      <c r="E40" s="29" t="s">
        <v>160</v>
      </c>
      <c r="F40" s="35">
        <v>72</v>
      </c>
      <c r="G40" s="31" t="s">
        <v>47</v>
      </c>
      <c r="H40" s="31" t="s">
        <v>146</v>
      </c>
      <c r="I40" s="31" t="s">
        <v>161</v>
      </c>
      <c r="J40" s="32">
        <v>124</v>
      </c>
      <c r="K40" s="33">
        <v>595</v>
      </c>
      <c r="L40" s="32">
        <v>0</v>
      </c>
      <c r="M40" s="11" t="str">
        <f t="shared" si="0"/>
        <v>Y</v>
      </c>
      <c r="N40" s="15" t="s">
        <v>36</v>
      </c>
      <c r="O40" s="15">
        <v>0</v>
      </c>
      <c r="P40" s="15">
        <v>0</v>
      </c>
      <c r="Q40" s="24"/>
    </row>
    <row r="41" spans="1:17" ht="72.75" x14ac:dyDescent="0.25">
      <c r="A41" s="4" t="s">
        <v>128</v>
      </c>
      <c r="B41" s="5">
        <v>41392</v>
      </c>
      <c r="C41" s="29" t="s">
        <v>162</v>
      </c>
      <c r="D41" s="5">
        <v>41394</v>
      </c>
      <c r="E41" s="29" t="s">
        <v>163</v>
      </c>
      <c r="F41" s="35">
        <v>48</v>
      </c>
      <c r="G41" s="31" t="s">
        <v>122</v>
      </c>
      <c r="H41" s="31" t="s">
        <v>164</v>
      </c>
      <c r="I41" s="31" t="s">
        <v>165</v>
      </c>
      <c r="J41" s="32" t="s">
        <v>166</v>
      </c>
      <c r="K41" s="33">
        <v>6350</v>
      </c>
      <c r="L41" s="32">
        <v>1</v>
      </c>
      <c r="M41" s="11" t="str">
        <f t="shared" si="0"/>
        <v>Y</v>
      </c>
      <c r="N41" s="15" t="s">
        <v>83</v>
      </c>
      <c r="O41" s="15">
        <v>0</v>
      </c>
      <c r="P41" s="15">
        <v>6350</v>
      </c>
      <c r="Q41" s="24" t="s">
        <v>167</v>
      </c>
    </row>
    <row r="42" spans="1:17" ht="84.75" x14ac:dyDescent="0.25">
      <c r="A42" s="4" t="s">
        <v>88</v>
      </c>
      <c r="B42" s="5">
        <v>41392</v>
      </c>
      <c r="C42" s="29" t="s">
        <v>150</v>
      </c>
      <c r="D42" s="5">
        <v>41394</v>
      </c>
      <c r="E42" s="29" t="s">
        <v>168</v>
      </c>
      <c r="F42" s="35">
        <v>48</v>
      </c>
      <c r="G42" s="31" t="s">
        <v>122</v>
      </c>
      <c r="H42" s="31" t="s">
        <v>169</v>
      </c>
      <c r="I42" s="31" t="s">
        <v>170</v>
      </c>
      <c r="J42" s="32">
        <v>0</v>
      </c>
      <c r="K42" s="33">
        <v>127</v>
      </c>
      <c r="L42" s="32">
        <v>3</v>
      </c>
      <c r="M42" s="11" t="str">
        <f t="shared" si="0"/>
        <v>Y</v>
      </c>
      <c r="N42" s="15" t="s">
        <v>83</v>
      </c>
      <c r="O42" s="15">
        <v>0</v>
      </c>
      <c r="P42" s="15">
        <v>127</v>
      </c>
      <c r="Q42" s="24" t="s">
        <v>171</v>
      </c>
    </row>
    <row r="43" spans="1:17" ht="48.75" x14ac:dyDescent="0.25">
      <c r="A43" s="4" t="s">
        <v>88</v>
      </c>
      <c r="B43" s="5">
        <v>41395</v>
      </c>
      <c r="C43" s="29" t="s">
        <v>18</v>
      </c>
      <c r="D43" s="5">
        <v>41396</v>
      </c>
      <c r="E43" s="36" t="s">
        <v>172</v>
      </c>
      <c r="F43" s="35">
        <v>48</v>
      </c>
      <c r="G43" s="31" t="s">
        <v>33</v>
      </c>
      <c r="H43" s="31" t="s">
        <v>173</v>
      </c>
      <c r="I43" s="31" t="s">
        <v>174</v>
      </c>
      <c r="J43" s="32">
        <v>3965</v>
      </c>
      <c r="K43" s="33">
        <v>25455</v>
      </c>
      <c r="L43" s="32">
        <v>8</v>
      </c>
      <c r="M43" s="11" t="str">
        <f t="shared" si="0"/>
        <v>Y</v>
      </c>
      <c r="N43" s="15" t="s">
        <v>23</v>
      </c>
      <c r="O43" s="15">
        <v>1873</v>
      </c>
      <c r="P43" s="15">
        <f>9365+4003</f>
        <v>13368</v>
      </c>
      <c r="Q43" s="24" t="s">
        <v>175</v>
      </c>
    </row>
    <row r="44" spans="1:17" ht="84.75" x14ac:dyDescent="0.25">
      <c r="A44" s="4" t="s">
        <v>88</v>
      </c>
      <c r="B44" s="5">
        <v>41399</v>
      </c>
      <c r="C44" s="29" t="s">
        <v>176</v>
      </c>
      <c r="D44" s="5">
        <v>41400</v>
      </c>
      <c r="E44" s="36" t="s">
        <v>177</v>
      </c>
      <c r="F44" s="30">
        <v>24</v>
      </c>
      <c r="G44" s="31" t="s">
        <v>33</v>
      </c>
      <c r="H44" s="31" t="s">
        <v>76</v>
      </c>
      <c r="I44" s="31" t="s">
        <v>178</v>
      </c>
      <c r="J44" s="32">
        <v>60</v>
      </c>
      <c r="K44" s="33">
        <v>318</v>
      </c>
      <c r="L44" s="32">
        <v>0</v>
      </c>
      <c r="M44" s="11" t="str">
        <f t="shared" si="0"/>
        <v>Y</v>
      </c>
      <c r="N44" s="15" t="s">
        <v>36</v>
      </c>
      <c r="O44" s="15">
        <v>0</v>
      </c>
      <c r="P44" s="15">
        <v>0</v>
      </c>
      <c r="Q44" s="24" t="s">
        <v>179</v>
      </c>
    </row>
    <row r="45" spans="1:17" ht="84.75" x14ac:dyDescent="0.25">
      <c r="A45" s="4" t="s">
        <v>88</v>
      </c>
      <c r="B45" s="5">
        <v>41401</v>
      </c>
      <c r="C45" s="29" t="s">
        <v>180</v>
      </c>
      <c r="D45" s="5">
        <v>41402</v>
      </c>
      <c r="E45" s="36" t="s">
        <v>181</v>
      </c>
      <c r="F45" s="30">
        <v>48</v>
      </c>
      <c r="G45" s="31" t="s">
        <v>47</v>
      </c>
      <c r="H45" s="31" t="s">
        <v>146</v>
      </c>
      <c r="I45" s="31" t="s">
        <v>182</v>
      </c>
      <c r="J45" s="32">
        <v>109</v>
      </c>
      <c r="K45" s="33">
        <v>603</v>
      </c>
      <c r="L45" s="32">
        <v>0</v>
      </c>
      <c r="M45" s="11" t="str">
        <f t="shared" si="0"/>
        <v>Y</v>
      </c>
      <c r="N45" s="15" t="s">
        <v>36</v>
      </c>
      <c r="O45" s="15">
        <v>0</v>
      </c>
      <c r="P45" s="15">
        <v>0</v>
      </c>
      <c r="Q45" s="24" t="s">
        <v>183</v>
      </c>
    </row>
    <row r="46" spans="1:17" x14ac:dyDescent="0.25">
      <c r="A46" s="4" t="s">
        <v>88</v>
      </c>
      <c r="B46" s="5">
        <v>41403</v>
      </c>
      <c r="C46" s="29" t="s">
        <v>184</v>
      </c>
      <c r="D46" s="5">
        <v>41404</v>
      </c>
      <c r="E46" s="36" t="s">
        <v>51</v>
      </c>
      <c r="F46" s="30">
        <v>48</v>
      </c>
      <c r="G46" s="31" t="s">
        <v>20</v>
      </c>
      <c r="H46" s="31" t="s">
        <v>28</v>
      </c>
      <c r="I46" s="31" t="s">
        <v>39</v>
      </c>
      <c r="J46" s="32">
        <v>195</v>
      </c>
      <c r="K46" s="33">
        <v>1170</v>
      </c>
      <c r="L46" s="32">
        <v>0</v>
      </c>
      <c r="M46" s="11" t="str">
        <f t="shared" si="0"/>
        <v>Y</v>
      </c>
      <c r="N46" s="15" t="s">
        <v>23</v>
      </c>
      <c r="O46" s="15">
        <v>195</v>
      </c>
      <c r="P46" s="15">
        <v>1170</v>
      </c>
      <c r="Q46" s="24"/>
    </row>
    <row r="47" spans="1:17" x14ac:dyDescent="0.25">
      <c r="A47" s="4" t="s">
        <v>17</v>
      </c>
      <c r="B47" s="5">
        <v>41407</v>
      </c>
      <c r="C47" s="29" t="s">
        <v>162</v>
      </c>
      <c r="D47" s="5">
        <v>41408</v>
      </c>
      <c r="E47" s="36" t="s">
        <v>185</v>
      </c>
      <c r="F47" s="30">
        <v>24</v>
      </c>
      <c r="G47" s="31" t="s">
        <v>122</v>
      </c>
      <c r="H47" s="31" t="s">
        <v>169</v>
      </c>
      <c r="I47" s="31" t="s">
        <v>186</v>
      </c>
      <c r="J47" s="32">
        <v>15</v>
      </c>
      <c r="K47" s="33">
        <v>90</v>
      </c>
      <c r="L47" s="32">
        <v>0</v>
      </c>
      <c r="M47" s="11" t="str">
        <f t="shared" si="0"/>
        <v>Y</v>
      </c>
      <c r="N47" s="15" t="s">
        <v>23</v>
      </c>
      <c r="O47" s="15">
        <v>15</v>
      </c>
      <c r="P47" s="15">
        <v>90</v>
      </c>
      <c r="Q47" s="24"/>
    </row>
    <row r="48" spans="1:17" ht="48.75" x14ac:dyDescent="0.25">
      <c r="A48" s="4" t="s">
        <v>30</v>
      </c>
      <c r="B48" s="5">
        <v>41407</v>
      </c>
      <c r="C48" s="29" t="s">
        <v>75</v>
      </c>
      <c r="D48" s="5">
        <v>41407</v>
      </c>
      <c r="E48" s="36" t="s">
        <v>150</v>
      </c>
      <c r="F48" s="30">
        <v>24</v>
      </c>
      <c r="G48" s="31" t="s">
        <v>33</v>
      </c>
      <c r="H48" s="31" t="s">
        <v>34</v>
      </c>
      <c r="I48" s="31" t="s">
        <v>187</v>
      </c>
      <c r="J48" s="32">
        <v>1572</v>
      </c>
      <c r="K48" s="33">
        <v>6289</v>
      </c>
      <c r="L48" s="32">
        <v>0</v>
      </c>
      <c r="M48" s="11" t="str">
        <f t="shared" si="0"/>
        <v>Y</v>
      </c>
      <c r="N48" s="15" t="s">
        <v>23</v>
      </c>
      <c r="O48" s="15">
        <v>1572</v>
      </c>
      <c r="P48" s="15">
        <v>6289</v>
      </c>
      <c r="Q48" s="24" t="s">
        <v>188</v>
      </c>
    </row>
    <row r="49" spans="1:17" ht="72.75" x14ac:dyDescent="0.25">
      <c r="A49" s="4" t="s">
        <v>17</v>
      </c>
      <c r="B49" s="5">
        <v>41420</v>
      </c>
      <c r="C49" s="29" t="s">
        <v>38</v>
      </c>
      <c r="D49" s="5">
        <v>41421</v>
      </c>
      <c r="E49" s="36" t="s">
        <v>27</v>
      </c>
      <c r="F49" s="30">
        <v>24</v>
      </c>
      <c r="G49" s="31" t="s">
        <v>20</v>
      </c>
      <c r="H49" s="31" t="s">
        <v>21</v>
      </c>
      <c r="I49" s="31" t="s">
        <v>189</v>
      </c>
      <c r="J49" s="32">
        <v>57</v>
      </c>
      <c r="K49" s="33">
        <v>247</v>
      </c>
      <c r="L49" s="32">
        <v>0</v>
      </c>
      <c r="M49" s="11" t="str">
        <f t="shared" si="0"/>
        <v>Y</v>
      </c>
      <c r="N49" s="15" t="s">
        <v>23</v>
      </c>
      <c r="O49" s="15">
        <v>57</v>
      </c>
      <c r="P49" s="15">
        <v>247</v>
      </c>
      <c r="Q49" s="24" t="s">
        <v>190</v>
      </c>
    </row>
    <row r="50" spans="1:17" ht="60.75" x14ac:dyDescent="0.25">
      <c r="A50" s="4" t="s">
        <v>191</v>
      </c>
      <c r="B50" s="5">
        <v>41426</v>
      </c>
      <c r="C50" s="29" t="s">
        <v>192</v>
      </c>
      <c r="D50" s="5">
        <v>41430</v>
      </c>
      <c r="E50" s="37" t="s">
        <v>51</v>
      </c>
      <c r="F50" s="35">
        <v>96</v>
      </c>
      <c r="G50" s="31" t="s">
        <v>122</v>
      </c>
      <c r="H50" s="31" t="s">
        <v>193</v>
      </c>
      <c r="I50" s="31" t="s">
        <v>194</v>
      </c>
      <c r="J50" s="32">
        <v>595</v>
      </c>
      <c r="K50" s="33">
        <v>3100</v>
      </c>
      <c r="L50" s="32">
        <v>0</v>
      </c>
      <c r="M50" s="11" t="str">
        <f t="shared" si="0"/>
        <v>Y</v>
      </c>
      <c r="N50" s="15" t="s">
        <v>36</v>
      </c>
      <c r="O50" s="15">
        <v>0</v>
      </c>
      <c r="P50" s="15">
        <v>0</v>
      </c>
      <c r="Q50" s="24" t="s">
        <v>195</v>
      </c>
    </row>
    <row r="51" spans="1:17" x14ac:dyDescent="0.25">
      <c r="A51" s="4" t="s">
        <v>17</v>
      </c>
      <c r="B51" s="5">
        <v>41434</v>
      </c>
      <c r="C51" s="29" t="s">
        <v>64</v>
      </c>
      <c r="D51" s="5">
        <v>41434</v>
      </c>
      <c r="E51" s="37" t="s">
        <v>196</v>
      </c>
      <c r="F51" s="35">
        <v>24</v>
      </c>
      <c r="G51" s="31" t="s">
        <v>20</v>
      </c>
      <c r="H51" s="31" t="s">
        <v>197</v>
      </c>
      <c r="I51" s="31" t="s">
        <v>198</v>
      </c>
      <c r="J51" s="32" t="s">
        <v>44</v>
      </c>
      <c r="K51" s="33">
        <v>141</v>
      </c>
      <c r="L51" s="32">
        <v>0</v>
      </c>
      <c r="M51" s="11" t="str">
        <f t="shared" si="0"/>
        <v>Y</v>
      </c>
      <c r="N51" s="15" t="s">
        <v>36</v>
      </c>
      <c r="O51" s="15">
        <v>0</v>
      </c>
      <c r="P51" s="15">
        <v>0</v>
      </c>
      <c r="Q51" s="24"/>
    </row>
    <row r="52" spans="1:17" ht="72.75" x14ac:dyDescent="0.25">
      <c r="A52" s="4" t="s">
        <v>25</v>
      </c>
      <c r="B52" s="5">
        <v>41444</v>
      </c>
      <c r="C52" s="29" t="s">
        <v>126</v>
      </c>
      <c r="D52" s="5">
        <v>41444</v>
      </c>
      <c r="E52" s="37" t="s">
        <v>199</v>
      </c>
      <c r="F52" s="35">
        <v>24</v>
      </c>
      <c r="G52" s="31" t="s">
        <v>20</v>
      </c>
      <c r="H52" s="31" t="s">
        <v>200</v>
      </c>
      <c r="I52" s="31" t="s">
        <v>201</v>
      </c>
      <c r="J52" s="32">
        <v>103</v>
      </c>
      <c r="K52" s="32">
        <v>298</v>
      </c>
      <c r="L52" s="32">
        <v>0</v>
      </c>
      <c r="M52" s="11" t="str">
        <f t="shared" si="0"/>
        <v>Y</v>
      </c>
      <c r="N52" s="15" t="s">
        <v>36</v>
      </c>
      <c r="O52" s="15">
        <v>0</v>
      </c>
      <c r="P52" s="15">
        <v>0</v>
      </c>
      <c r="Q52" s="24" t="s">
        <v>202</v>
      </c>
    </row>
    <row r="53" spans="1:17" x14ac:dyDescent="0.25">
      <c r="A53" s="4" t="s">
        <v>62</v>
      </c>
      <c r="B53" s="5">
        <v>74319</v>
      </c>
      <c r="C53" s="29" t="s">
        <v>203</v>
      </c>
      <c r="D53" s="5">
        <v>41451</v>
      </c>
      <c r="E53" s="37" t="s">
        <v>51</v>
      </c>
      <c r="F53" s="35">
        <v>72</v>
      </c>
      <c r="G53" s="31" t="s">
        <v>122</v>
      </c>
      <c r="H53" s="31" t="s">
        <v>204</v>
      </c>
      <c r="I53" s="31" t="s">
        <v>205</v>
      </c>
      <c r="J53" s="32">
        <v>113</v>
      </c>
      <c r="K53" s="32">
        <v>662</v>
      </c>
      <c r="L53" s="32">
        <v>0</v>
      </c>
      <c r="M53" s="11" t="str">
        <f t="shared" si="0"/>
        <v>Y</v>
      </c>
      <c r="N53" s="15" t="s">
        <v>36</v>
      </c>
      <c r="O53" s="15">
        <v>0</v>
      </c>
      <c r="P53" s="15">
        <v>0</v>
      </c>
      <c r="Q53" s="24"/>
    </row>
    <row r="54" spans="1:17" ht="72.75" x14ac:dyDescent="0.25">
      <c r="A54" s="38" t="s">
        <v>78</v>
      </c>
      <c r="B54" s="5">
        <v>41454</v>
      </c>
      <c r="C54" s="39" t="s">
        <v>41</v>
      </c>
      <c r="D54" s="5">
        <v>41454</v>
      </c>
      <c r="E54" s="40" t="s">
        <v>206</v>
      </c>
      <c r="F54" s="41">
        <v>24</v>
      </c>
      <c r="G54" s="42" t="s">
        <v>20</v>
      </c>
      <c r="H54" s="42" t="s">
        <v>42</v>
      </c>
      <c r="I54" s="42" t="s">
        <v>101</v>
      </c>
      <c r="J54" s="14" t="s">
        <v>44</v>
      </c>
      <c r="K54" s="43">
        <v>87</v>
      </c>
      <c r="L54" s="43">
        <v>35</v>
      </c>
      <c r="M54" s="44" t="str">
        <f t="shared" si="0"/>
        <v>Y</v>
      </c>
      <c r="N54" s="45" t="s">
        <v>83</v>
      </c>
      <c r="O54" s="45">
        <v>0</v>
      </c>
      <c r="P54" s="45">
        <v>43</v>
      </c>
      <c r="Q54" s="46" t="s">
        <v>207</v>
      </c>
    </row>
    <row r="55" spans="1:17" x14ac:dyDescent="0.25">
      <c r="A55" s="38" t="s">
        <v>17</v>
      </c>
      <c r="B55" s="5">
        <v>41455</v>
      </c>
      <c r="C55" s="39" t="s">
        <v>208</v>
      </c>
      <c r="D55" s="5">
        <v>41456</v>
      </c>
      <c r="E55" s="40" t="s">
        <v>209</v>
      </c>
      <c r="F55" s="41">
        <v>24</v>
      </c>
      <c r="G55" s="42" t="s">
        <v>20</v>
      </c>
      <c r="H55" s="42" t="s">
        <v>21</v>
      </c>
      <c r="I55" s="42" t="s">
        <v>210</v>
      </c>
      <c r="J55" s="43">
        <v>41</v>
      </c>
      <c r="K55" s="43">
        <v>182</v>
      </c>
      <c r="L55" s="43">
        <v>0</v>
      </c>
      <c r="M55" s="44" t="str">
        <f t="shared" si="0"/>
        <v>Y</v>
      </c>
      <c r="N55" s="45" t="s">
        <v>23</v>
      </c>
      <c r="O55" s="45">
        <v>41</v>
      </c>
      <c r="P55" s="45">
        <v>182</v>
      </c>
      <c r="Q55" s="46"/>
    </row>
    <row r="56" spans="1:17" x14ac:dyDescent="0.25">
      <c r="A56" s="38" t="s">
        <v>88</v>
      </c>
      <c r="B56" s="5">
        <v>41456</v>
      </c>
      <c r="C56" s="39" t="s">
        <v>211</v>
      </c>
      <c r="D56" s="5">
        <v>41458</v>
      </c>
      <c r="E56" s="40" t="s">
        <v>212</v>
      </c>
      <c r="F56" s="41">
        <v>72</v>
      </c>
      <c r="G56" s="42" t="s">
        <v>47</v>
      </c>
      <c r="H56" s="42" t="s">
        <v>134</v>
      </c>
      <c r="I56" s="42" t="s">
        <v>213</v>
      </c>
      <c r="J56" s="43">
        <v>840</v>
      </c>
      <c r="K56" s="43">
        <v>3244</v>
      </c>
      <c r="L56" s="43"/>
      <c r="M56" s="44" t="str">
        <f t="shared" si="0"/>
        <v>Y</v>
      </c>
      <c r="N56" s="47" t="s">
        <v>23</v>
      </c>
      <c r="O56" s="45">
        <v>840</v>
      </c>
      <c r="P56" s="45">
        <v>3244</v>
      </c>
      <c r="Q56" s="46"/>
    </row>
    <row r="57" spans="1:17" x14ac:dyDescent="0.25">
      <c r="A57" s="38" t="s">
        <v>17</v>
      </c>
      <c r="B57" s="5">
        <v>41460</v>
      </c>
      <c r="C57" s="39" t="s">
        <v>214</v>
      </c>
      <c r="D57" s="5">
        <v>41461</v>
      </c>
      <c r="E57" s="40" t="s">
        <v>215</v>
      </c>
      <c r="F57" s="41">
        <v>24</v>
      </c>
      <c r="G57" s="42" t="s">
        <v>20</v>
      </c>
      <c r="H57" s="42" t="s">
        <v>21</v>
      </c>
      <c r="I57" s="42" t="s">
        <v>216</v>
      </c>
      <c r="J57" s="43">
        <v>47</v>
      </c>
      <c r="K57" s="43">
        <v>206</v>
      </c>
      <c r="L57" s="43">
        <v>0</v>
      </c>
      <c r="M57" s="44" t="str">
        <f t="shared" si="0"/>
        <v>Y</v>
      </c>
      <c r="N57" s="45" t="s">
        <v>23</v>
      </c>
      <c r="O57" s="45">
        <v>47</v>
      </c>
      <c r="P57" s="45">
        <v>206</v>
      </c>
      <c r="Q57" s="46"/>
    </row>
    <row r="58" spans="1:17" x14ac:dyDescent="0.25">
      <c r="A58" s="38" t="s">
        <v>30</v>
      </c>
      <c r="B58" s="5">
        <v>41466</v>
      </c>
      <c r="C58" s="39" t="s">
        <v>27</v>
      </c>
      <c r="D58" s="5">
        <v>41466</v>
      </c>
      <c r="E58" s="40" t="s">
        <v>217</v>
      </c>
      <c r="F58" s="41">
        <v>24</v>
      </c>
      <c r="G58" s="42" t="s">
        <v>33</v>
      </c>
      <c r="H58" s="42" t="s">
        <v>76</v>
      </c>
      <c r="I58" s="42" t="s">
        <v>218</v>
      </c>
      <c r="J58" s="43">
        <v>2605</v>
      </c>
      <c r="K58" s="43">
        <v>16408</v>
      </c>
      <c r="L58" s="43">
        <v>0</v>
      </c>
      <c r="M58" s="44" t="str">
        <f t="shared" si="0"/>
        <v>Y</v>
      </c>
      <c r="N58" s="45" t="s">
        <v>23</v>
      </c>
      <c r="O58" s="45">
        <v>2605</v>
      </c>
      <c r="P58" s="45">
        <v>16408</v>
      </c>
      <c r="Q58" s="48" t="s">
        <v>219</v>
      </c>
    </row>
    <row r="59" spans="1:17" x14ac:dyDescent="0.25">
      <c r="A59" s="38" t="s">
        <v>17</v>
      </c>
      <c r="B59" s="5">
        <v>41471</v>
      </c>
      <c r="C59" s="39" t="s">
        <v>208</v>
      </c>
      <c r="D59" s="5">
        <v>41472</v>
      </c>
      <c r="E59" s="40" t="s">
        <v>220</v>
      </c>
      <c r="F59" s="41">
        <v>24</v>
      </c>
      <c r="G59" s="42" t="s">
        <v>20</v>
      </c>
      <c r="H59" s="42" t="s">
        <v>86</v>
      </c>
      <c r="I59" s="42" t="s">
        <v>221</v>
      </c>
      <c r="J59" s="43">
        <v>0</v>
      </c>
      <c r="K59" s="43">
        <v>120</v>
      </c>
      <c r="L59" s="43">
        <v>0</v>
      </c>
      <c r="M59" s="44" t="str">
        <f t="shared" si="0"/>
        <v>Y</v>
      </c>
      <c r="N59" s="45" t="s">
        <v>36</v>
      </c>
      <c r="O59" s="45">
        <v>0</v>
      </c>
      <c r="P59" s="45">
        <v>0</v>
      </c>
      <c r="Q59" s="46"/>
    </row>
    <row r="60" spans="1:17" x14ac:dyDescent="0.25">
      <c r="A60" s="38" t="s">
        <v>191</v>
      </c>
      <c r="B60" s="5">
        <v>41475</v>
      </c>
      <c r="C60" s="39" t="s">
        <v>162</v>
      </c>
      <c r="D60" s="5">
        <v>41481</v>
      </c>
      <c r="E60" s="40" t="s">
        <v>222</v>
      </c>
      <c r="F60" s="41">
        <v>144</v>
      </c>
      <c r="G60" s="42" t="s">
        <v>47</v>
      </c>
      <c r="H60" s="42" t="s">
        <v>223</v>
      </c>
      <c r="I60" s="42" t="s">
        <v>224</v>
      </c>
      <c r="J60" s="43">
        <v>0</v>
      </c>
      <c r="K60" s="43">
        <v>21100</v>
      </c>
      <c r="L60" s="43">
        <v>0</v>
      </c>
      <c r="M60" s="44" t="str">
        <f t="shared" si="0"/>
        <v>Y</v>
      </c>
      <c r="N60" s="45" t="s">
        <v>36</v>
      </c>
      <c r="O60" s="45">
        <v>0</v>
      </c>
      <c r="P60" s="45">
        <v>0</v>
      </c>
      <c r="Q60" s="46"/>
    </row>
    <row r="61" spans="1:17" ht="24.75" x14ac:dyDescent="0.25">
      <c r="A61" s="38" t="s">
        <v>25</v>
      </c>
      <c r="B61" s="5">
        <v>41475</v>
      </c>
      <c r="C61" s="39" t="s">
        <v>225</v>
      </c>
      <c r="D61" s="5">
        <v>41476</v>
      </c>
      <c r="E61" s="40" t="s">
        <v>226</v>
      </c>
      <c r="F61" s="41">
        <v>24</v>
      </c>
      <c r="G61" s="42" t="s">
        <v>20</v>
      </c>
      <c r="H61" s="42" t="s">
        <v>227</v>
      </c>
      <c r="I61" s="42" t="s">
        <v>228</v>
      </c>
      <c r="J61" s="43">
        <v>68</v>
      </c>
      <c r="K61" s="43">
        <v>400</v>
      </c>
      <c r="L61" s="43">
        <v>0</v>
      </c>
      <c r="M61" s="44" t="str">
        <f t="shared" si="0"/>
        <v>Y</v>
      </c>
      <c r="N61" s="45" t="s">
        <v>23</v>
      </c>
      <c r="O61" s="45">
        <v>68</v>
      </c>
      <c r="P61" s="45">
        <v>400</v>
      </c>
      <c r="Q61" s="46" t="s">
        <v>229</v>
      </c>
    </row>
    <row r="62" spans="1:17" x14ac:dyDescent="0.25">
      <c r="A62" s="38" t="s">
        <v>96</v>
      </c>
      <c r="B62" s="5">
        <v>41486</v>
      </c>
      <c r="C62" s="39" t="s">
        <v>203</v>
      </c>
      <c r="D62" s="5">
        <v>41487</v>
      </c>
      <c r="E62" s="40" t="s">
        <v>230</v>
      </c>
      <c r="F62" s="41">
        <v>24</v>
      </c>
      <c r="G62" s="42" t="s">
        <v>47</v>
      </c>
      <c r="H62" s="42" t="s">
        <v>146</v>
      </c>
      <c r="I62" s="42" t="s">
        <v>231</v>
      </c>
      <c r="J62" s="43">
        <v>7</v>
      </c>
      <c r="K62" s="43">
        <v>23</v>
      </c>
      <c r="L62" s="43">
        <v>0</v>
      </c>
      <c r="M62" s="44" t="str">
        <f t="shared" si="0"/>
        <v>N</v>
      </c>
      <c r="N62" s="45" t="s">
        <v>36</v>
      </c>
      <c r="O62" s="45">
        <v>0</v>
      </c>
      <c r="P62" s="45">
        <v>0</v>
      </c>
      <c r="Q62" s="46"/>
    </row>
    <row r="63" spans="1:17" x14ac:dyDescent="0.25">
      <c r="A63" s="38" t="s">
        <v>25</v>
      </c>
      <c r="B63" s="5">
        <v>41491</v>
      </c>
      <c r="C63" s="39" t="s">
        <v>185</v>
      </c>
      <c r="D63" s="5">
        <v>41493</v>
      </c>
      <c r="E63" s="40" t="s">
        <v>232</v>
      </c>
      <c r="F63" s="41">
        <v>48</v>
      </c>
      <c r="G63" s="42" t="s">
        <v>68</v>
      </c>
      <c r="H63" s="42" t="s">
        <v>233</v>
      </c>
      <c r="I63" s="42" t="s">
        <v>234</v>
      </c>
      <c r="J63" s="43">
        <v>72</v>
      </c>
      <c r="K63" s="43">
        <v>431</v>
      </c>
      <c r="L63" s="43">
        <v>0</v>
      </c>
      <c r="M63" s="44" t="str">
        <f t="shared" si="0"/>
        <v>Y</v>
      </c>
      <c r="N63" s="45" t="s">
        <v>36</v>
      </c>
      <c r="O63" s="45">
        <v>0</v>
      </c>
      <c r="P63" s="45">
        <v>0</v>
      </c>
      <c r="Q63" s="46"/>
    </row>
    <row r="64" spans="1:17" ht="84.75" x14ac:dyDescent="0.25">
      <c r="A64" s="38" t="s">
        <v>88</v>
      </c>
      <c r="B64" s="5">
        <v>41493</v>
      </c>
      <c r="C64" s="39" t="s">
        <v>46</v>
      </c>
      <c r="D64" s="5">
        <v>41494</v>
      </c>
      <c r="E64" s="40" t="s">
        <v>38</v>
      </c>
      <c r="F64" s="41">
        <v>24</v>
      </c>
      <c r="G64" s="42" t="s">
        <v>68</v>
      </c>
      <c r="H64" s="42" t="s">
        <v>68</v>
      </c>
      <c r="I64" s="42" t="s">
        <v>235</v>
      </c>
      <c r="J64" s="43">
        <v>2110</v>
      </c>
      <c r="K64" s="43">
        <v>7532</v>
      </c>
      <c r="L64" s="43">
        <v>0</v>
      </c>
      <c r="M64" s="44" t="str">
        <f t="shared" si="0"/>
        <v>Y</v>
      </c>
      <c r="N64" s="45" t="s">
        <v>23</v>
      </c>
      <c r="O64" s="45">
        <v>2110</v>
      </c>
      <c r="P64" s="45">
        <v>7532</v>
      </c>
      <c r="Q64" s="46" t="s">
        <v>236</v>
      </c>
    </row>
    <row r="65" spans="1:17" ht="84.75" x14ac:dyDescent="0.25">
      <c r="A65" s="38" t="s">
        <v>25</v>
      </c>
      <c r="B65" s="5">
        <v>41496</v>
      </c>
      <c r="C65" s="39" t="s">
        <v>38</v>
      </c>
      <c r="D65" s="5">
        <v>41497</v>
      </c>
      <c r="E65" s="40" t="s">
        <v>237</v>
      </c>
      <c r="F65" s="41">
        <v>24</v>
      </c>
      <c r="G65" s="42" t="s">
        <v>47</v>
      </c>
      <c r="H65" s="42" t="s">
        <v>134</v>
      </c>
      <c r="I65" s="42" t="s">
        <v>238</v>
      </c>
      <c r="J65" s="43">
        <v>1845</v>
      </c>
      <c r="K65" s="43">
        <v>9468</v>
      </c>
      <c r="L65" s="43">
        <v>1</v>
      </c>
      <c r="M65" s="44" t="str">
        <f t="shared" si="0"/>
        <v>Y</v>
      </c>
      <c r="N65" s="45" t="s">
        <v>23</v>
      </c>
      <c r="O65" s="45">
        <v>1845</v>
      </c>
      <c r="P65" s="49">
        <v>9468</v>
      </c>
      <c r="Q65" s="46" t="s">
        <v>236</v>
      </c>
    </row>
    <row r="66" spans="1:17" ht="72.75" x14ac:dyDescent="0.25">
      <c r="A66" s="38" t="s">
        <v>25</v>
      </c>
      <c r="B66" s="5">
        <v>41497</v>
      </c>
      <c r="C66" s="39" t="s">
        <v>239</v>
      </c>
      <c r="D66" s="5">
        <v>41499</v>
      </c>
      <c r="E66" s="40" t="s">
        <v>240</v>
      </c>
      <c r="F66" s="41">
        <v>48</v>
      </c>
      <c r="G66" s="42" t="s">
        <v>20</v>
      </c>
      <c r="H66" s="42" t="s">
        <v>108</v>
      </c>
      <c r="I66" s="42" t="s">
        <v>241</v>
      </c>
      <c r="J66" s="43">
        <v>27</v>
      </c>
      <c r="K66" s="43">
        <v>149</v>
      </c>
      <c r="L66" s="43">
        <v>0</v>
      </c>
      <c r="M66" s="44" t="str">
        <f t="shared" ref="M66:M86" si="1">IF(K66&gt;59, "Y", "N")</f>
        <v>Y</v>
      </c>
      <c r="N66" s="45" t="s">
        <v>23</v>
      </c>
      <c r="O66" s="45">
        <v>27</v>
      </c>
      <c r="P66" s="45">
        <v>149</v>
      </c>
      <c r="Q66" s="46" t="s">
        <v>242</v>
      </c>
    </row>
    <row r="67" spans="1:17" ht="72.75" x14ac:dyDescent="0.25">
      <c r="A67" s="38" t="s">
        <v>17</v>
      </c>
      <c r="B67" s="5">
        <v>41499</v>
      </c>
      <c r="C67" s="39" t="s">
        <v>243</v>
      </c>
      <c r="D67" s="5">
        <v>41500</v>
      </c>
      <c r="E67" s="40" t="s">
        <v>244</v>
      </c>
      <c r="F67" s="41">
        <v>24</v>
      </c>
      <c r="G67" s="42" t="s">
        <v>20</v>
      </c>
      <c r="H67" s="42" t="s">
        <v>21</v>
      </c>
      <c r="I67" s="42" t="s">
        <v>245</v>
      </c>
      <c r="J67" s="43">
        <v>67</v>
      </c>
      <c r="K67" s="43">
        <v>292</v>
      </c>
      <c r="L67" s="43">
        <v>0</v>
      </c>
      <c r="M67" s="44" t="str">
        <f>IF(K67&gt;59, "Y", "N")</f>
        <v>Y</v>
      </c>
      <c r="N67" s="45" t="s">
        <v>23</v>
      </c>
      <c r="O67" s="45">
        <v>67</v>
      </c>
      <c r="P67" s="45">
        <v>292</v>
      </c>
      <c r="Q67" s="46" t="s">
        <v>242</v>
      </c>
    </row>
    <row r="68" spans="1:17" ht="36.75" x14ac:dyDescent="0.25">
      <c r="A68" s="38" t="s">
        <v>30</v>
      </c>
      <c r="B68" s="5">
        <v>41499</v>
      </c>
      <c r="C68" s="39" t="s">
        <v>246</v>
      </c>
      <c r="D68" s="5">
        <v>41500</v>
      </c>
      <c r="E68" s="40" t="s">
        <v>247</v>
      </c>
      <c r="F68" s="41">
        <v>24</v>
      </c>
      <c r="G68" s="42" t="s">
        <v>20</v>
      </c>
      <c r="H68" s="42" t="s">
        <v>28</v>
      </c>
      <c r="I68" s="42" t="s">
        <v>248</v>
      </c>
      <c r="J68" s="43">
        <v>76</v>
      </c>
      <c r="K68" s="43">
        <v>381</v>
      </c>
      <c r="L68" s="43">
        <v>0</v>
      </c>
      <c r="M68" s="44" t="str">
        <f>IF(K68&gt;59, "Y", "N")</f>
        <v>Y</v>
      </c>
      <c r="N68" s="45" t="s">
        <v>23</v>
      </c>
      <c r="O68" s="45">
        <v>70</v>
      </c>
      <c r="P68" s="45">
        <v>350</v>
      </c>
      <c r="Q68" s="46" t="s">
        <v>249</v>
      </c>
    </row>
    <row r="69" spans="1:17" ht="36.75" x14ac:dyDescent="0.25">
      <c r="A69" s="4" t="s">
        <v>88</v>
      </c>
      <c r="B69" s="5">
        <v>41504</v>
      </c>
      <c r="C69" s="29" t="s">
        <v>250</v>
      </c>
      <c r="D69" s="5">
        <v>41505</v>
      </c>
      <c r="E69" s="36" t="s">
        <v>251</v>
      </c>
      <c r="F69" s="30">
        <v>24</v>
      </c>
      <c r="G69" s="31" t="s">
        <v>122</v>
      </c>
      <c r="H69" s="31" t="s">
        <v>193</v>
      </c>
      <c r="I69" s="31" t="s">
        <v>252</v>
      </c>
      <c r="J69" s="32">
        <v>97</v>
      </c>
      <c r="K69" s="32">
        <v>679</v>
      </c>
      <c r="L69" s="32">
        <v>0</v>
      </c>
      <c r="M69" s="44" t="str">
        <f>IF(K69&gt;59, "Y", "N")</f>
        <v>Y</v>
      </c>
      <c r="N69" s="15" t="s">
        <v>23</v>
      </c>
      <c r="O69" s="15">
        <v>89</v>
      </c>
      <c r="P69" s="15">
        <v>439</v>
      </c>
      <c r="Q69" s="25" t="s">
        <v>249</v>
      </c>
    </row>
    <row r="70" spans="1:17" ht="36.75" x14ac:dyDescent="0.25">
      <c r="A70" s="4" t="s">
        <v>30</v>
      </c>
      <c r="B70" s="5">
        <v>41503</v>
      </c>
      <c r="C70" s="29" t="s">
        <v>237</v>
      </c>
      <c r="D70" s="5">
        <v>41506</v>
      </c>
      <c r="E70" s="36" t="s">
        <v>253</v>
      </c>
      <c r="F70" s="30">
        <v>72</v>
      </c>
      <c r="G70" s="31" t="s">
        <v>20</v>
      </c>
      <c r="H70" s="31" t="s">
        <v>28</v>
      </c>
      <c r="I70" s="31" t="s">
        <v>248</v>
      </c>
      <c r="J70" s="32"/>
      <c r="K70" s="32">
        <v>1244</v>
      </c>
      <c r="L70" s="32">
        <v>0</v>
      </c>
      <c r="M70" s="44" t="str">
        <f>IF(K70&gt;59, "Y", "N")</f>
        <v>Y</v>
      </c>
      <c r="N70" s="15" t="s">
        <v>23</v>
      </c>
      <c r="O70" s="15">
        <v>0</v>
      </c>
      <c r="P70" s="15">
        <v>1244</v>
      </c>
      <c r="Q70" s="25" t="s">
        <v>249</v>
      </c>
    </row>
    <row r="71" spans="1:17" x14ac:dyDescent="0.25">
      <c r="A71" s="4" t="s">
        <v>25</v>
      </c>
      <c r="B71" s="5">
        <v>41518</v>
      </c>
      <c r="C71" s="29" t="s">
        <v>254</v>
      </c>
      <c r="D71" s="5">
        <v>41519</v>
      </c>
      <c r="E71" s="36" t="s">
        <v>255</v>
      </c>
      <c r="F71" s="30">
        <v>24</v>
      </c>
      <c r="G71" s="31" t="s">
        <v>47</v>
      </c>
      <c r="H71" s="31" t="s">
        <v>47</v>
      </c>
      <c r="I71" s="31" t="s">
        <v>256</v>
      </c>
      <c r="J71" s="32">
        <v>113</v>
      </c>
      <c r="K71" s="32">
        <v>836</v>
      </c>
      <c r="L71" s="32">
        <v>0</v>
      </c>
      <c r="M71" s="44" t="str">
        <f>IF(K71&gt;59, "Y", "N")</f>
        <v>Y</v>
      </c>
      <c r="N71" s="15" t="s">
        <v>36</v>
      </c>
      <c r="O71" s="15">
        <v>0</v>
      </c>
      <c r="P71" s="15">
        <v>0</v>
      </c>
      <c r="Q71" s="25"/>
    </row>
    <row r="72" spans="1:17" ht="72.75" x14ac:dyDescent="0.25">
      <c r="A72" s="4" t="s">
        <v>25</v>
      </c>
      <c r="B72" s="5">
        <v>41518</v>
      </c>
      <c r="C72" s="29" t="s">
        <v>257</v>
      </c>
      <c r="D72" s="5">
        <v>41519</v>
      </c>
      <c r="E72" s="36" t="s">
        <v>258</v>
      </c>
      <c r="F72" s="30">
        <v>24</v>
      </c>
      <c r="G72" s="31" t="s">
        <v>20</v>
      </c>
      <c r="H72" s="31" t="s">
        <v>86</v>
      </c>
      <c r="I72" s="31" t="s">
        <v>259</v>
      </c>
      <c r="J72" s="32">
        <v>175</v>
      </c>
      <c r="K72" s="50">
        <v>897</v>
      </c>
      <c r="L72" s="32">
        <v>0</v>
      </c>
      <c r="M72" s="44" t="str">
        <f t="shared" ref="M72:M106" si="2">IF(K72&gt;59, "Y", "N")</f>
        <v>Y</v>
      </c>
      <c r="N72" s="15" t="s">
        <v>23</v>
      </c>
      <c r="O72" s="15">
        <v>175</v>
      </c>
      <c r="P72" s="51">
        <v>897</v>
      </c>
      <c r="Q72" s="25" t="s">
        <v>242</v>
      </c>
    </row>
    <row r="73" spans="1:17" ht="72.75" x14ac:dyDescent="0.25">
      <c r="A73" s="4" t="s">
        <v>25</v>
      </c>
      <c r="B73" s="5">
        <v>41519</v>
      </c>
      <c r="C73" s="29" t="s">
        <v>260</v>
      </c>
      <c r="D73" s="5">
        <v>41522</v>
      </c>
      <c r="E73" s="36" t="s">
        <v>261</v>
      </c>
      <c r="F73" s="30">
        <v>96</v>
      </c>
      <c r="G73" s="31" t="s">
        <v>20</v>
      </c>
      <c r="H73" s="31" t="s">
        <v>21</v>
      </c>
      <c r="I73" s="31" t="s">
        <v>60</v>
      </c>
      <c r="J73" s="32">
        <v>367</v>
      </c>
      <c r="K73" s="50">
        <v>1121</v>
      </c>
      <c r="L73" s="32">
        <v>0</v>
      </c>
      <c r="M73" s="44" t="str">
        <f t="shared" si="2"/>
        <v>Y</v>
      </c>
      <c r="N73" s="15" t="s">
        <v>23</v>
      </c>
      <c r="O73" s="15">
        <v>367</v>
      </c>
      <c r="P73" s="51">
        <v>1121</v>
      </c>
      <c r="Q73" s="25" t="s">
        <v>242</v>
      </c>
    </row>
    <row r="74" spans="1:17" ht="72.75" x14ac:dyDescent="0.25">
      <c r="A74" s="4" t="s">
        <v>88</v>
      </c>
      <c r="B74" s="5">
        <v>41520</v>
      </c>
      <c r="C74" s="29" t="s">
        <v>211</v>
      </c>
      <c r="D74" s="5">
        <v>41523</v>
      </c>
      <c r="E74" s="36" t="s">
        <v>262</v>
      </c>
      <c r="F74" s="30">
        <v>96</v>
      </c>
      <c r="G74" s="31" t="s">
        <v>33</v>
      </c>
      <c r="H74" s="31" t="s">
        <v>76</v>
      </c>
      <c r="I74" s="31" t="s">
        <v>263</v>
      </c>
      <c r="J74" s="32">
        <v>210</v>
      </c>
      <c r="K74" s="50">
        <v>498</v>
      </c>
      <c r="L74" s="32">
        <v>0</v>
      </c>
      <c r="M74" s="44" t="str">
        <f t="shared" si="2"/>
        <v>Y</v>
      </c>
      <c r="N74" s="15" t="s">
        <v>23</v>
      </c>
      <c r="O74" s="15">
        <v>210</v>
      </c>
      <c r="P74" s="51">
        <v>498</v>
      </c>
      <c r="Q74" s="25" t="s">
        <v>242</v>
      </c>
    </row>
    <row r="75" spans="1:17" ht="72.75" x14ac:dyDescent="0.25">
      <c r="A75" s="4" t="s">
        <v>30</v>
      </c>
      <c r="B75" s="5">
        <v>41525</v>
      </c>
      <c r="C75" s="29" t="s">
        <v>264</v>
      </c>
      <c r="D75" s="5">
        <v>41527</v>
      </c>
      <c r="E75" s="36" t="s">
        <v>246</v>
      </c>
      <c r="F75" s="30">
        <v>72</v>
      </c>
      <c r="G75" s="31" t="s">
        <v>33</v>
      </c>
      <c r="H75" s="31" t="s">
        <v>34</v>
      </c>
      <c r="I75" s="31" t="s">
        <v>187</v>
      </c>
      <c r="J75" s="32"/>
      <c r="K75" s="50">
        <v>1040</v>
      </c>
      <c r="L75" s="32">
        <v>0</v>
      </c>
      <c r="M75" s="44" t="str">
        <f t="shared" si="2"/>
        <v>Y</v>
      </c>
      <c r="N75" s="15" t="s">
        <v>23</v>
      </c>
      <c r="O75" s="15">
        <v>0</v>
      </c>
      <c r="P75" s="51">
        <v>1040</v>
      </c>
      <c r="Q75" s="25" t="s">
        <v>242</v>
      </c>
    </row>
    <row r="76" spans="1:17" ht="72.75" x14ac:dyDescent="0.25">
      <c r="A76" s="4" t="s">
        <v>25</v>
      </c>
      <c r="B76" s="5">
        <v>41526</v>
      </c>
      <c r="C76" s="29" t="s">
        <v>265</v>
      </c>
      <c r="D76" s="5">
        <v>41527</v>
      </c>
      <c r="E76" s="36" t="s">
        <v>266</v>
      </c>
      <c r="F76" s="30">
        <v>24</v>
      </c>
      <c r="G76" s="31" t="s">
        <v>20</v>
      </c>
      <c r="H76" s="31" t="s">
        <v>227</v>
      </c>
      <c r="I76" s="31" t="s">
        <v>267</v>
      </c>
      <c r="J76" s="32">
        <v>112</v>
      </c>
      <c r="K76" s="32">
        <v>750</v>
      </c>
      <c r="L76" s="32">
        <v>0</v>
      </c>
      <c r="M76" s="44" t="str">
        <f t="shared" si="2"/>
        <v>Y</v>
      </c>
      <c r="N76" s="15" t="s">
        <v>23</v>
      </c>
      <c r="O76" s="15">
        <v>70</v>
      </c>
      <c r="P76" s="15">
        <v>357</v>
      </c>
      <c r="Q76" s="25" t="s">
        <v>242</v>
      </c>
    </row>
    <row r="77" spans="1:17" ht="72.75" x14ac:dyDescent="0.25">
      <c r="A77" s="4" t="s">
        <v>88</v>
      </c>
      <c r="B77" s="5">
        <v>41527</v>
      </c>
      <c r="C77" s="29" t="s">
        <v>268</v>
      </c>
      <c r="D77" s="5">
        <v>41529</v>
      </c>
      <c r="E77" s="36" t="s">
        <v>269</v>
      </c>
      <c r="F77" s="30">
        <v>72</v>
      </c>
      <c r="G77" s="31" t="s">
        <v>122</v>
      </c>
      <c r="H77" s="31" t="s">
        <v>169</v>
      </c>
      <c r="I77" s="31" t="s">
        <v>270</v>
      </c>
      <c r="J77" s="32">
        <v>131</v>
      </c>
      <c r="K77" s="32">
        <v>959</v>
      </c>
      <c r="L77" s="32"/>
      <c r="M77" s="44" t="str">
        <f t="shared" si="2"/>
        <v>Y</v>
      </c>
      <c r="N77" s="15" t="s">
        <v>36</v>
      </c>
      <c r="O77" s="15">
        <v>0</v>
      </c>
      <c r="P77" s="15">
        <v>0</v>
      </c>
      <c r="Q77" s="25" t="s">
        <v>271</v>
      </c>
    </row>
    <row r="78" spans="1:17" ht="72.75" x14ac:dyDescent="0.25">
      <c r="A78" s="4" t="s">
        <v>88</v>
      </c>
      <c r="B78" s="5">
        <v>41530</v>
      </c>
      <c r="C78" s="29" t="s">
        <v>212</v>
      </c>
      <c r="D78" s="5">
        <v>41531</v>
      </c>
      <c r="E78" s="36" t="s">
        <v>64</v>
      </c>
      <c r="F78" s="30">
        <v>24</v>
      </c>
      <c r="G78" s="31" t="s">
        <v>47</v>
      </c>
      <c r="H78" s="31" t="s">
        <v>272</v>
      </c>
      <c r="I78" s="31" t="s">
        <v>273</v>
      </c>
      <c r="J78" s="32">
        <v>31</v>
      </c>
      <c r="K78" s="32">
        <v>218</v>
      </c>
      <c r="L78" s="32"/>
      <c r="M78" s="44" t="str">
        <f t="shared" si="2"/>
        <v>Y</v>
      </c>
      <c r="N78" s="15" t="s">
        <v>36</v>
      </c>
      <c r="O78" s="15">
        <v>0</v>
      </c>
      <c r="P78" s="15">
        <v>0</v>
      </c>
      <c r="Q78" s="25" t="s">
        <v>271</v>
      </c>
    </row>
    <row r="79" spans="1:17" ht="72.75" x14ac:dyDescent="0.25">
      <c r="A79" s="4" t="s">
        <v>25</v>
      </c>
      <c r="B79" s="5">
        <v>41533</v>
      </c>
      <c r="C79" s="29" t="s">
        <v>269</v>
      </c>
      <c r="D79" s="5">
        <v>41533</v>
      </c>
      <c r="E79" s="36" t="s">
        <v>274</v>
      </c>
      <c r="F79" s="30">
        <v>24</v>
      </c>
      <c r="G79" s="31" t="s">
        <v>20</v>
      </c>
      <c r="H79" s="31" t="s">
        <v>86</v>
      </c>
      <c r="I79" s="31" t="s">
        <v>94</v>
      </c>
      <c r="J79" s="32">
        <v>123</v>
      </c>
      <c r="K79" s="32">
        <v>647</v>
      </c>
      <c r="L79" s="32">
        <v>0</v>
      </c>
      <c r="M79" s="44" t="str">
        <f t="shared" si="2"/>
        <v>Y</v>
      </c>
      <c r="N79" s="15" t="s">
        <v>23</v>
      </c>
      <c r="O79" s="15">
        <v>70</v>
      </c>
      <c r="P79" s="15">
        <v>350</v>
      </c>
      <c r="Q79" s="25" t="s">
        <v>275</v>
      </c>
    </row>
    <row r="80" spans="1:17" ht="84.75" x14ac:dyDescent="0.25">
      <c r="A80" s="4" t="s">
        <v>88</v>
      </c>
      <c r="B80" s="5">
        <v>41534</v>
      </c>
      <c r="C80" s="29" t="s">
        <v>276</v>
      </c>
      <c r="D80" s="5">
        <v>41534</v>
      </c>
      <c r="E80" s="36" t="s">
        <v>168</v>
      </c>
      <c r="F80" s="30">
        <v>24</v>
      </c>
      <c r="G80" s="31" t="s">
        <v>47</v>
      </c>
      <c r="H80" s="31" t="s">
        <v>277</v>
      </c>
      <c r="I80" s="31" t="s">
        <v>278</v>
      </c>
      <c r="J80" s="32">
        <v>50</v>
      </c>
      <c r="K80" s="32">
        <v>550</v>
      </c>
      <c r="L80" s="32">
        <v>0</v>
      </c>
      <c r="M80" s="44" t="str">
        <f t="shared" si="2"/>
        <v>Y</v>
      </c>
      <c r="N80" s="15" t="s">
        <v>36</v>
      </c>
      <c r="O80" s="15">
        <v>0</v>
      </c>
      <c r="P80" s="15">
        <v>0</v>
      </c>
      <c r="Q80" s="25" t="s">
        <v>179</v>
      </c>
    </row>
    <row r="81" spans="1:17" x14ac:dyDescent="0.25">
      <c r="A81" s="4" t="s">
        <v>25</v>
      </c>
      <c r="B81" s="5">
        <v>41536</v>
      </c>
      <c r="C81" s="29" t="s">
        <v>279</v>
      </c>
      <c r="D81" s="5">
        <v>41536</v>
      </c>
      <c r="E81" s="36" t="s">
        <v>280</v>
      </c>
      <c r="F81" s="30">
        <v>24</v>
      </c>
      <c r="G81" s="31" t="s">
        <v>33</v>
      </c>
      <c r="H81" s="31" t="s">
        <v>33</v>
      </c>
      <c r="I81" s="31" t="s">
        <v>281</v>
      </c>
      <c r="J81" s="32">
        <v>120</v>
      </c>
      <c r="K81" s="32">
        <v>868</v>
      </c>
      <c r="L81" s="32">
        <v>0</v>
      </c>
      <c r="M81" s="44" t="str">
        <f t="shared" si="2"/>
        <v>Y</v>
      </c>
      <c r="N81" s="15" t="s">
        <v>36</v>
      </c>
      <c r="O81" s="15">
        <v>0</v>
      </c>
      <c r="P81" s="15">
        <v>0</v>
      </c>
      <c r="Q81" s="25"/>
    </row>
    <row r="82" spans="1:17" ht="72.75" x14ac:dyDescent="0.25">
      <c r="A82" s="4" t="s">
        <v>30</v>
      </c>
      <c r="B82" s="5">
        <v>41537</v>
      </c>
      <c r="C82" s="29" t="s">
        <v>237</v>
      </c>
      <c r="D82" s="5">
        <v>41540</v>
      </c>
      <c r="E82" s="36">
        <v>0.4201388888888889</v>
      </c>
      <c r="F82" s="30">
        <v>72</v>
      </c>
      <c r="G82" s="31" t="s">
        <v>20</v>
      </c>
      <c r="H82" s="31" t="s">
        <v>28</v>
      </c>
      <c r="I82" s="31" t="s">
        <v>248</v>
      </c>
      <c r="J82" s="52">
        <v>1387</v>
      </c>
      <c r="K82" s="52">
        <v>4898</v>
      </c>
      <c r="L82" s="32">
        <v>0</v>
      </c>
      <c r="M82" s="44" t="str">
        <f t="shared" si="2"/>
        <v>Y</v>
      </c>
      <c r="N82" s="15" t="s">
        <v>23</v>
      </c>
      <c r="O82" s="15">
        <v>0</v>
      </c>
      <c r="P82" s="53">
        <v>1244</v>
      </c>
      <c r="Q82" s="25" t="s">
        <v>275</v>
      </c>
    </row>
    <row r="83" spans="1:17" x14ac:dyDescent="0.25">
      <c r="A83" s="4" t="s">
        <v>25</v>
      </c>
      <c r="B83" s="5">
        <v>41544</v>
      </c>
      <c r="C83" s="20" t="s">
        <v>282</v>
      </c>
      <c r="D83" s="5">
        <v>41545</v>
      </c>
      <c r="E83" s="36" t="s">
        <v>168</v>
      </c>
      <c r="F83" s="30">
        <v>24</v>
      </c>
      <c r="G83" s="31" t="s">
        <v>20</v>
      </c>
      <c r="H83" s="31" t="s">
        <v>86</v>
      </c>
      <c r="I83" s="31" t="s">
        <v>283</v>
      </c>
      <c r="J83" s="32">
        <v>476</v>
      </c>
      <c r="K83" s="32">
        <v>2254</v>
      </c>
      <c r="L83" s="32">
        <v>0</v>
      </c>
      <c r="M83" s="44" t="str">
        <f t="shared" si="2"/>
        <v>Y</v>
      </c>
      <c r="N83" s="15" t="s">
        <v>36</v>
      </c>
      <c r="O83" s="15">
        <v>0</v>
      </c>
      <c r="P83" s="15">
        <v>0</v>
      </c>
      <c r="Q83" s="25"/>
    </row>
    <row r="84" spans="1:17" ht="72.75" x14ac:dyDescent="0.25">
      <c r="A84" s="4" t="s">
        <v>25</v>
      </c>
      <c r="B84" s="5">
        <v>41546</v>
      </c>
      <c r="C84" s="29" t="s">
        <v>284</v>
      </c>
      <c r="D84" s="5">
        <v>41546</v>
      </c>
      <c r="E84" s="36" t="s">
        <v>285</v>
      </c>
      <c r="F84" s="30">
        <v>24</v>
      </c>
      <c r="G84" s="31" t="s">
        <v>20</v>
      </c>
      <c r="H84" s="31" t="s">
        <v>286</v>
      </c>
      <c r="I84" s="31" t="s">
        <v>287</v>
      </c>
      <c r="J84" s="32">
        <v>69</v>
      </c>
      <c r="K84" s="32">
        <v>301</v>
      </c>
      <c r="L84" s="32">
        <v>1</v>
      </c>
      <c r="M84" s="44" t="str">
        <f t="shared" si="2"/>
        <v>Y</v>
      </c>
      <c r="N84" s="15" t="s">
        <v>23</v>
      </c>
      <c r="O84" s="15">
        <v>69</v>
      </c>
      <c r="P84" s="15">
        <v>301</v>
      </c>
      <c r="Q84" s="25" t="s">
        <v>242</v>
      </c>
    </row>
    <row r="85" spans="1:17" x14ac:dyDescent="0.25">
      <c r="A85" s="4" t="s">
        <v>25</v>
      </c>
      <c r="B85" s="5">
        <v>41546</v>
      </c>
      <c r="C85" s="29" t="s">
        <v>192</v>
      </c>
      <c r="D85" s="5">
        <v>41547</v>
      </c>
      <c r="E85" s="36" t="s">
        <v>288</v>
      </c>
      <c r="F85" s="30">
        <v>24</v>
      </c>
      <c r="G85" s="31" t="s">
        <v>20</v>
      </c>
      <c r="H85" s="31" t="s">
        <v>86</v>
      </c>
      <c r="I85" s="31" t="s">
        <v>289</v>
      </c>
      <c r="J85" s="32">
        <v>132</v>
      </c>
      <c r="K85" s="32">
        <v>668</v>
      </c>
      <c r="L85" s="32">
        <v>0</v>
      </c>
      <c r="M85" s="44" t="str">
        <f t="shared" si="2"/>
        <v>Y</v>
      </c>
      <c r="N85" s="15" t="s">
        <v>66</v>
      </c>
      <c r="O85" s="15">
        <v>0</v>
      </c>
      <c r="P85" s="15">
        <v>0</v>
      </c>
      <c r="Q85" s="25"/>
    </row>
    <row r="86" spans="1:17" ht="72.75" x14ac:dyDescent="0.25">
      <c r="A86" s="4" t="s">
        <v>25</v>
      </c>
      <c r="B86" s="5">
        <v>41555</v>
      </c>
      <c r="C86" s="29" t="s">
        <v>290</v>
      </c>
      <c r="D86" s="5">
        <v>41557</v>
      </c>
      <c r="E86" s="36" t="s">
        <v>291</v>
      </c>
      <c r="F86" s="30">
        <v>72</v>
      </c>
      <c r="G86" s="31" t="s">
        <v>20</v>
      </c>
      <c r="H86" s="31" t="s">
        <v>108</v>
      </c>
      <c r="I86" s="31" t="s">
        <v>292</v>
      </c>
      <c r="J86" s="32">
        <v>280</v>
      </c>
      <c r="K86" s="32">
        <v>2841</v>
      </c>
      <c r="L86" s="32">
        <v>0</v>
      </c>
      <c r="M86" s="44" t="str">
        <f t="shared" si="2"/>
        <v>Y</v>
      </c>
      <c r="N86" s="15" t="s">
        <v>23</v>
      </c>
      <c r="O86" s="15">
        <v>97</v>
      </c>
      <c r="P86" s="15">
        <v>488</v>
      </c>
      <c r="Q86" s="25" t="s">
        <v>242</v>
      </c>
    </row>
    <row r="87" spans="1:17" ht="72.75" x14ac:dyDescent="0.25">
      <c r="A87" s="4" t="s">
        <v>30</v>
      </c>
      <c r="B87" s="5">
        <v>41560</v>
      </c>
      <c r="C87" s="29" t="s">
        <v>293</v>
      </c>
      <c r="D87" s="5">
        <v>41563</v>
      </c>
      <c r="E87" s="36" t="s">
        <v>294</v>
      </c>
      <c r="F87" s="30">
        <v>96</v>
      </c>
      <c r="G87" s="31" t="s">
        <v>122</v>
      </c>
      <c r="H87" s="31" t="s">
        <v>122</v>
      </c>
      <c r="I87" s="31" t="s">
        <v>295</v>
      </c>
      <c r="J87" s="32">
        <v>500</v>
      </c>
      <c r="K87" s="32">
        <v>2190</v>
      </c>
      <c r="L87" s="32">
        <v>0</v>
      </c>
      <c r="M87" s="44" t="str">
        <f t="shared" si="2"/>
        <v>Y</v>
      </c>
      <c r="N87" s="15" t="s">
        <v>23</v>
      </c>
      <c r="O87" s="15">
        <v>500</v>
      </c>
      <c r="P87" s="15">
        <v>2190</v>
      </c>
      <c r="Q87" s="25" t="s">
        <v>242</v>
      </c>
    </row>
    <row r="88" spans="1:17" ht="84.75" x14ac:dyDescent="0.25">
      <c r="A88" s="4" t="s">
        <v>25</v>
      </c>
      <c r="B88" s="5">
        <v>41558</v>
      </c>
      <c r="C88" s="29" t="s">
        <v>296</v>
      </c>
      <c r="D88" s="5">
        <v>41559</v>
      </c>
      <c r="E88" s="36" t="s">
        <v>297</v>
      </c>
      <c r="F88" s="30">
        <v>24</v>
      </c>
      <c r="G88" s="31" t="s">
        <v>20</v>
      </c>
      <c r="H88" s="31" t="s">
        <v>86</v>
      </c>
      <c r="I88" s="31" t="s">
        <v>298</v>
      </c>
      <c r="J88" s="32">
        <v>143</v>
      </c>
      <c r="K88" s="32">
        <v>2746</v>
      </c>
      <c r="L88" s="32">
        <v>0</v>
      </c>
      <c r="M88" s="44" t="str">
        <f t="shared" si="2"/>
        <v>Y</v>
      </c>
      <c r="N88" s="15" t="s">
        <v>36</v>
      </c>
      <c r="O88" s="15">
        <v>0</v>
      </c>
      <c r="P88" s="15">
        <v>0</v>
      </c>
      <c r="Q88" s="25" t="s">
        <v>299</v>
      </c>
    </row>
    <row r="89" spans="1:17" ht="72.75" x14ac:dyDescent="0.25">
      <c r="A89" s="4" t="s">
        <v>25</v>
      </c>
      <c r="B89" s="5">
        <v>41558</v>
      </c>
      <c r="C89" s="29" t="s">
        <v>300</v>
      </c>
      <c r="D89" s="5">
        <v>41559</v>
      </c>
      <c r="E89" s="36" t="s">
        <v>301</v>
      </c>
      <c r="F89" s="30">
        <v>24</v>
      </c>
      <c r="G89" s="31" t="s">
        <v>20</v>
      </c>
      <c r="H89" s="31" t="s">
        <v>86</v>
      </c>
      <c r="I89" s="31" t="s">
        <v>302</v>
      </c>
      <c r="J89" s="32">
        <v>123</v>
      </c>
      <c r="K89" s="32">
        <v>1285</v>
      </c>
      <c r="L89" s="32">
        <v>0</v>
      </c>
      <c r="M89" s="44" t="str">
        <f t="shared" si="2"/>
        <v>Y</v>
      </c>
      <c r="N89" s="15" t="s">
        <v>36</v>
      </c>
      <c r="O89" s="15">
        <v>0</v>
      </c>
      <c r="P89" s="15">
        <v>0</v>
      </c>
      <c r="Q89" s="25" t="s">
        <v>303</v>
      </c>
    </row>
    <row r="90" spans="1:17" ht="60.75" x14ac:dyDescent="0.25">
      <c r="A90" s="4" t="s">
        <v>25</v>
      </c>
      <c r="B90" s="5">
        <v>41558</v>
      </c>
      <c r="C90" s="29" t="s">
        <v>304</v>
      </c>
      <c r="D90" s="5">
        <v>41561</v>
      </c>
      <c r="E90" s="36" t="s">
        <v>305</v>
      </c>
      <c r="F90" s="30">
        <v>72</v>
      </c>
      <c r="G90" s="31" t="s">
        <v>20</v>
      </c>
      <c r="H90" s="31" t="s">
        <v>227</v>
      </c>
      <c r="I90" s="31" t="s">
        <v>306</v>
      </c>
      <c r="J90" s="32">
        <v>78</v>
      </c>
      <c r="K90" s="32">
        <v>468</v>
      </c>
      <c r="L90" s="32">
        <v>0</v>
      </c>
      <c r="M90" s="44" t="str">
        <f t="shared" si="2"/>
        <v>Y</v>
      </c>
      <c r="N90" s="15" t="s">
        <v>23</v>
      </c>
      <c r="O90" s="15">
        <v>78</v>
      </c>
      <c r="P90" s="15">
        <v>468</v>
      </c>
      <c r="Q90" s="25" t="s">
        <v>307</v>
      </c>
    </row>
    <row r="91" spans="1:17" ht="108.75" x14ac:dyDescent="0.25">
      <c r="A91" s="4" t="s">
        <v>25</v>
      </c>
      <c r="B91" s="5">
        <v>41560</v>
      </c>
      <c r="C91" s="29" t="s">
        <v>308</v>
      </c>
      <c r="D91" s="5">
        <v>41561</v>
      </c>
      <c r="E91" s="36" t="s">
        <v>309</v>
      </c>
      <c r="F91" s="30">
        <v>24</v>
      </c>
      <c r="G91" s="31" t="s">
        <v>20</v>
      </c>
      <c r="H91" s="31" t="s">
        <v>310</v>
      </c>
      <c r="I91" s="31" t="s">
        <v>311</v>
      </c>
      <c r="J91" s="32">
        <v>247</v>
      </c>
      <c r="K91" s="32">
        <v>1482</v>
      </c>
      <c r="L91" s="32">
        <v>0</v>
      </c>
      <c r="M91" s="44" t="str">
        <f t="shared" si="2"/>
        <v>Y</v>
      </c>
      <c r="N91" s="15" t="s">
        <v>23</v>
      </c>
      <c r="O91" s="15">
        <v>94</v>
      </c>
      <c r="P91" s="15">
        <v>754</v>
      </c>
      <c r="Q91" s="25" t="s">
        <v>312</v>
      </c>
    </row>
    <row r="92" spans="1:17" ht="72.75" x14ac:dyDescent="0.25">
      <c r="A92" s="4" t="s">
        <v>30</v>
      </c>
      <c r="B92" s="5">
        <v>41565</v>
      </c>
      <c r="C92" s="29" t="s">
        <v>313</v>
      </c>
      <c r="D92" s="5">
        <v>41569</v>
      </c>
      <c r="E92" s="36" t="s">
        <v>314</v>
      </c>
      <c r="F92" s="30">
        <v>96</v>
      </c>
      <c r="G92" s="31" t="s">
        <v>33</v>
      </c>
      <c r="H92" s="31" t="s">
        <v>76</v>
      </c>
      <c r="I92" s="31" t="s">
        <v>218</v>
      </c>
      <c r="J92" s="32">
        <v>656</v>
      </c>
      <c r="K92" s="32">
        <v>3293</v>
      </c>
      <c r="L92" s="32">
        <v>0</v>
      </c>
      <c r="M92" s="44" t="str">
        <f t="shared" si="2"/>
        <v>Y</v>
      </c>
      <c r="N92" s="15" t="s">
        <v>23</v>
      </c>
      <c r="O92" s="15">
        <v>656</v>
      </c>
      <c r="P92" s="15">
        <v>3293</v>
      </c>
      <c r="Q92" s="25" t="s">
        <v>242</v>
      </c>
    </row>
    <row r="93" spans="1:17" ht="72.75" x14ac:dyDescent="0.25">
      <c r="A93" s="4" t="s">
        <v>88</v>
      </c>
      <c r="B93" s="5">
        <v>41570</v>
      </c>
      <c r="C93" s="29" t="s">
        <v>315</v>
      </c>
      <c r="D93" s="5">
        <v>41571</v>
      </c>
      <c r="E93" s="36" t="s">
        <v>316</v>
      </c>
      <c r="F93" s="30">
        <v>24</v>
      </c>
      <c r="G93" s="31" t="s">
        <v>47</v>
      </c>
      <c r="H93" s="31" t="s">
        <v>277</v>
      </c>
      <c r="I93" s="31" t="s">
        <v>317</v>
      </c>
      <c r="J93" s="32">
        <v>1347</v>
      </c>
      <c r="K93" s="32">
        <v>8837</v>
      </c>
      <c r="L93" s="32">
        <v>0</v>
      </c>
      <c r="M93" s="44" t="str">
        <f t="shared" si="2"/>
        <v>Y</v>
      </c>
      <c r="N93" s="15" t="s">
        <v>36</v>
      </c>
      <c r="O93" s="15">
        <v>0</v>
      </c>
      <c r="P93" s="15">
        <v>0</v>
      </c>
      <c r="Q93" s="25" t="s">
        <v>303</v>
      </c>
    </row>
    <row r="94" spans="1:17" ht="96.75" x14ac:dyDescent="0.25">
      <c r="A94" s="4" t="s">
        <v>62</v>
      </c>
      <c r="B94" s="5">
        <v>41576</v>
      </c>
      <c r="C94" s="29" t="s">
        <v>129</v>
      </c>
      <c r="D94" s="5">
        <v>41577</v>
      </c>
      <c r="E94" s="36" t="s">
        <v>132</v>
      </c>
      <c r="F94" s="30">
        <v>24</v>
      </c>
      <c r="G94" s="31" t="s">
        <v>68</v>
      </c>
      <c r="H94" s="31" t="s">
        <v>318</v>
      </c>
      <c r="I94" s="31" t="s">
        <v>319</v>
      </c>
      <c r="J94" s="32">
        <v>120</v>
      </c>
      <c r="K94" s="32">
        <v>550</v>
      </c>
      <c r="L94" s="32">
        <v>0</v>
      </c>
      <c r="M94" s="44" t="str">
        <f t="shared" si="2"/>
        <v>Y</v>
      </c>
      <c r="N94" s="15" t="s">
        <v>23</v>
      </c>
      <c r="O94" s="15">
        <v>120</v>
      </c>
      <c r="P94" s="15">
        <v>550</v>
      </c>
      <c r="Q94" s="25" t="s">
        <v>320</v>
      </c>
    </row>
    <row r="95" spans="1:17" ht="84.75" x14ac:dyDescent="0.25">
      <c r="A95" s="4" t="s">
        <v>30</v>
      </c>
      <c r="B95" s="5">
        <v>41579</v>
      </c>
      <c r="C95" s="29" t="s">
        <v>90</v>
      </c>
      <c r="D95" s="5">
        <v>41584</v>
      </c>
      <c r="E95" s="36" t="s">
        <v>321</v>
      </c>
      <c r="F95" s="30">
        <v>144</v>
      </c>
      <c r="G95" s="31" t="s">
        <v>68</v>
      </c>
      <c r="H95" s="31" t="s">
        <v>204</v>
      </c>
      <c r="I95" s="31" t="s">
        <v>322</v>
      </c>
      <c r="J95" s="32"/>
      <c r="K95" s="32">
        <v>10000</v>
      </c>
      <c r="L95" s="32">
        <v>0</v>
      </c>
      <c r="M95" s="44" t="str">
        <f t="shared" si="2"/>
        <v>Y</v>
      </c>
      <c r="N95" s="53" t="s">
        <v>36</v>
      </c>
      <c r="O95" s="15">
        <v>0</v>
      </c>
      <c r="P95" s="15">
        <v>0</v>
      </c>
      <c r="Q95" s="25" t="s">
        <v>179</v>
      </c>
    </row>
    <row r="96" spans="1:17" ht="60.75" x14ac:dyDescent="0.25">
      <c r="A96" s="4" t="s">
        <v>62</v>
      </c>
      <c r="B96" s="5">
        <v>41590</v>
      </c>
      <c r="C96" s="29" t="s">
        <v>301</v>
      </c>
      <c r="D96" s="5">
        <v>41590</v>
      </c>
      <c r="E96" s="36" t="s">
        <v>177</v>
      </c>
      <c r="F96" s="30">
        <v>24</v>
      </c>
      <c r="G96" s="31" t="s">
        <v>20</v>
      </c>
      <c r="H96" s="31" t="s">
        <v>323</v>
      </c>
      <c r="I96" s="31" t="s">
        <v>324</v>
      </c>
      <c r="J96" s="32"/>
      <c r="K96" s="32">
        <v>26</v>
      </c>
      <c r="L96" s="32">
        <v>0</v>
      </c>
      <c r="M96" s="44" t="str">
        <f t="shared" si="2"/>
        <v>N</v>
      </c>
      <c r="N96" s="53" t="s">
        <v>83</v>
      </c>
      <c r="O96" s="15"/>
      <c r="P96" s="53">
        <v>26</v>
      </c>
      <c r="Q96" s="25" t="s">
        <v>325</v>
      </c>
    </row>
    <row r="97" spans="1:17" ht="84.75" x14ac:dyDescent="0.25">
      <c r="A97" s="4" t="s">
        <v>17</v>
      </c>
      <c r="B97" s="5">
        <v>41600</v>
      </c>
      <c r="C97" s="36" t="s">
        <v>326</v>
      </c>
      <c r="D97" s="5">
        <v>41600</v>
      </c>
      <c r="E97" s="36" t="s">
        <v>327</v>
      </c>
      <c r="F97" s="30">
        <v>24</v>
      </c>
      <c r="G97" s="31" t="s">
        <v>20</v>
      </c>
      <c r="H97" s="31" t="s">
        <v>310</v>
      </c>
      <c r="I97" s="31" t="s">
        <v>328</v>
      </c>
      <c r="J97" s="32">
        <v>237</v>
      </c>
      <c r="K97" s="32">
        <v>1422</v>
      </c>
      <c r="L97" s="32">
        <v>0</v>
      </c>
      <c r="M97" s="44" t="str">
        <f t="shared" si="2"/>
        <v>Y</v>
      </c>
      <c r="N97" s="15" t="s">
        <v>36</v>
      </c>
      <c r="O97" s="15">
        <v>0</v>
      </c>
      <c r="P97" s="15">
        <v>0</v>
      </c>
      <c r="Q97" s="25" t="s">
        <v>179</v>
      </c>
    </row>
    <row r="98" spans="1:17" ht="120.75" x14ac:dyDescent="0.25">
      <c r="A98" s="4" t="s">
        <v>25</v>
      </c>
      <c r="B98" s="5">
        <v>41605</v>
      </c>
      <c r="C98" s="29" t="s">
        <v>32</v>
      </c>
      <c r="D98" s="5">
        <v>41607</v>
      </c>
      <c r="E98" s="36" t="s">
        <v>253</v>
      </c>
      <c r="F98" s="30">
        <v>48</v>
      </c>
      <c r="G98" s="31" t="s">
        <v>33</v>
      </c>
      <c r="H98" s="31" t="s">
        <v>76</v>
      </c>
      <c r="I98" s="31" t="s">
        <v>329</v>
      </c>
      <c r="J98" s="32"/>
      <c r="K98" s="32">
        <v>49</v>
      </c>
      <c r="L98" s="32">
        <v>0</v>
      </c>
      <c r="M98" s="44" t="str">
        <f t="shared" si="2"/>
        <v>N</v>
      </c>
      <c r="N98" s="53" t="s">
        <v>66</v>
      </c>
      <c r="O98" s="15">
        <v>0</v>
      </c>
      <c r="P98" s="15">
        <v>0</v>
      </c>
      <c r="Q98" s="25" t="s">
        <v>330</v>
      </c>
    </row>
    <row r="99" spans="1:17" ht="60.75" x14ac:dyDescent="0.25">
      <c r="A99" s="4" t="s">
        <v>331</v>
      </c>
      <c r="B99" s="5">
        <v>41628</v>
      </c>
      <c r="C99" s="29" t="s">
        <v>253</v>
      </c>
      <c r="D99" s="5">
        <v>41628</v>
      </c>
      <c r="E99" s="36" t="s">
        <v>332</v>
      </c>
      <c r="F99" s="30">
        <v>24</v>
      </c>
      <c r="G99" s="31" t="s">
        <v>20</v>
      </c>
      <c r="H99" s="31" t="s">
        <v>200</v>
      </c>
      <c r="I99" s="31" t="s">
        <v>333</v>
      </c>
      <c r="J99" s="32"/>
      <c r="K99" s="32">
        <v>13</v>
      </c>
      <c r="L99" s="32">
        <v>1</v>
      </c>
      <c r="M99" s="44" t="str">
        <f t="shared" si="2"/>
        <v>N</v>
      </c>
      <c r="N99" s="53" t="s">
        <v>23</v>
      </c>
      <c r="O99" s="15">
        <v>0</v>
      </c>
      <c r="P99" s="53">
        <v>13</v>
      </c>
      <c r="Q99" s="25" t="s">
        <v>325</v>
      </c>
    </row>
    <row r="100" spans="1:17" ht="60.75" x14ac:dyDescent="0.25">
      <c r="A100" s="4" t="s">
        <v>78</v>
      </c>
      <c r="B100" s="5">
        <v>41628</v>
      </c>
      <c r="C100" s="29" t="s">
        <v>305</v>
      </c>
      <c r="D100" s="5">
        <v>41628</v>
      </c>
      <c r="E100" s="36" t="s">
        <v>334</v>
      </c>
      <c r="F100" s="30">
        <v>24</v>
      </c>
      <c r="G100" s="31" t="s">
        <v>20</v>
      </c>
      <c r="H100" s="31" t="s">
        <v>42</v>
      </c>
      <c r="I100" s="31" t="s">
        <v>335</v>
      </c>
      <c r="J100" s="14" t="s">
        <v>44</v>
      </c>
      <c r="K100" s="32">
        <v>2</v>
      </c>
      <c r="L100" s="32"/>
      <c r="M100" s="44" t="str">
        <f t="shared" si="2"/>
        <v>N</v>
      </c>
      <c r="N100" s="53" t="s">
        <v>23</v>
      </c>
      <c r="O100" s="15">
        <v>0</v>
      </c>
      <c r="P100" s="53">
        <v>2</v>
      </c>
      <c r="Q100" s="25" t="s">
        <v>325</v>
      </c>
    </row>
    <row r="101" spans="1:17" ht="60.75" x14ac:dyDescent="0.25">
      <c r="A101" s="4" t="s">
        <v>78</v>
      </c>
      <c r="B101" s="5">
        <v>41629</v>
      </c>
      <c r="C101" s="29" t="s">
        <v>309</v>
      </c>
      <c r="D101" s="5">
        <v>41629</v>
      </c>
      <c r="E101" s="36" t="s">
        <v>291</v>
      </c>
      <c r="F101" s="30">
        <v>24</v>
      </c>
      <c r="G101" s="31" t="s">
        <v>20</v>
      </c>
      <c r="H101" s="31" t="s">
        <v>42</v>
      </c>
      <c r="I101" s="31" t="s">
        <v>336</v>
      </c>
      <c r="J101" s="14" t="s">
        <v>44</v>
      </c>
      <c r="K101" s="32">
        <v>3</v>
      </c>
      <c r="L101" s="32"/>
      <c r="M101" s="44" t="str">
        <f t="shared" si="2"/>
        <v>N</v>
      </c>
      <c r="N101" s="53" t="s">
        <v>23</v>
      </c>
      <c r="O101" s="15">
        <v>0</v>
      </c>
      <c r="P101" s="53">
        <v>3</v>
      </c>
      <c r="Q101" s="25" t="s">
        <v>325</v>
      </c>
    </row>
    <row r="102" spans="1:17" ht="48.75" x14ac:dyDescent="0.25">
      <c r="A102" s="4" t="s">
        <v>78</v>
      </c>
      <c r="B102" s="5">
        <v>41629</v>
      </c>
      <c r="C102" s="29" t="s">
        <v>208</v>
      </c>
      <c r="D102" s="5">
        <v>41629</v>
      </c>
      <c r="E102" s="36" t="s">
        <v>337</v>
      </c>
      <c r="F102" s="30">
        <v>24</v>
      </c>
      <c r="G102" s="31" t="s">
        <v>20</v>
      </c>
      <c r="H102" s="31" t="s">
        <v>42</v>
      </c>
      <c r="I102" s="31" t="s">
        <v>338</v>
      </c>
      <c r="J102" s="14" t="s">
        <v>44</v>
      </c>
      <c r="K102" s="32">
        <v>1</v>
      </c>
      <c r="L102" s="32"/>
      <c r="M102" s="44" t="str">
        <f t="shared" si="2"/>
        <v>N</v>
      </c>
      <c r="N102" s="53" t="s">
        <v>23</v>
      </c>
      <c r="O102" s="15">
        <v>0</v>
      </c>
      <c r="P102" s="53">
        <v>1</v>
      </c>
      <c r="Q102" s="25" t="s">
        <v>339</v>
      </c>
    </row>
    <row r="103" spans="1:17" ht="60.75" x14ac:dyDescent="0.25">
      <c r="A103" s="4" t="s">
        <v>78</v>
      </c>
      <c r="B103" s="5">
        <v>41632</v>
      </c>
      <c r="C103" s="29" t="s">
        <v>340</v>
      </c>
      <c r="D103" s="5">
        <v>41632</v>
      </c>
      <c r="E103" s="36" t="s">
        <v>341</v>
      </c>
      <c r="F103" s="30">
        <v>24</v>
      </c>
      <c r="G103" s="31" t="s">
        <v>20</v>
      </c>
      <c r="H103" s="31" t="s">
        <v>108</v>
      </c>
      <c r="I103" s="31" t="s">
        <v>342</v>
      </c>
      <c r="J103" s="14" t="s">
        <v>44</v>
      </c>
      <c r="K103" s="32">
        <v>4</v>
      </c>
      <c r="L103" s="32"/>
      <c r="M103" s="44" t="str">
        <f t="shared" si="2"/>
        <v>N</v>
      </c>
      <c r="N103" s="53" t="s">
        <v>23</v>
      </c>
      <c r="O103" s="15">
        <v>0</v>
      </c>
      <c r="P103" s="53">
        <v>4</v>
      </c>
      <c r="Q103" s="25" t="s">
        <v>325</v>
      </c>
    </row>
    <row r="104" spans="1:17" ht="84.75" x14ac:dyDescent="0.25">
      <c r="A104" s="4" t="s">
        <v>30</v>
      </c>
      <c r="B104" s="5">
        <v>41633</v>
      </c>
      <c r="C104" s="20" t="s">
        <v>343</v>
      </c>
      <c r="D104" s="5">
        <v>41635</v>
      </c>
      <c r="E104" s="36" t="s">
        <v>344</v>
      </c>
      <c r="F104" s="30">
        <v>72</v>
      </c>
      <c r="G104" s="31" t="s">
        <v>33</v>
      </c>
      <c r="H104" s="31" t="s">
        <v>76</v>
      </c>
      <c r="I104" s="31" t="s">
        <v>76</v>
      </c>
      <c r="J104" s="32"/>
      <c r="K104" s="32">
        <v>20000</v>
      </c>
      <c r="L104" s="32"/>
      <c r="M104" s="44" t="str">
        <f t="shared" si="2"/>
        <v>Y</v>
      </c>
      <c r="N104" s="15" t="s">
        <v>36</v>
      </c>
      <c r="O104" s="15">
        <v>0</v>
      </c>
      <c r="P104" s="15">
        <v>0</v>
      </c>
      <c r="Q104" s="25" t="s">
        <v>345</v>
      </c>
    </row>
    <row r="105" spans="1:17" ht="36.75" x14ac:dyDescent="0.25">
      <c r="A105" s="4" t="s">
        <v>17</v>
      </c>
      <c r="B105" s="5">
        <v>41635</v>
      </c>
      <c r="C105" s="20" t="s">
        <v>346</v>
      </c>
      <c r="D105" s="5">
        <v>41638</v>
      </c>
      <c r="E105" s="36" t="s">
        <v>211</v>
      </c>
      <c r="F105" s="30">
        <v>96</v>
      </c>
      <c r="G105" s="31" t="s">
        <v>20</v>
      </c>
      <c r="H105" s="31" t="s">
        <v>21</v>
      </c>
      <c r="I105" s="31" t="s">
        <v>347</v>
      </c>
      <c r="J105" s="32">
        <v>52</v>
      </c>
      <c r="K105" s="32">
        <v>263</v>
      </c>
      <c r="L105" s="32"/>
      <c r="M105" s="44" t="str">
        <f t="shared" si="2"/>
        <v>Y</v>
      </c>
      <c r="N105" s="15" t="s">
        <v>23</v>
      </c>
      <c r="O105" s="15">
        <v>52</v>
      </c>
      <c r="P105" s="15">
        <v>263</v>
      </c>
      <c r="Q105" s="25" t="s">
        <v>348</v>
      </c>
    </row>
    <row r="106" spans="1:17" ht="84.75" x14ac:dyDescent="0.25">
      <c r="A106" s="4" t="s">
        <v>30</v>
      </c>
      <c r="B106" s="5">
        <v>41629</v>
      </c>
      <c r="C106" s="20" t="s">
        <v>294</v>
      </c>
      <c r="D106" s="5">
        <v>41631</v>
      </c>
      <c r="E106" s="36" t="s">
        <v>349</v>
      </c>
      <c r="F106" s="30">
        <v>48</v>
      </c>
      <c r="G106" s="31" t="s">
        <v>68</v>
      </c>
      <c r="H106" s="31" t="s">
        <v>350</v>
      </c>
      <c r="I106" s="31" t="s">
        <v>351</v>
      </c>
      <c r="J106" s="32"/>
      <c r="K106" s="32">
        <v>1053</v>
      </c>
      <c r="L106" s="32"/>
      <c r="M106" s="44" t="str">
        <f t="shared" si="2"/>
        <v>Y</v>
      </c>
      <c r="N106" s="15" t="s">
        <v>36</v>
      </c>
      <c r="O106" s="15">
        <v>0</v>
      </c>
      <c r="P106" s="15">
        <v>0</v>
      </c>
      <c r="Q106" s="25" t="s">
        <v>352</v>
      </c>
    </row>
    <row r="107" spans="1:17" x14ac:dyDescent="0.25">
      <c r="A107" s="4"/>
      <c r="B107" s="5"/>
      <c r="C107" s="20"/>
      <c r="D107" s="5"/>
      <c r="E107" s="36"/>
      <c r="F107" s="30"/>
      <c r="G107" s="31"/>
      <c r="H107" s="31"/>
      <c r="I107" s="31"/>
      <c r="J107" s="32"/>
      <c r="K107" s="54">
        <f>SUM(K2:K106)</f>
        <v>215514</v>
      </c>
      <c r="L107" s="54">
        <f>SUM(L2:L106)</f>
        <v>71</v>
      </c>
      <c r="M107" s="44"/>
      <c r="N107" s="15"/>
      <c r="O107" s="15"/>
      <c r="P107" s="55">
        <f>SUM(P2:P106)</f>
        <v>97371</v>
      </c>
      <c r="Q107" s="25"/>
    </row>
  </sheetData>
  <conditionalFormatting sqref="P2:P3 P8:P22 P24:P26 P29 P31:P33 P35:P36 P38:P39 P41:P79 P82 P99:P103 P90:P92 P94 P96 P107 P105 P84 P86:P87">
    <cfRule type="cellIs" dxfId="1" priority="2" stopIfTrue="1" operator="greaterThan">
      <formula>3999</formula>
    </cfRule>
  </conditionalFormatting>
  <conditionalFormatting sqref="F2:F107">
    <cfRule type="cellIs" dxfId="0" priority="1" stopIfTrue="1" operator="lessThan">
      <formula>25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2019-07-13T00:21:42Z</dcterms:created>
  <dcterms:modified xsi:type="dcterms:W3CDTF">2019-07-13T00:22:04Z</dcterms:modified>
</cp:coreProperties>
</file>