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RN\PROGRAMMING\SAMPLE DATA\"/>
    </mc:Choice>
  </mc:AlternateContent>
  <xr:revisionPtr revIDLastSave="0" documentId="13_ncr:1_{A8AF56F0-5726-42D8-B72E-A083B558AF64}" xr6:coauthVersionLast="40" xr6:coauthVersionMax="40" xr10:uidLastSave="{00000000-0000-0000-0000-000000000000}"/>
  <bookViews>
    <workbookView xWindow="-120" yWindow="-120" windowWidth="20730" windowHeight="11160" xr2:uid="{95F14874-B92A-4DEA-B676-5B27DCC0502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  <c r="E6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2" i="1"/>
  <c r="Q62" i="1" l="1"/>
  <c r="Q61" i="1"/>
  <c r="Q60" i="1"/>
  <c r="Q59" i="1"/>
  <c r="Q58" i="1"/>
  <c r="Q57" i="1"/>
  <c r="Q56" i="1"/>
  <c r="Q55" i="1"/>
  <c r="T54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T12" i="1"/>
  <c r="Q12" i="1"/>
  <c r="Q11" i="1"/>
  <c r="Q10" i="1"/>
  <c r="Q9" i="1"/>
  <c r="Q8" i="1"/>
  <c r="Q7" i="1"/>
  <c r="Q6" i="1"/>
  <c r="O5" i="1"/>
  <c r="Q4" i="1"/>
  <c r="Q3" i="1"/>
  <c r="Q2" i="1"/>
</calcChain>
</file>

<file path=xl/sharedStrings.xml><?xml version="1.0" encoding="utf-8"?>
<sst xmlns="http://schemas.openxmlformats.org/spreadsheetml/2006/main" count="621" uniqueCount="239">
  <si>
    <t>Type of Disaster</t>
  </si>
  <si>
    <t>Day reported</t>
  </si>
  <si>
    <t>Month reported</t>
  </si>
  <si>
    <t>Time reported (24 hrs)</t>
  </si>
  <si>
    <t>Day of first response</t>
  </si>
  <si>
    <t>Month of first response</t>
  </si>
  <si>
    <t>Time of first response</t>
  </si>
  <si>
    <t>Reponse time within xx hours</t>
  </si>
  <si>
    <t>Region</t>
  </si>
  <si>
    <t>Branch</t>
  </si>
  <si>
    <t>Location</t>
  </si>
  <si>
    <t>HH affected</t>
  </si>
  <si>
    <t>Popn affected</t>
  </si>
  <si>
    <t>Deaths</t>
  </si>
  <si>
    <t>Affected 60+ people (autofill)</t>
  </si>
  <si>
    <t>URCS response</t>
  </si>
  <si>
    <t>H/H targeted</t>
  </si>
  <si>
    <t>Popn targeted</t>
  </si>
  <si>
    <t>Remarks</t>
  </si>
  <si>
    <t>Fire</t>
  </si>
  <si>
    <t>January</t>
  </si>
  <si>
    <t>14:45 hrs</t>
  </si>
  <si>
    <t>08:10 hrs</t>
  </si>
  <si>
    <t>Gulu</t>
  </si>
  <si>
    <t>Moroto</t>
  </si>
  <si>
    <t>Napak</t>
  </si>
  <si>
    <t>C</t>
  </si>
  <si>
    <t>URCS response including NFIs</t>
  </si>
  <si>
    <t>Refugee influx</t>
  </si>
  <si>
    <t>10:30 hrs</t>
  </si>
  <si>
    <t>10:34 hrs</t>
  </si>
  <si>
    <t>Adjumani</t>
  </si>
  <si>
    <t>Dzaipi</t>
  </si>
  <si>
    <t>URCS is carrying on WASH activities</t>
  </si>
  <si>
    <t>15:43 hrs</t>
  </si>
  <si>
    <t>18:12 hrs</t>
  </si>
  <si>
    <t>Hoima</t>
  </si>
  <si>
    <t>Arua</t>
  </si>
  <si>
    <t>Koboko</t>
  </si>
  <si>
    <t xml:space="preserve">Note: total number of refugees as of 31 Dec (UNHCR figures) was 136,193 - thus this number is added so total number of people affected is shown, not just initial influxes.  </t>
  </si>
  <si>
    <t>15:20 hrs</t>
  </si>
  <si>
    <t>10:15 hrs</t>
  </si>
  <si>
    <t>Central</t>
  </si>
  <si>
    <t>Iganga</t>
  </si>
  <si>
    <t>Bukana</t>
  </si>
  <si>
    <t>B</t>
  </si>
  <si>
    <t>Assesment and shared info with others</t>
  </si>
  <si>
    <t>Storm</t>
  </si>
  <si>
    <t>11:44 hrs</t>
  </si>
  <si>
    <t>15:46hrs</t>
  </si>
  <si>
    <t>Luwero</t>
  </si>
  <si>
    <t>Kamira</t>
  </si>
  <si>
    <t>Floods</t>
  </si>
  <si>
    <t>February</t>
  </si>
  <si>
    <t>9:10 hrs</t>
  </si>
  <si>
    <t>16:20 hrs</t>
  </si>
  <si>
    <t>Mbarara</t>
  </si>
  <si>
    <t>Kasese</t>
  </si>
  <si>
    <t>Maliba</t>
  </si>
  <si>
    <t>10:13 hrs</t>
  </si>
  <si>
    <t>Kampala west</t>
  </si>
  <si>
    <t>Kisenyi</t>
  </si>
  <si>
    <t>URCS response, including NFI's</t>
  </si>
  <si>
    <t>19:20 hrs</t>
  </si>
  <si>
    <t>10:20 hrs</t>
  </si>
  <si>
    <t xml:space="preserve">Town </t>
  </si>
  <si>
    <t>Nakalama</t>
  </si>
  <si>
    <t>March</t>
  </si>
  <si>
    <t>9:02 hrs</t>
  </si>
  <si>
    <t>10:40 hrs</t>
  </si>
  <si>
    <t>Mbale</t>
  </si>
  <si>
    <t>URCS distributed NFIs</t>
  </si>
  <si>
    <t>8:44 hrs</t>
  </si>
  <si>
    <t>Befell</t>
  </si>
  <si>
    <t>20:43 hrs</t>
  </si>
  <si>
    <t>11:20 hrs</t>
  </si>
  <si>
    <t>Mityana</t>
  </si>
  <si>
    <t>Mubende</t>
  </si>
  <si>
    <t>11:34 hrs</t>
  </si>
  <si>
    <t>11:51 hrs</t>
  </si>
  <si>
    <t>Jinja</t>
  </si>
  <si>
    <t>Kagoma</t>
  </si>
  <si>
    <t>10:9 hrs</t>
  </si>
  <si>
    <t>15:03 hrs</t>
  </si>
  <si>
    <t>Butemba</t>
  </si>
  <si>
    <t>23:21 hrs</t>
  </si>
  <si>
    <t>11:13hrs</t>
  </si>
  <si>
    <t>Kalwana</t>
  </si>
  <si>
    <t>Boat accident</t>
  </si>
  <si>
    <t>8:13hrs</t>
  </si>
  <si>
    <t>11:15 hrs</t>
  </si>
  <si>
    <t>Bundibugyo</t>
  </si>
  <si>
    <t>Ntoroko</t>
  </si>
  <si>
    <t xml:space="preserve">URCS provided Body bags </t>
  </si>
  <si>
    <t>Kamuli</t>
  </si>
  <si>
    <t>Buzaya</t>
  </si>
  <si>
    <t>11:12 hrs</t>
  </si>
  <si>
    <t>10:14 hrs</t>
  </si>
  <si>
    <t>Butagaya</t>
  </si>
  <si>
    <t>April</t>
  </si>
  <si>
    <t>Tororo</t>
  </si>
  <si>
    <t>Butaleja</t>
  </si>
  <si>
    <t>10:05 hrs</t>
  </si>
  <si>
    <t>11:10 hrs</t>
  </si>
  <si>
    <t>Kapchorwa</t>
  </si>
  <si>
    <t>Ngenge</t>
  </si>
  <si>
    <t>13:58 hrs</t>
  </si>
  <si>
    <t>Mukono</t>
  </si>
  <si>
    <t>Nama s/c</t>
  </si>
  <si>
    <t>00:01 hrs</t>
  </si>
  <si>
    <t>09:10 hrs</t>
  </si>
  <si>
    <t>Patiko s/c</t>
  </si>
  <si>
    <t>Cholera</t>
  </si>
  <si>
    <t>08:00 hrs</t>
  </si>
  <si>
    <t>18:01 hrs</t>
  </si>
  <si>
    <t>Moyo</t>
  </si>
  <si>
    <t>May</t>
  </si>
  <si>
    <t>22:10 hrs</t>
  </si>
  <si>
    <t>Yumbe/Kei</t>
  </si>
  <si>
    <t>10:00 hrs</t>
  </si>
  <si>
    <t>8:00 hrs</t>
  </si>
  <si>
    <t>Nyamwamba</t>
  </si>
  <si>
    <t>18:02 hrs</t>
  </si>
  <si>
    <t>18:40 hrs</t>
  </si>
  <si>
    <t>A</t>
  </si>
  <si>
    <t>Assessment and First Aid given</t>
  </si>
  <si>
    <t>14:00 hrs</t>
  </si>
  <si>
    <t>20:20 hrs</t>
  </si>
  <si>
    <t>Bwera ss</t>
  </si>
  <si>
    <t>08:30 hrs</t>
  </si>
  <si>
    <t>Nawangisa</t>
  </si>
  <si>
    <t>09:12 hrs</t>
  </si>
  <si>
    <t>12:10 hrs</t>
  </si>
  <si>
    <t>Namayingo</t>
  </si>
  <si>
    <t>June</t>
  </si>
  <si>
    <t>10:16 hrs</t>
  </si>
  <si>
    <t>13:08 hrs</t>
  </si>
  <si>
    <t>Masaka</t>
  </si>
  <si>
    <t>Bukakata</t>
  </si>
  <si>
    <t>Landslide</t>
  </si>
  <si>
    <t>18:09 hrs</t>
  </si>
  <si>
    <t>10:133 hrs</t>
  </si>
  <si>
    <t>Bubulo</t>
  </si>
  <si>
    <t>Bududa</t>
  </si>
  <si>
    <t>06:45 hrs</t>
  </si>
  <si>
    <t>12:42 hrs</t>
  </si>
  <si>
    <t>Kabowa</t>
  </si>
  <si>
    <t>Kyesiga</t>
  </si>
  <si>
    <t>05:30 hrs</t>
  </si>
  <si>
    <t>6:45 hrs</t>
  </si>
  <si>
    <t>Busega mkt</t>
  </si>
  <si>
    <t>Civil conflict</t>
  </si>
  <si>
    <t>July</t>
  </si>
  <si>
    <t>19:05 hrs</t>
  </si>
  <si>
    <t>9:09 hrs</t>
  </si>
  <si>
    <t>Kitswamba s/c</t>
  </si>
  <si>
    <t>Assessment and preparing food for the injured victims</t>
  </si>
  <si>
    <t>14:34 hrs</t>
  </si>
  <si>
    <t>Bundibugyo town</t>
  </si>
  <si>
    <t>Assessment and first Aid given</t>
  </si>
  <si>
    <t>20:56 hrs</t>
  </si>
  <si>
    <t>08:02 hrs</t>
  </si>
  <si>
    <t>Comprehensive</t>
  </si>
  <si>
    <t>14:00hrs</t>
  </si>
  <si>
    <t>Sironko</t>
  </si>
  <si>
    <t>Zesui</t>
  </si>
  <si>
    <t>August</t>
  </si>
  <si>
    <t xml:space="preserve">06:45 hrs  </t>
  </si>
  <si>
    <t>8:15 hrs</t>
  </si>
  <si>
    <t>Kisojo parish</t>
  </si>
  <si>
    <t>23:34 hrs</t>
  </si>
  <si>
    <t>09:23 hrs</t>
  </si>
  <si>
    <t>Kalungu s/c</t>
  </si>
  <si>
    <t>Sept</t>
  </si>
  <si>
    <t>14:13 hrs</t>
  </si>
  <si>
    <t>Rakai</t>
  </si>
  <si>
    <t>Kagamba s/c</t>
  </si>
  <si>
    <t>04:15 hrs</t>
  </si>
  <si>
    <t>08:06 hrs</t>
  </si>
  <si>
    <t>Kalangala</t>
  </si>
  <si>
    <t>Bufumira s/c</t>
  </si>
  <si>
    <t>Eviction</t>
  </si>
  <si>
    <t xml:space="preserve">16:12 hrs </t>
  </si>
  <si>
    <t>08:43 hrs</t>
  </si>
  <si>
    <t>Bugambe s/c</t>
  </si>
  <si>
    <t>11:04 hrs</t>
  </si>
  <si>
    <t>Bukedea</t>
  </si>
  <si>
    <t>Tajar</t>
  </si>
  <si>
    <t>06:10 hrs</t>
  </si>
  <si>
    <t>16:10 hrs</t>
  </si>
  <si>
    <t>Koidike</t>
  </si>
  <si>
    <t>08:15 hrs</t>
  </si>
  <si>
    <t>08:13 hrs</t>
  </si>
  <si>
    <t>Akakaat</t>
  </si>
  <si>
    <t>Water logging</t>
  </si>
  <si>
    <t>11:21 hrs</t>
  </si>
  <si>
    <t>09:03 hrs</t>
  </si>
  <si>
    <t>Lira</t>
  </si>
  <si>
    <t>Otuke</t>
  </si>
  <si>
    <t>13:10 hrs</t>
  </si>
  <si>
    <t>Alebtong</t>
  </si>
  <si>
    <t>23:15 hrs</t>
  </si>
  <si>
    <t>08:14 hrs</t>
  </si>
  <si>
    <t>14:05 hrs</t>
  </si>
  <si>
    <t>Library</t>
  </si>
  <si>
    <t>10:29 hrs</t>
  </si>
  <si>
    <t>Wanale/Busano</t>
  </si>
  <si>
    <t>09:35 hrs</t>
  </si>
  <si>
    <t>12:34 hrs</t>
  </si>
  <si>
    <t>Kotido</t>
  </si>
  <si>
    <t>Abim/Pupu</t>
  </si>
  <si>
    <t>18:10 hrs</t>
  </si>
  <si>
    <t>10:15hrs</t>
  </si>
  <si>
    <t>Kamira s/c</t>
  </si>
  <si>
    <t>Tribal conflict</t>
  </si>
  <si>
    <t>17:41 hrs</t>
  </si>
  <si>
    <t>Wano village</t>
  </si>
  <si>
    <t>14:03 hrs</t>
  </si>
  <si>
    <t>12:27 hrs</t>
  </si>
  <si>
    <t>Bulambuli</t>
  </si>
  <si>
    <t>08:12 hrs</t>
  </si>
  <si>
    <t>October</t>
  </si>
  <si>
    <t>Kitobo</t>
  </si>
  <si>
    <t>12:47 hrs</t>
  </si>
  <si>
    <t>11:05 hrs</t>
  </si>
  <si>
    <t>Kisabagwa</t>
  </si>
  <si>
    <t>01:13 hrs</t>
  </si>
  <si>
    <t>9:18 hrs</t>
  </si>
  <si>
    <t>November</t>
  </si>
  <si>
    <t>18:24 hrs</t>
  </si>
  <si>
    <t>15:13 hrs</t>
  </si>
  <si>
    <t>Land clashes</t>
  </si>
  <si>
    <t>December</t>
  </si>
  <si>
    <t>15:25 hrs</t>
  </si>
  <si>
    <t>Kabwoya s/c</t>
  </si>
  <si>
    <t>^^^^^PLEASE CLICK ON THE LINE ABOVE TO INSERT MORE ROWS^^^^^</t>
  </si>
  <si>
    <t>Date reported</t>
  </si>
  <si>
    <t>`</t>
  </si>
  <si>
    <t xml:space="preserve">Date of first response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</si>
</sst>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/m/yy;@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164" fontId="2" fillId="2" borderId="1" xfId="0" applyNumberFormat="1" applyFont="1" applyFill="1" applyBorder="1" applyAlignment="1">
      <alignment horizontal="center" vertical="top" wrapText="1"/>
    </xf>
    <xf numFmtId="165" fontId="2" fillId="2" borderId="1" xfId="1" applyNumberFormat="1" applyFont="1" applyFill="1" applyBorder="1" applyAlignment="1">
      <alignment horizontal="center" vertical="top" wrapText="1"/>
    </xf>
    <xf numFmtId="0" fontId="3" fillId="0" borderId="2" xfId="0" applyFont="1" applyBorder="1"/>
    <xf numFmtId="15" fontId="3" fillId="0" borderId="2" xfId="0" applyNumberFormat="1" applyFont="1" applyBorder="1" applyAlignment="1">
      <alignment horizontal="right"/>
    </xf>
    <xf numFmtId="14" fontId="3" fillId="0" borderId="2" xfId="0" applyNumberFormat="1" applyFont="1" applyBorder="1" applyAlignment="1">
      <alignment horizontal="right" wrapText="1"/>
    </xf>
    <xf numFmtId="0" fontId="3" fillId="0" borderId="2" xfId="0" applyFont="1" applyBorder="1" applyAlignment="1">
      <alignment horizontal="right"/>
    </xf>
    <xf numFmtId="3" fontId="3" fillId="0" borderId="2" xfId="0" applyNumberFormat="1" applyFont="1" applyBorder="1" applyAlignment="1">
      <alignment horizontal="center" wrapText="1"/>
    </xf>
    <xf numFmtId="165" fontId="3" fillId="0" borderId="2" xfId="1" applyNumberFormat="1" applyFont="1" applyBorder="1" applyAlignment="1">
      <alignment horizontal="right" vertical="center"/>
    </xf>
    <xf numFmtId="165" fontId="3" fillId="3" borderId="2" xfId="1" applyNumberFormat="1" applyFont="1" applyFill="1" applyBorder="1" applyAlignment="1">
      <alignment horizontal="center" vertical="top" wrapText="1"/>
    </xf>
    <xf numFmtId="0" fontId="3" fillId="0" borderId="2" xfId="0" applyFont="1" applyBorder="1" applyAlignment="1">
      <alignment horizontal="center"/>
    </xf>
    <xf numFmtId="165" fontId="3" fillId="0" borderId="2" xfId="1" applyNumberFormat="1" applyFont="1" applyBorder="1"/>
    <xf numFmtId="0" fontId="3" fillId="3" borderId="2" xfId="0" applyFont="1" applyFill="1" applyBorder="1"/>
    <xf numFmtId="15" fontId="3" fillId="3" borderId="2" xfId="0" applyNumberFormat="1" applyFont="1" applyFill="1" applyBorder="1" applyAlignment="1">
      <alignment horizontal="right"/>
    </xf>
    <xf numFmtId="0" fontId="3" fillId="3" borderId="2" xfId="0" applyFont="1" applyFill="1" applyBorder="1" applyAlignment="1">
      <alignment horizontal="right"/>
    </xf>
    <xf numFmtId="3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wrapText="1"/>
    </xf>
    <xf numFmtId="165" fontId="3" fillId="3" borderId="2" xfId="1" applyNumberFormat="1" applyFont="1" applyFill="1" applyBorder="1" applyAlignment="1">
      <alignment horizontal="right" vertical="center"/>
    </xf>
    <xf numFmtId="20" fontId="3" fillId="3" borderId="2" xfId="0" applyNumberFormat="1" applyFont="1" applyFill="1" applyBorder="1" applyAlignment="1">
      <alignment horizontal="right" wrapText="1"/>
    </xf>
    <xf numFmtId="14" fontId="3" fillId="3" borderId="2" xfId="0" applyNumberFormat="1" applyFont="1" applyFill="1" applyBorder="1" applyAlignment="1">
      <alignment horizontal="right" wrapText="1"/>
    </xf>
    <xf numFmtId="20" fontId="3" fillId="3" borderId="2" xfId="0" applyNumberFormat="1" applyFont="1" applyFill="1" applyBorder="1" applyAlignment="1">
      <alignment horizontal="right"/>
    </xf>
    <xf numFmtId="0" fontId="4" fillId="3" borderId="2" xfId="0" applyFont="1" applyFill="1" applyBorder="1"/>
    <xf numFmtId="0" fontId="3" fillId="3" borderId="2" xfId="0" applyFont="1" applyFill="1" applyBorder="1" applyAlignment="1">
      <alignment horizontal="center"/>
    </xf>
    <xf numFmtId="165" fontId="3" fillId="3" borderId="2" xfId="1" applyNumberFormat="1" applyFont="1" applyFill="1" applyBorder="1"/>
    <xf numFmtId="0" fontId="5" fillId="0" borderId="0" xfId="0" applyFont="1"/>
    <xf numFmtId="165" fontId="3" fillId="0" borderId="2" xfId="1" applyNumberFormat="1" applyFont="1" applyBorder="1" applyAlignment="1">
      <alignment horizontal="center" vertical="top" wrapText="1"/>
    </xf>
    <xf numFmtId="165" fontId="3" fillId="4" borderId="2" xfId="1" applyNumberFormat="1" applyFont="1" applyFill="1" applyBorder="1"/>
    <xf numFmtId="20" fontId="3" fillId="0" borderId="2" xfId="0" applyNumberFormat="1" applyFont="1" applyBorder="1" applyAlignment="1">
      <alignment horizontal="right"/>
    </xf>
    <xf numFmtId="0" fontId="3" fillId="0" borderId="3" xfId="0" applyFont="1" applyBorder="1"/>
    <xf numFmtId="165" fontId="3" fillId="5" borderId="2" xfId="1" applyNumberFormat="1" applyFont="1" applyFill="1" applyBorder="1"/>
    <xf numFmtId="20" fontId="3" fillId="0" borderId="2" xfId="0" applyNumberFormat="1" applyFont="1" applyBorder="1" applyAlignment="1">
      <alignment horizontal="right" wrapText="1"/>
    </xf>
    <xf numFmtId="0" fontId="5" fillId="6" borderId="2" xfId="0" applyFont="1" applyFill="1" applyBorder="1"/>
    <xf numFmtId="0" fontId="2" fillId="6" borderId="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F5A50-6E57-460F-911A-22D7AB499595}">
  <dimension ref="A1:U63"/>
  <sheetViews>
    <sheetView tabSelected="1" workbookViewId="0">
      <selection activeCell="I5" sqref="I5"/>
    </sheetView>
  </sheetViews>
  <sheetFormatPr defaultRowHeight="15" x14ac:dyDescent="0.25"/>
  <cols>
    <col min="5" max="5" width="11" bestFit="1" customWidth="1"/>
    <col min="9" max="9" width="11" bestFit="1" customWidth="1"/>
  </cols>
  <sheetData>
    <row r="1" spans="1:21" ht="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236</v>
      </c>
      <c r="F1" s="1" t="s">
        <v>4</v>
      </c>
      <c r="G1" s="2" t="s">
        <v>5</v>
      </c>
      <c r="H1" s="1" t="s">
        <v>6</v>
      </c>
      <c r="I1" s="1" t="s">
        <v>238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3" t="s">
        <v>12</v>
      </c>
      <c r="P1" s="3" t="s">
        <v>13</v>
      </c>
      <c r="Q1" s="3" t="s">
        <v>14</v>
      </c>
      <c r="R1" s="1" t="s">
        <v>15</v>
      </c>
      <c r="S1" s="3" t="s">
        <v>16</v>
      </c>
      <c r="T1" s="3" t="s">
        <v>17</v>
      </c>
      <c r="U1" s="1" t="s">
        <v>18</v>
      </c>
    </row>
    <row r="2" spans="1:21" x14ac:dyDescent="0.25">
      <c r="A2" s="4" t="s">
        <v>19</v>
      </c>
      <c r="B2" s="4">
        <v>13</v>
      </c>
      <c r="C2" s="5" t="s">
        <v>20</v>
      </c>
      <c r="D2" s="6" t="s">
        <v>21</v>
      </c>
      <c r="E2" s="6" t="str">
        <f>CONCATENATE(B2&amp;"/"&amp;C2)</f>
        <v>13/January</v>
      </c>
      <c r="F2" s="4">
        <v>17</v>
      </c>
      <c r="G2" s="5" t="s">
        <v>20</v>
      </c>
      <c r="H2" s="7" t="s">
        <v>22</v>
      </c>
      <c r="I2" s="7" t="str">
        <f>CONCATENATE(F2&amp;"/"&amp;G2)</f>
        <v>17/January</v>
      </c>
      <c r="J2" s="8">
        <v>72</v>
      </c>
      <c r="K2" s="4" t="s">
        <v>23</v>
      </c>
      <c r="L2" s="4" t="s">
        <v>24</v>
      </c>
      <c r="M2" s="4" t="s">
        <v>25</v>
      </c>
      <c r="N2" s="9">
        <v>122</v>
      </c>
      <c r="O2" s="9">
        <v>732</v>
      </c>
      <c r="P2" s="9"/>
      <c r="Q2" s="10" t="str">
        <f t="shared" ref="Q2:Q62" si="0">IF(O2&gt;59, "Y", "N")</f>
        <v>Y</v>
      </c>
      <c r="R2" s="11" t="s">
        <v>26</v>
      </c>
      <c r="S2" s="12">
        <v>108</v>
      </c>
      <c r="T2" s="12">
        <v>627</v>
      </c>
      <c r="U2" s="4" t="s">
        <v>27</v>
      </c>
    </row>
    <row r="3" spans="1:21" x14ac:dyDescent="0.25">
      <c r="A3" s="4" t="s">
        <v>28</v>
      </c>
      <c r="B3" s="4">
        <v>6</v>
      </c>
      <c r="C3" s="5" t="s">
        <v>20</v>
      </c>
      <c r="D3" s="6" t="s">
        <v>29</v>
      </c>
      <c r="E3" s="6" t="str">
        <f>CONCATENATE(B3&amp;"/"&amp;C3)</f>
        <v>6/January</v>
      </c>
      <c r="F3" s="13">
        <v>14</v>
      </c>
      <c r="G3" s="14" t="s">
        <v>20</v>
      </c>
      <c r="H3" s="15" t="s">
        <v>30</v>
      </c>
      <c r="I3" s="7" t="str">
        <f t="shared" ref="I3:I62" si="1">CONCATENATE(F3&amp;"/"&amp;G3)</f>
        <v>14/January</v>
      </c>
      <c r="J3" s="8">
        <v>216</v>
      </c>
      <c r="K3" s="4" t="s">
        <v>23</v>
      </c>
      <c r="L3" s="4" t="s">
        <v>31</v>
      </c>
      <c r="M3" s="4" t="s">
        <v>32</v>
      </c>
      <c r="N3" s="9"/>
      <c r="O3" s="9">
        <v>36849</v>
      </c>
      <c r="P3" s="9"/>
      <c r="Q3" s="10" t="str">
        <f t="shared" si="0"/>
        <v>Y</v>
      </c>
      <c r="R3" s="16" t="s">
        <v>26</v>
      </c>
      <c r="S3" s="12"/>
      <c r="T3" s="12">
        <v>10265</v>
      </c>
      <c r="U3" s="4" t="s">
        <v>33</v>
      </c>
    </row>
    <row r="4" spans="1:21" x14ac:dyDescent="0.25">
      <c r="A4" s="4" t="s">
        <v>28</v>
      </c>
      <c r="B4" s="4">
        <v>6</v>
      </c>
      <c r="C4" s="5" t="s">
        <v>20</v>
      </c>
      <c r="D4" s="6" t="s">
        <v>34</v>
      </c>
      <c r="E4" s="6" t="str">
        <f>CONCATENATE(B4&amp;"/"&amp;C4)</f>
        <v>6/January</v>
      </c>
      <c r="F4" s="13">
        <v>14</v>
      </c>
      <c r="G4" s="14" t="s">
        <v>20</v>
      </c>
      <c r="H4" s="15" t="s">
        <v>35</v>
      </c>
      <c r="I4" s="7" t="str">
        <f t="shared" si="1"/>
        <v>14/January</v>
      </c>
      <c r="J4" s="8">
        <v>216</v>
      </c>
      <c r="K4" s="4" t="s">
        <v>36</v>
      </c>
      <c r="L4" s="4" t="s">
        <v>37</v>
      </c>
      <c r="M4" s="4" t="s">
        <v>38</v>
      </c>
      <c r="N4" s="9"/>
      <c r="O4" s="9">
        <v>7209</v>
      </c>
      <c r="P4" s="9"/>
      <c r="Q4" s="10" t="str">
        <f t="shared" si="0"/>
        <v>Y</v>
      </c>
      <c r="R4" s="16" t="s">
        <v>26</v>
      </c>
      <c r="S4" s="12"/>
      <c r="T4" s="12">
        <v>11969</v>
      </c>
      <c r="U4" s="4" t="s">
        <v>33</v>
      </c>
    </row>
    <row r="5" spans="1:21" ht="268.5" x14ac:dyDescent="0.25">
      <c r="A5" s="4" t="s">
        <v>28</v>
      </c>
      <c r="B5" s="4"/>
      <c r="C5" s="5"/>
      <c r="D5" s="6"/>
      <c r="E5" s="6" t="str">
        <f>CONCATENATE(B5&amp;"/"&amp;C5)</f>
        <v>/</v>
      </c>
      <c r="F5" s="13"/>
      <c r="G5" s="14"/>
      <c r="H5" s="15"/>
      <c r="I5" s="7" t="str">
        <f t="shared" si="1"/>
        <v>/</v>
      </c>
      <c r="J5" s="8"/>
      <c r="K5" s="4" t="s">
        <v>237</v>
      </c>
      <c r="L5" s="4"/>
      <c r="M5" s="4"/>
      <c r="N5" s="9"/>
      <c r="O5" s="9">
        <f>136193-O3-O4</f>
        <v>92135</v>
      </c>
      <c r="P5" s="9"/>
      <c r="Q5" s="10"/>
      <c r="R5" s="16"/>
      <c r="S5" s="12"/>
      <c r="T5" s="12"/>
      <c r="U5" s="17" t="s">
        <v>39</v>
      </c>
    </row>
    <row r="6" spans="1:21" x14ac:dyDescent="0.25">
      <c r="A6" s="4" t="s">
        <v>19</v>
      </c>
      <c r="B6" s="4">
        <v>23</v>
      </c>
      <c r="C6" s="5" t="s">
        <v>20</v>
      </c>
      <c r="D6" s="6" t="s">
        <v>40</v>
      </c>
      <c r="E6" s="6" t="str">
        <f>CONCATENATE(B6&amp;"/"&amp;C6)</f>
        <v>23/January</v>
      </c>
      <c r="F6" s="4">
        <v>24</v>
      </c>
      <c r="G6" s="5" t="s">
        <v>20</v>
      </c>
      <c r="H6" s="7" t="s">
        <v>41</v>
      </c>
      <c r="I6" s="7" t="str">
        <f t="shared" si="1"/>
        <v>24/January</v>
      </c>
      <c r="J6" s="8">
        <v>24</v>
      </c>
      <c r="K6" s="4" t="s">
        <v>42</v>
      </c>
      <c r="L6" s="4" t="s">
        <v>43</v>
      </c>
      <c r="M6" s="4" t="s">
        <v>44</v>
      </c>
      <c r="N6" s="9">
        <v>108</v>
      </c>
      <c r="O6" s="9">
        <v>756</v>
      </c>
      <c r="P6" s="9"/>
      <c r="Q6" s="10" t="str">
        <f t="shared" si="0"/>
        <v>Y</v>
      </c>
      <c r="R6" s="11" t="s">
        <v>45</v>
      </c>
      <c r="S6" s="12"/>
      <c r="T6" s="12"/>
      <c r="U6" s="4" t="s">
        <v>46</v>
      </c>
    </row>
    <row r="7" spans="1:21" x14ac:dyDescent="0.25">
      <c r="A7" s="4" t="s">
        <v>47</v>
      </c>
      <c r="B7" s="4">
        <v>20</v>
      </c>
      <c r="C7" s="5" t="s">
        <v>20</v>
      </c>
      <c r="D7" s="6" t="s">
        <v>48</v>
      </c>
      <c r="E7" s="6" t="str">
        <f>CONCATENATE(B7&amp;"/"&amp;C7)</f>
        <v>20/January</v>
      </c>
      <c r="F7" s="13">
        <v>21</v>
      </c>
      <c r="G7" s="14" t="s">
        <v>20</v>
      </c>
      <c r="H7" s="15" t="s">
        <v>49</v>
      </c>
      <c r="I7" s="7" t="str">
        <f t="shared" si="1"/>
        <v>21/January</v>
      </c>
      <c r="J7" s="8">
        <v>48</v>
      </c>
      <c r="K7" s="4" t="s">
        <v>42</v>
      </c>
      <c r="L7" s="4" t="s">
        <v>50</v>
      </c>
      <c r="M7" s="4" t="s">
        <v>51</v>
      </c>
      <c r="N7" s="9">
        <v>51</v>
      </c>
      <c r="O7" s="9">
        <v>255</v>
      </c>
      <c r="P7" s="9"/>
      <c r="Q7" s="10" t="str">
        <f t="shared" si="0"/>
        <v>Y</v>
      </c>
      <c r="R7" s="11" t="s">
        <v>45</v>
      </c>
      <c r="S7" s="12"/>
      <c r="T7" s="12"/>
      <c r="U7" s="4" t="s">
        <v>46</v>
      </c>
    </row>
    <row r="8" spans="1:21" x14ac:dyDescent="0.25">
      <c r="A8" s="4" t="s">
        <v>52</v>
      </c>
      <c r="B8" s="4">
        <v>2</v>
      </c>
      <c r="C8" s="5" t="s">
        <v>53</v>
      </c>
      <c r="D8" s="6" t="s">
        <v>54</v>
      </c>
      <c r="E8" s="6" t="str">
        <f>CONCATENATE(B8&amp;"/"&amp;C8)</f>
        <v>2/February</v>
      </c>
      <c r="F8" s="4">
        <v>3</v>
      </c>
      <c r="G8" s="5" t="s">
        <v>53</v>
      </c>
      <c r="H8" s="7" t="s">
        <v>55</v>
      </c>
      <c r="I8" s="7" t="str">
        <f t="shared" si="1"/>
        <v>3/February</v>
      </c>
      <c r="J8" s="8">
        <v>48</v>
      </c>
      <c r="K8" s="4" t="s">
        <v>56</v>
      </c>
      <c r="L8" s="4" t="s">
        <v>57</v>
      </c>
      <c r="M8" s="4" t="s">
        <v>58</v>
      </c>
      <c r="N8" s="9">
        <v>25</v>
      </c>
      <c r="O8" s="18">
        <v>123</v>
      </c>
      <c r="P8" s="9"/>
      <c r="Q8" s="10" t="str">
        <f t="shared" si="0"/>
        <v>Y</v>
      </c>
      <c r="R8" s="11" t="s">
        <v>45</v>
      </c>
      <c r="S8" s="12"/>
      <c r="T8" s="12"/>
      <c r="U8" s="4" t="s">
        <v>46</v>
      </c>
    </row>
    <row r="9" spans="1:21" x14ac:dyDescent="0.25">
      <c r="A9" s="4" t="s">
        <v>19</v>
      </c>
      <c r="B9" s="4">
        <v>18</v>
      </c>
      <c r="C9" s="5" t="s">
        <v>53</v>
      </c>
      <c r="D9" s="19">
        <v>0.59236111111111112</v>
      </c>
      <c r="E9" s="6" t="str">
        <f>CONCATENATE(B9&amp;"/"&amp;C9)</f>
        <v>18/February</v>
      </c>
      <c r="F9" s="13">
        <v>21</v>
      </c>
      <c r="G9" s="14" t="s">
        <v>53</v>
      </c>
      <c r="H9" s="15" t="s">
        <v>59</v>
      </c>
      <c r="I9" s="7" t="str">
        <f t="shared" si="1"/>
        <v>21/February</v>
      </c>
      <c r="J9" s="8">
        <v>48</v>
      </c>
      <c r="K9" s="4" t="s">
        <v>42</v>
      </c>
      <c r="L9" s="4" t="s">
        <v>60</v>
      </c>
      <c r="M9" s="13" t="s">
        <v>61</v>
      </c>
      <c r="N9" s="9">
        <v>30</v>
      </c>
      <c r="O9" s="9">
        <v>130</v>
      </c>
      <c r="P9" s="9"/>
      <c r="Q9" s="10" t="str">
        <f t="shared" si="0"/>
        <v>Y</v>
      </c>
      <c r="R9" s="11" t="s">
        <v>26</v>
      </c>
      <c r="S9" s="12">
        <v>30</v>
      </c>
      <c r="T9" s="12">
        <v>130</v>
      </c>
      <c r="U9" s="4" t="s">
        <v>62</v>
      </c>
    </row>
    <row r="10" spans="1:21" x14ac:dyDescent="0.25">
      <c r="A10" s="4" t="s">
        <v>47</v>
      </c>
      <c r="B10" s="13">
        <v>23</v>
      </c>
      <c r="C10" s="14" t="s">
        <v>53</v>
      </c>
      <c r="D10" s="20" t="s">
        <v>63</v>
      </c>
      <c r="E10" s="6" t="str">
        <f>CONCATENATE(B10&amp;"/"&amp;C10)</f>
        <v>23/February</v>
      </c>
      <c r="F10" s="13">
        <v>24</v>
      </c>
      <c r="G10" s="14" t="s">
        <v>53</v>
      </c>
      <c r="H10" s="15" t="s">
        <v>64</v>
      </c>
      <c r="I10" s="7" t="str">
        <f t="shared" si="1"/>
        <v>24/February</v>
      </c>
      <c r="J10" s="8">
        <v>24</v>
      </c>
      <c r="K10" s="13" t="s">
        <v>42</v>
      </c>
      <c r="L10" s="4" t="s">
        <v>50</v>
      </c>
      <c r="M10" s="4" t="s">
        <v>65</v>
      </c>
      <c r="N10" s="9">
        <v>289</v>
      </c>
      <c r="O10" s="9">
        <v>1734</v>
      </c>
      <c r="P10" s="9"/>
      <c r="Q10" s="10" t="str">
        <f t="shared" si="0"/>
        <v>Y</v>
      </c>
      <c r="R10" s="11" t="s">
        <v>26</v>
      </c>
      <c r="S10" s="12">
        <v>100</v>
      </c>
      <c r="T10" s="12">
        <v>543</v>
      </c>
      <c r="U10" s="4" t="s">
        <v>62</v>
      </c>
    </row>
    <row r="11" spans="1:21" x14ac:dyDescent="0.25">
      <c r="A11" s="4" t="s">
        <v>47</v>
      </c>
      <c r="B11" s="13">
        <v>24</v>
      </c>
      <c r="C11" s="14" t="s">
        <v>53</v>
      </c>
      <c r="D11" s="19">
        <v>0.55555555555555558</v>
      </c>
      <c r="E11" s="6" t="str">
        <f>CONCATENATE(B11&amp;"/"&amp;C11)</f>
        <v>24/February</v>
      </c>
      <c r="F11" s="13">
        <v>25</v>
      </c>
      <c r="G11" s="14" t="s">
        <v>53</v>
      </c>
      <c r="H11" s="21">
        <v>0.42638888888888887</v>
      </c>
      <c r="I11" s="7" t="str">
        <f t="shared" si="1"/>
        <v>25/February</v>
      </c>
      <c r="J11" s="8">
        <v>24</v>
      </c>
      <c r="K11" s="22" t="s">
        <v>42</v>
      </c>
      <c r="L11" s="4" t="s">
        <v>43</v>
      </c>
      <c r="M11" s="4" t="s">
        <v>66</v>
      </c>
      <c r="N11" s="18">
        <v>137</v>
      </c>
      <c r="O11" s="18">
        <v>959</v>
      </c>
      <c r="P11" s="18"/>
      <c r="Q11" s="10" t="str">
        <f t="shared" si="0"/>
        <v>Y</v>
      </c>
      <c r="R11" s="23" t="s">
        <v>45</v>
      </c>
      <c r="S11" s="24"/>
      <c r="T11" s="25"/>
      <c r="U11" s="4" t="s">
        <v>46</v>
      </c>
    </row>
    <row r="12" spans="1:21" x14ac:dyDescent="0.25">
      <c r="A12" s="4" t="s">
        <v>19</v>
      </c>
      <c r="B12" s="4">
        <v>8</v>
      </c>
      <c r="C12" s="5" t="s">
        <v>67</v>
      </c>
      <c r="D12" s="6" t="s">
        <v>68</v>
      </c>
      <c r="E12" s="6" t="str">
        <f>CONCATENATE(B12&amp;"/"&amp;C12)</f>
        <v>8/March</v>
      </c>
      <c r="F12" s="4">
        <v>9</v>
      </c>
      <c r="G12" s="5" t="s">
        <v>67</v>
      </c>
      <c r="H12" s="7" t="s">
        <v>69</v>
      </c>
      <c r="I12" s="7" t="str">
        <f t="shared" si="1"/>
        <v>9/March</v>
      </c>
      <c r="J12" s="8">
        <v>24</v>
      </c>
      <c r="K12" s="4" t="s">
        <v>70</v>
      </c>
      <c r="L12" s="4" t="s">
        <v>24</v>
      </c>
      <c r="M12" s="4" t="s">
        <v>25</v>
      </c>
      <c r="N12" s="9">
        <v>154</v>
      </c>
      <c r="O12" s="9">
        <v>882</v>
      </c>
      <c r="P12" s="9"/>
      <c r="Q12" s="26" t="str">
        <f t="shared" si="0"/>
        <v>Y</v>
      </c>
      <c r="R12" s="11" t="s">
        <v>26</v>
      </c>
      <c r="S12" s="12">
        <v>152</v>
      </c>
      <c r="T12" s="27">
        <f>+S12*6</f>
        <v>912</v>
      </c>
      <c r="U12" s="4" t="s">
        <v>71</v>
      </c>
    </row>
    <row r="13" spans="1:21" x14ac:dyDescent="0.25">
      <c r="A13" s="4" t="s">
        <v>47</v>
      </c>
      <c r="B13" s="4">
        <v>6</v>
      </c>
      <c r="C13" s="5" t="s">
        <v>67</v>
      </c>
      <c r="D13" s="6" t="s">
        <v>72</v>
      </c>
      <c r="E13" s="6" t="str">
        <f>CONCATENATE(B13&amp;"/"&amp;C13)</f>
        <v>6/March</v>
      </c>
      <c r="F13" s="4">
        <v>6</v>
      </c>
      <c r="G13" s="5" t="s">
        <v>67</v>
      </c>
      <c r="H13" s="7" t="s">
        <v>59</v>
      </c>
      <c r="I13" s="7" t="str">
        <f t="shared" si="1"/>
        <v>6/March</v>
      </c>
      <c r="J13" s="8">
        <v>24</v>
      </c>
      <c r="K13" s="4" t="s">
        <v>42</v>
      </c>
      <c r="L13" s="4" t="s">
        <v>50</v>
      </c>
      <c r="M13" s="4" t="s">
        <v>73</v>
      </c>
      <c r="N13" s="9">
        <v>65</v>
      </c>
      <c r="O13" s="9">
        <v>272</v>
      </c>
      <c r="P13" s="9"/>
      <c r="Q13" s="10" t="str">
        <f t="shared" si="0"/>
        <v>Y</v>
      </c>
      <c r="R13" s="11" t="s">
        <v>45</v>
      </c>
      <c r="S13" s="12"/>
      <c r="T13" s="12"/>
      <c r="U13" s="4" t="s">
        <v>46</v>
      </c>
    </row>
    <row r="14" spans="1:21" x14ac:dyDescent="0.25">
      <c r="A14" s="4" t="s">
        <v>47</v>
      </c>
      <c r="B14" s="4">
        <v>6</v>
      </c>
      <c r="C14" s="5" t="s">
        <v>67</v>
      </c>
      <c r="D14" s="6" t="s">
        <v>74</v>
      </c>
      <c r="E14" s="6" t="str">
        <f>CONCATENATE(B14&amp;"/"&amp;C14)</f>
        <v>6/March</v>
      </c>
      <c r="F14" s="4">
        <v>7</v>
      </c>
      <c r="G14" s="5" t="s">
        <v>67</v>
      </c>
      <c r="H14" s="7" t="s">
        <v>75</v>
      </c>
      <c r="I14" s="7" t="str">
        <f t="shared" si="1"/>
        <v>7/March</v>
      </c>
      <c r="J14" s="8">
        <v>24</v>
      </c>
      <c r="K14" s="4" t="s">
        <v>42</v>
      </c>
      <c r="L14" s="4" t="s">
        <v>76</v>
      </c>
      <c r="M14" s="4" t="s">
        <v>77</v>
      </c>
      <c r="N14" s="9">
        <v>46</v>
      </c>
      <c r="O14" s="9">
        <v>204</v>
      </c>
      <c r="P14" s="9"/>
      <c r="Q14" s="10" t="str">
        <f t="shared" si="0"/>
        <v>Y</v>
      </c>
      <c r="R14" s="11" t="s">
        <v>45</v>
      </c>
      <c r="S14" s="12"/>
      <c r="T14" s="12"/>
      <c r="U14" s="4" t="s">
        <v>46</v>
      </c>
    </row>
    <row r="15" spans="1:21" x14ac:dyDescent="0.25">
      <c r="A15" s="4" t="s">
        <v>47</v>
      </c>
      <c r="B15" s="4">
        <v>6</v>
      </c>
      <c r="C15" s="5" t="s">
        <v>67</v>
      </c>
      <c r="D15" s="6" t="s">
        <v>78</v>
      </c>
      <c r="E15" s="6" t="str">
        <f>CONCATENATE(B15&amp;"/"&amp;C15)</f>
        <v>6/March</v>
      </c>
      <c r="F15" s="4">
        <v>10</v>
      </c>
      <c r="G15" s="5" t="s">
        <v>67</v>
      </c>
      <c r="H15" s="7" t="s">
        <v>79</v>
      </c>
      <c r="I15" s="7" t="str">
        <f t="shared" si="1"/>
        <v>10/March</v>
      </c>
      <c r="J15" s="8">
        <v>120</v>
      </c>
      <c r="K15" s="4" t="s">
        <v>42</v>
      </c>
      <c r="L15" s="4" t="s">
        <v>80</v>
      </c>
      <c r="M15" s="4" t="s">
        <v>81</v>
      </c>
      <c r="N15" s="9">
        <v>80</v>
      </c>
      <c r="O15" s="9">
        <v>405</v>
      </c>
      <c r="P15" s="9"/>
      <c r="Q15" s="10" t="str">
        <f t="shared" si="0"/>
        <v>Y</v>
      </c>
      <c r="R15" s="11" t="s">
        <v>45</v>
      </c>
      <c r="S15" s="12"/>
      <c r="T15" s="12"/>
      <c r="U15" s="4" t="s">
        <v>46</v>
      </c>
    </row>
    <row r="16" spans="1:21" x14ac:dyDescent="0.25">
      <c r="A16" s="4" t="s">
        <v>47</v>
      </c>
      <c r="B16" s="4">
        <v>13</v>
      </c>
      <c r="C16" s="5" t="s">
        <v>67</v>
      </c>
      <c r="D16" s="6" t="s">
        <v>82</v>
      </c>
      <c r="E16" s="6" t="str">
        <f>CONCATENATE(B16&amp;"/"&amp;C16)</f>
        <v>13/March</v>
      </c>
      <c r="F16" s="4">
        <v>15</v>
      </c>
      <c r="G16" s="5" t="s">
        <v>67</v>
      </c>
      <c r="H16" s="7" t="s">
        <v>83</v>
      </c>
      <c r="I16" s="7" t="str">
        <f t="shared" si="1"/>
        <v>15/March</v>
      </c>
      <c r="J16" s="8">
        <v>72</v>
      </c>
      <c r="K16" s="4" t="s">
        <v>36</v>
      </c>
      <c r="L16" s="4" t="s">
        <v>36</v>
      </c>
      <c r="M16" s="4" t="s">
        <v>84</v>
      </c>
      <c r="N16" s="9">
        <v>115</v>
      </c>
      <c r="O16" s="9">
        <v>703</v>
      </c>
      <c r="P16" s="9"/>
      <c r="Q16" s="10" t="str">
        <f t="shared" si="0"/>
        <v>Y</v>
      </c>
      <c r="R16" s="11" t="s">
        <v>45</v>
      </c>
      <c r="S16" s="12"/>
      <c r="T16" s="12"/>
      <c r="U16" s="4" t="s">
        <v>46</v>
      </c>
    </row>
    <row r="17" spans="1:21" x14ac:dyDescent="0.25">
      <c r="A17" s="4" t="s">
        <v>47</v>
      </c>
      <c r="B17" s="4">
        <v>15</v>
      </c>
      <c r="C17" s="5" t="s">
        <v>67</v>
      </c>
      <c r="D17" s="6" t="s">
        <v>85</v>
      </c>
      <c r="E17" s="6" t="str">
        <f>CONCATENATE(B17&amp;"/"&amp;C17)</f>
        <v>15/March</v>
      </c>
      <c r="F17" s="4">
        <v>16</v>
      </c>
      <c r="G17" s="5" t="s">
        <v>67</v>
      </c>
      <c r="H17" s="7" t="s">
        <v>86</v>
      </c>
      <c r="I17" s="7" t="str">
        <f t="shared" si="1"/>
        <v>16/March</v>
      </c>
      <c r="J17" s="8">
        <v>24</v>
      </c>
      <c r="K17" s="4" t="s">
        <v>42</v>
      </c>
      <c r="L17" s="4" t="s">
        <v>76</v>
      </c>
      <c r="M17" s="4" t="s">
        <v>87</v>
      </c>
      <c r="N17" s="9">
        <v>60</v>
      </c>
      <c r="O17" s="9">
        <v>351</v>
      </c>
      <c r="P17" s="9"/>
      <c r="Q17" s="10" t="str">
        <f t="shared" si="0"/>
        <v>Y</v>
      </c>
      <c r="R17" s="11" t="s">
        <v>45</v>
      </c>
      <c r="S17" s="12"/>
      <c r="T17" s="24"/>
      <c r="U17" s="4" t="s">
        <v>46</v>
      </c>
    </row>
    <row r="18" spans="1:21" x14ac:dyDescent="0.25">
      <c r="A18" s="4" t="s">
        <v>88</v>
      </c>
      <c r="B18" s="4">
        <v>23</v>
      </c>
      <c r="C18" s="5" t="s">
        <v>67</v>
      </c>
      <c r="D18" s="6" t="s">
        <v>89</v>
      </c>
      <c r="E18" s="6" t="str">
        <f>CONCATENATE(B18&amp;"/"&amp;C18)</f>
        <v>23/March</v>
      </c>
      <c r="F18" s="4">
        <v>24</v>
      </c>
      <c r="G18" s="5" t="s">
        <v>67</v>
      </c>
      <c r="H18" s="7" t="s">
        <v>90</v>
      </c>
      <c r="I18" s="7" t="str">
        <f t="shared" si="1"/>
        <v>24/March</v>
      </c>
      <c r="J18" s="8">
        <v>48</v>
      </c>
      <c r="K18" s="4" t="s">
        <v>56</v>
      </c>
      <c r="L18" s="4" t="s">
        <v>91</v>
      </c>
      <c r="M18" s="4" t="s">
        <v>92</v>
      </c>
      <c r="N18" s="9">
        <v>45</v>
      </c>
      <c r="O18" s="9">
        <v>230</v>
      </c>
      <c r="P18" s="9">
        <v>109</v>
      </c>
      <c r="Q18" s="10" t="str">
        <f t="shared" si="0"/>
        <v>Y</v>
      </c>
      <c r="R18" s="11" t="s">
        <v>26</v>
      </c>
      <c r="S18" s="12"/>
      <c r="T18" s="24">
        <v>109</v>
      </c>
      <c r="U18" s="4" t="s">
        <v>93</v>
      </c>
    </row>
    <row r="19" spans="1:21" x14ac:dyDescent="0.25">
      <c r="A19" s="4" t="s">
        <v>47</v>
      </c>
      <c r="B19" s="4">
        <v>29</v>
      </c>
      <c r="C19" s="5" t="s">
        <v>67</v>
      </c>
      <c r="D19" s="6" t="s">
        <v>41</v>
      </c>
      <c r="E19" s="6" t="str">
        <f>CONCATENATE(B19&amp;"/"&amp;C19)</f>
        <v>29/March</v>
      </c>
      <c r="F19" s="4">
        <v>31</v>
      </c>
      <c r="G19" s="5" t="s">
        <v>67</v>
      </c>
      <c r="H19" s="7" t="s">
        <v>78</v>
      </c>
      <c r="I19" s="7" t="str">
        <f t="shared" si="1"/>
        <v>31/March</v>
      </c>
      <c r="J19" s="8">
        <v>72</v>
      </c>
      <c r="K19" s="4" t="s">
        <v>42</v>
      </c>
      <c r="L19" s="4" t="s">
        <v>94</v>
      </c>
      <c r="M19" s="13" t="s">
        <v>95</v>
      </c>
      <c r="N19" s="18">
        <v>643</v>
      </c>
      <c r="O19" s="18">
        <v>3858</v>
      </c>
      <c r="P19" s="18"/>
      <c r="Q19" s="10" t="str">
        <f t="shared" si="0"/>
        <v>Y</v>
      </c>
      <c r="R19" s="11" t="s">
        <v>26</v>
      </c>
      <c r="S19" s="12">
        <v>100</v>
      </c>
      <c r="T19" s="24">
        <v>513</v>
      </c>
      <c r="U19" s="4" t="s">
        <v>62</v>
      </c>
    </row>
    <row r="20" spans="1:21" x14ac:dyDescent="0.25">
      <c r="A20" s="4" t="s">
        <v>47</v>
      </c>
      <c r="B20" s="4">
        <v>29</v>
      </c>
      <c r="C20" s="5" t="s">
        <v>67</v>
      </c>
      <c r="D20" s="6" t="s">
        <v>96</v>
      </c>
      <c r="E20" s="6" t="str">
        <f>CONCATENATE(B20&amp;"/"&amp;C20)</f>
        <v>29/March</v>
      </c>
      <c r="F20" s="4">
        <v>30</v>
      </c>
      <c r="G20" s="5" t="s">
        <v>67</v>
      </c>
      <c r="H20" s="7" t="s">
        <v>97</v>
      </c>
      <c r="I20" s="7" t="str">
        <f t="shared" si="1"/>
        <v>30/March</v>
      </c>
      <c r="J20" s="8">
        <v>24</v>
      </c>
      <c r="K20" s="4" t="s">
        <v>42</v>
      </c>
      <c r="L20" s="4" t="s">
        <v>80</v>
      </c>
      <c r="M20" s="4" t="s">
        <v>98</v>
      </c>
      <c r="N20" s="9">
        <v>103</v>
      </c>
      <c r="O20" s="9">
        <v>506</v>
      </c>
      <c r="P20" s="9">
        <v>2</v>
      </c>
      <c r="Q20" s="10" t="str">
        <f t="shared" si="0"/>
        <v>Y</v>
      </c>
      <c r="R20" s="11" t="s">
        <v>26</v>
      </c>
      <c r="S20" s="12">
        <v>90</v>
      </c>
      <c r="T20" s="24">
        <v>454</v>
      </c>
      <c r="U20" s="4" t="s">
        <v>62</v>
      </c>
    </row>
    <row r="21" spans="1:21" x14ac:dyDescent="0.25">
      <c r="A21" s="4" t="s">
        <v>47</v>
      </c>
      <c r="B21" s="4">
        <v>1</v>
      </c>
      <c r="C21" s="5" t="s">
        <v>99</v>
      </c>
      <c r="D21" s="6" t="s">
        <v>22</v>
      </c>
      <c r="E21" s="6" t="str">
        <f>CONCATENATE(B21&amp;"/"&amp;C21)</f>
        <v>1/April</v>
      </c>
      <c r="F21" s="4">
        <v>2</v>
      </c>
      <c r="G21" s="5" t="s">
        <v>99</v>
      </c>
      <c r="H21" s="28">
        <v>0.6069444444444444</v>
      </c>
      <c r="I21" s="7" t="str">
        <f t="shared" si="1"/>
        <v>2/April</v>
      </c>
      <c r="J21" s="8">
        <v>48</v>
      </c>
      <c r="K21" s="4" t="s">
        <v>70</v>
      </c>
      <c r="L21" s="4" t="s">
        <v>100</v>
      </c>
      <c r="M21" s="4" t="s">
        <v>101</v>
      </c>
      <c r="N21" s="9">
        <v>59</v>
      </c>
      <c r="O21" s="9">
        <v>417</v>
      </c>
      <c r="P21" s="9"/>
      <c r="Q21" s="10" t="str">
        <f t="shared" si="0"/>
        <v>Y</v>
      </c>
      <c r="R21" s="11" t="s">
        <v>26</v>
      </c>
      <c r="S21" s="12">
        <v>59</v>
      </c>
      <c r="T21" s="24">
        <v>417</v>
      </c>
      <c r="U21" s="4" t="s">
        <v>62</v>
      </c>
    </row>
    <row r="22" spans="1:21" x14ac:dyDescent="0.25">
      <c r="A22" s="4" t="s">
        <v>47</v>
      </c>
      <c r="B22" s="4">
        <v>3</v>
      </c>
      <c r="C22" s="5" t="s">
        <v>99</v>
      </c>
      <c r="D22" s="6" t="s">
        <v>102</v>
      </c>
      <c r="E22" s="6" t="str">
        <f>CONCATENATE(B22&amp;"/"&amp;C22)</f>
        <v>3/April</v>
      </c>
      <c r="F22" s="4">
        <v>5</v>
      </c>
      <c r="G22" s="5" t="s">
        <v>99</v>
      </c>
      <c r="H22" s="7" t="s">
        <v>103</v>
      </c>
      <c r="I22" s="7" t="str">
        <f t="shared" si="1"/>
        <v>5/April</v>
      </c>
      <c r="J22" s="8">
        <v>72</v>
      </c>
      <c r="K22" s="4" t="s">
        <v>70</v>
      </c>
      <c r="L22" s="4" t="s">
        <v>104</v>
      </c>
      <c r="M22" s="4" t="s">
        <v>105</v>
      </c>
      <c r="N22" s="9">
        <v>44</v>
      </c>
      <c r="O22" s="9">
        <v>294</v>
      </c>
      <c r="P22" s="9"/>
      <c r="Q22" s="10" t="str">
        <f t="shared" si="0"/>
        <v>Y</v>
      </c>
      <c r="R22" s="11" t="s">
        <v>45</v>
      </c>
      <c r="S22" s="12"/>
      <c r="T22" s="24"/>
      <c r="U22" s="4" t="s">
        <v>46</v>
      </c>
    </row>
    <row r="23" spans="1:21" x14ac:dyDescent="0.25">
      <c r="A23" s="4" t="s">
        <v>47</v>
      </c>
      <c r="B23" s="4">
        <v>10</v>
      </c>
      <c r="C23" s="5" t="s">
        <v>99</v>
      </c>
      <c r="D23" s="6" t="s">
        <v>22</v>
      </c>
      <c r="E23" s="6" t="str">
        <f>CONCATENATE(B23&amp;"/"&amp;C23)</f>
        <v>10/April</v>
      </c>
      <c r="F23" s="4">
        <v>10</v>
      </c>
      <c r="G23" s="5" t="s">
        <v>99</v>
      </c>
      <c r="H23" s="7" t="s">
        <v>106</v>
      </c>
      <c r="I23" s="7" t="str">
        <f t="shared" si="1"/>
        <v>10/April</v>
      </c>
      <c r="J23" s="8">
        <v>24</v>
      </c>
      <c r="K23" s="4" t="s">
        <v>42</v>
      </c>
      <c r="L23" s="4" t="s">
        <v>107</v>
      </c>
      <c r="M23" s="4" t="s">
        <v>108</v>
      </c>
      <c r="N23" s="9">
        <v>30</v>
      </c>
      <c r="O23" s="9">
        <v>76</v>
      </c>
      <c r="P23" s="9"/>
      <c r="Q23" s="10" t="str">
        <f t="shared" si="0"/>
        <v>Y</v>
      </c>
      <c r="R23" s="11" t="s">
        <v>45</v>
      </c>
      <c r="S23" s="12"/>
      <c r="T23" s="24"/>
      <c r="U23" s="4" t="s">
        <v>46</v>
      </c>
    </row>
    <row r="24" spans="1:21" x14ac:dyDescent="0.25">
      <c r="A24" s="4" t="s">
        <v>19</v>
      </c>
      <c r="B24" s="4">
        <v>23</v>
      </c>
      <c r="C24" s="5" t="s">
        <v>99</v>
      </c>
      <c r="D24" s="6" t="s">
        <v>109</v>
      </c>
      <c r="E24" s="6" t="str">
        <f>CONCATENATE(B24&amp;"/"&amp;C24)</f>
        <v>23/April</v>
      </c>
      <c r="F24" s="4">
        <v>23</v>
      </c>
      <c r="G24" s="5" t="s">
        <v>99</v>
      </c>
      <c r="H24" s="7" t="s">
        <v>110</v>
      </c>
      <c r="I24" s="7" t="str">
        <f t="shared" si="1"/>
        <v>23/April</v>
      </c>
      <c r="J24" s="8">
        <v>24</v>
      </c>
      <c r="K24" s="4" t="s">
        <v>23</v>
      </c>
      <c r="L24" s="4" t="s">
        <v>23</v>
      </c>
      <c r="M24" s="4" t="s">
        <v>111</v>
      </c>
      <c r="N24" s="9">
        <v>48</v>
      </c>
      <c r="O24" s="9">
        <v>149</v>
      </c>
      <c r="P24" s="9"/>
      <c r="Q24" s="10" t="str">
        <f t="shared" si="0"/>
        <v>Y</v>
      </c>
      <c r="R24" s="11" t="s">
        <v>45</v>
      </c>
      <c r="S24" s="12"/>
      <c r="T24" s="24"/>
      <c r="U24" s="4" t="s">
        <v>46</v>
      </c>
    </row>
    <row r="25" spans="1:21" x14ac:dyDescent="0.25">
      <c r="A25" s="4" t="s">
        <v>112</v>
      </c>
      <c r="B25" s="4">
        <v>27</v>
      </c>
      <c r="C25" s="5" t="s">
        <v>99</v>
      </c>
      <c r="D25" s="6" t="s">
        <v>113</v>
      </c>
      <c r="E25" s="6" t="str">
        <f>CONCATENATE(B25&amp;"/"&amp;C25)</f>
        <v>27/April</v>
      </c>
      <c r="F25" s="4">
        <v>27</v>
      </c>
      <c r="G25" s="5" t="s">
        <v>99</v>
      </c>
      <c r="H25" s="7" t="s">
        <v>114</v>
      </c>
      <c r="I25" s="7" t="str">
        <f t="shared" si="1"/>
        <v>27/April</v>
      </c>
      <c r="J25" s="8">
        <v>24</v>
      </c>
      <c r="K25" s="4" t="s">
        <v>36</v>
      </c>
      <c r="L25" s="4" t="s">
        <v>115</v>
      </c>
      <c r="M25" s="4" t="s">
        <v>115</v>
      </c>
      <c r="N25" s="9"/>
      <c r="O25" s="9">
        <v>30</v>
      </c>
      <c r="P25" s="9">
        <v>3</v>
      </c>
      <c r="Q25" s="10" t="str">
        <f t="shared" si="0"/>
        <v>N</v>
      </c>
      <c r="R25" s="11" t="s">
        <v>45</v>
      </c>
      <c r="S25" s="12"/>
      <c r="T25" s="24"/>
      <c r="U25" s="4" t="s">
        <v>46</v>
      </c>
    </row>
    <row r="26" spans="1:21" x14ac:dyDescent="0.25">
      <c r="A26" s="4" t="s">
        <v>19</v>
      </c>
      <c r="B26" s="4">
        <v>1</v>
      </c>
      <c r="C26" s="5" t="s">
        <v>116</v>
      </c>
      <c r="D26" s="6" t="s">
        <v>117</v>
      </c>
      <c r="E26" s="6" t="str">
        <f>CONCATENATE(B26&amp;"/"&amp;C26)</f>
        <v>1/May</v>
      </c>
      <c r="F26" s="4">
        <v>2</v>
      </c>
      <c r="G26" s="5" t="s">
        <v>116</v>
      </c>
      <c r="H26" s="7" t="s">
        <v>41</v>
      </c>
      <c r="I26" s="7" t="str">
        <f t="shared" si="1"/>
        <v>2/May</v>
      </c>
      <c r="J26" s="8">
        <v>24</v>
      </c>
      <c r="K26" s="4" t="s">
        <v>36</v>
      </c>
      <c r="L26" s="4" t="s">
        <v>37</v>
      </c>
      <c r="M26" s="4" t="s">
        <v>118</v>
      </c>
      <c r="N26" s="9">
        <v>151</v>
      </c>
      <c r="O26" s="9">
        <v>480</v>
      </c>
      <c r="P26" s="9">
        <v>2</v>
      </c>
      <c r="Q26" s="10" t="str">
        <f t="shared" si="0"/>
        <v>Y</v>
      </c>
      <c r="R26" s="11" t="s">
        <v>45</v>
      </c>
      <c r="S26" s="12"/>
      <c r="T26" s="24"/>
      <c r="U26" s="4" t="s">
        <v>46</v>
      </c>
    </row>
    <row r="27" spans="1:21" x14ac:dyDescent="0.25">
      <c r="A27" s="4" t="s">
        <v>52</v>
      </c>
      <c r="B27" s="4">
        <v>3</v>
      </c>
      <c r="C27" s="5" t="s">
        <v>116</v>
      </c>
      <c r="D27" s="6" t="s">
        <v>119</v>
      </c>
      <c r="E27" s="6" t="str">
        <f>CONCATENATE(B27&amp;"/"&amp;C27)</f>
        <v>3/May</v>
      </c>
      <c r="F27" s="4">
        <v>5</v>
      </c>
      <c r="G27" s="5" t="s">
        <v>116</v>
      </c>
      <c r="H27" s="7" t="s">
        <v>120</v>
      </c>
      <c r="I27" s="7" t="str">
        <f t="shared" si="1"/>
        <v>5/May</v>
      </c>
      <c r="J27" s="8">
        <v>48</v>
      </c>
      <c r="K27" s="4" t="s">
        <v>56</v>
      </c>
      <c r="L27" s="4" t="s">
        <v>57</v>
      </c>
      <c r="M27" s="4" t="s">
        <v>121</v>
      </c>
      <c r="N27" s="9">
        <v>603</v>
      </c>
      <c r="O27" s="9">
        <v>3618</v>
      </c>
      <c r="P27" s="9">
        <v>3</v>
      </c>
      <c r="Q27" s="10" t="str">
        <f t="shared" si="0"/>
        <v>Y</v>
      </c>
      <c r="R27" s="11" t="s">
        <v>26</v>
      </c>
      <c r="S27" s="12">
        <v>200</v>
      </c>
      <c r="T27" s="24">
        <v>1023</v>
      </c>
      <c r="U27" s="4" t="s">
        <v>62</v>
      </c>
    </row>
    <row r="28" spans="1:21" x14ac:dyDescent="0.25">
      <c r="A28" s="4" t="s">
        <v>19</v>
      </c>
      <c r="B28" s="4">
        <v>6</v>
      </c>
      <c r="C28" s="5" t="s">
        <v>116</v>
      </c>
      <c r="D28" s="6" t="s">
        <v>122</v>
      </c>
      <c r="E28" s="6" t="str">
        <f>CONCATENATE(B28&amp;"/"&amp;C28)</f>
        <v>6/May</v>
      </c>
      <c r="F28" s="4">
        <v>6</v>
      </c>
      <c r="G28" s="5" t="s">
        <v>116</v>
      </c>
      <c r="H28" s="7" t="s">
        <v>123</v>
      </c>
      <c r="I28" s="7" t="str">
        <f t="shared" si="1"/>
        <v>6/May</v>
      </c>
      <c r="J28" s="8">
        <v>24</v>
      </c>
      <c r="K28" s="4" t="s">
        <v>42</v>
      </c>
      <c r="L28" s="4" t="s">
        <v>60</v>
      </c>
      <c r="M28" s="4" t="s">
        <v>61</v>
      </c>
      <c r="N28" s="9"/>
      <c r="O28" s="9">
        <v>68</v>
      </c>
      <c r="P28" s="9"/>
      <c r="Q28" s="10" t="str">
        <f t="shared" si="0"/>
        <v>Y</v>
      </c>
      <c r="R28" s="11" t="s">
        <v>124</v>
      </c>
      <c r="S28" s="12"/>
      <c r="T28" s="24">
        <v>6</v>
      </c>
      <c r="U28" s="29" t="s">
        <v>125</v>
      </c>
    </row>
    <row r="29" spans="1:21" x14ac:dyDescent="0.25">
      <c r="A29" s="4" t="s">
        <v>19</v>
      </c>
      <c r="B29" s="4">
        <v>20</v>
      </c>
      <c r="C29" s="5" t="s">
        <v>116</v>
      </c>
      <c r="D29" s="6" t="s">
        <v>126</v>
      </c>
      <c r="E29" s="6" t="str">
        <f>CONCATENATE(B29&amp;"/"&amp;C29)</f>
        <v>20/May</v>
      </c>
      <c r="F29" s="4">
        <v>20</v>
      </c>
      <c r="G29" s="5" t="s">
        <v>116</v>
      </c>
      <c r="H29" s="7" t="s">
        <v>127</v>
      </c>
      <c r="I29" s="7" t="str">
        <f t="shared" si="1"/>
        <v>20/May</v>
      </c>
      <c r="J29" s="8">
        <v>24</v>
      </c>
      <c r="K29" s="4" t="s">
        <v>56</v>
      </c>
      <c r="L29" s="4" t="s">
        <v>57</v>
      </c>
      <c r="M29" s="4" t="s">
        <v>128</v>
      </c>
      <c r="N29" s="9"/>
      <c r="O29" s="9">
        <v>39</v>
      </c>
      <c r="P29" s="9"/>
      <c r="Q29" s="10" t="str">
        <f t="shared" si="0"/>
        <v>N</v>
      </c>
      <c r="R29" s="11" t="s">
        <v>45</v>
      </c>
      <c r="S29" s="12"/>
      <c r="T29" s="24"/>
      <c r="U29" s="4" t="s">
        <v>46</v>
      </c>
    </row>
    <row r="30" spans="1:21" x14ac:dyDescent="0.25">
      <c r="A30" s="4" t="s">
        <v>47</v>
      </c>
      <c r="B30" s="4">
        <v>26</v>
      </c>
      <c r="C30" s="5" t="s">
        <v>116</v>
      </c>
      <c r="D30" s="6" t="s">
        <v>129</v>
      </c>
      <c r="E30" s="6" t="str">
        <f>CONCATENATE(B30&amp;"/"&amp;C30)</f>
        <v>26/May</v>
      </c>
      <c r="F30" s="4">
        <v>26</v>
      </c>
      <c r="G30" s="5" t="s">
        <v>116</v>
      </c>
      <c r="H30" s="7" t="s">
        <v>41</v>
      </c>
      <c r="I30" s="7" t="str">
        <f t="shared" si="1"/>
        <v>26/May</v>
      </c>
      <c r="J30" s="8">
        <v>24</v>
      </c>
      <c r="K30" s="4" t="s">
        <v>42</v>
      </c>
      <c r="L30" s="4" t="s">
        <v>43</v>
      </c>
      <c r="M30" s="4" t="s">
        <v>130</v>
      </c>
      <c r="N30" s="9">
        <v>173</v>
      </c>
      <c r="O30" s="9">
        <v>1058</v>
      </c>
      <c r="P30" s="9"/>
      <c r="Q30" s="10" t="str">
        <f t="shared" si="0"/>
        <v>Y</v>
      </c>
      <c r="R30" s="11" t="s">
        <v>45</v>
      </c>
      <c r="S30" s="12"/>
      <c r="T30" s="24"/>
      <c r="U30" s="4" t="s">
        <v>46</v>
      </c>
    </row>
    <row r="31" spans="1:21" x14ac:dyDescent="0.25">
      <c r="A31" s="4" t="s">
        <v>112</v>
      </c>
      <c r="B31" s="4">
        <v>29</v>
      </c>
      <c r="C31" s="5" t="s">
        <v>116</v>
      </c>
      <c r="D31" s="6" t="s">
        <v>131</v>
      </c>
      <c r="E31" s="6" t="str">
        <f>CONCATENATE(B31&amp;"/"&amp;C31)</f>
        <v>29/May</v>
      </c>
      <c r="F31" s="4">
        <v>29</v>
      </c>
      <c r="G31" s="5" t="s">
        <v>116</v>
      </c>
      <c r="H31" s="7" t="s">
        <v>132</v>
      </c>
      <c r="I31" s="7" t="str">
        <f t="shared" si="1"/>
        <v>29/May</v>
      </c>
      <c r="J31" s="8">
        <v>24</v>
      </c>
      <c r="K31" s="4" t="s">
        <v>42</v>
      </c>
      <c r="L31" s="4" t="s">
        <v>43</v>
      </c>
      <c r="M31" s="4" t="s">
        <v>133</v>
      </c>
      <c r="N31" s="9"/>
      <c r="O31" s="9">
        <v>67</v>
      </c>
      <c r="P31" s="9">
        <v>3</v>
      </c>
      <c r="Q31" s="10" t="str">
        <f t="shared" si="0"/>
        <v>Y</v>
      </c>
      <c r="R31" s="11" t="s">
        <v>45</v>
      </c>
      <c r="S31" s="12"/>
      <c r="T31" s="24"/>
      <c r="U31" s="4" t="s">
        <v>46</v>
      </c>
    </row>
    <row r="32" spans="1:21" x14ac:dyDescent="0.25">
      <c r="A32" s="4" t="s">
        <v>19</v>
      </c>
      <c r="B32" s="4">
        <v>1</v>
      </c>
      <c r="C32" s="5" t="s">
        <v>134</v>
      </c>
      <c r="D32" s="6" t="s">
        <v>135</v>
      </c>
      <c r="E32" s="6" t="str">
        <f>CONCATENATE(B32&amp;"/"&amp;C32)</f>
        <v>1/June</v>
      </c>
      <c r="F32" s="4">
        <v>1</v>
      </c>
      <c r="G32" s="5" t="s">
        <v>134</v>
      </c>
      <c r="H32" s="7" t="s">
        <v>136</v>
      </c>
      <c r="I32" s="7" t="str">
        <f t="shared" si="1"/>
        <v>1/June</v>
      </c>
      <c r="J32" s="8">
        <v>24</v>
      </c>
      <c r="K32" s="4" t="s">
        <v>42</v>
      </c>
      <c r="L32" s="4" t="s">
        <v>137</v>
      </c>
      <c r="M32" s="4" t="s">
        <v>138</v>
      </c>
      <c r="N32" s="9">
        <v>59</v>
      </c>
      <c r="O32" s="9">
        <v>236</v>
      </c>
      <c r="P32" s="9"/>
      <c r="Q32" s="10" t="str">
        <f t="shared" si="0"/>
        <v>Y</v>
      </c>
      <c r="R32" s="11" t="s">
        <v>45</v>
      </c>
      <c r="S32" s="12"/>
      <c r="T32" s="24"/>
      <c r="U32" s="4" t="s">
        <v>46</v>
      </c>
    </row>
    <row r="33" spans="1:21" x14ac:dyDescent="0.25">
      <c r="A33" s="4" t="s">
        <v>139</v>
      </c>
      <c r="B33" s="4">
        <v>2</v>
      </c>
      <c r="C33" s="5" t="s">
        <v>134</v>
      </c>
      <c r="D33" s="6" t="s">
        <v>140</v>
      </c>
      <c r="E33" s="6" t="str">
        <f>CONCATENATE(B33&amp;"/"&amp;C33)</f>
        <v>2/June</v>
      </c>
      <c r="F33" s="4">
        <v>4</v>
      </c>
      <c r="G33" s="5" t="s">
        <v>134</v>
      </c>
      <c r="H33" s="7" t="s">
        <v>141</v>
      </c>
      <c r="I33" s="7" t="str">
        <f t="shared" si="1"/>
        <v>4/June</v>
      </c>
      <c r="J33" s="8">
        <v>48</v>
      </c>
      <c r="K33" s="4" t="s">
        <v>70</v>
      </c>
      <c r="L33" s="4" t="s">
        <v>142</v>
      </c>
      <c r="M33" s="4" t="s">
        <v>143</v>
      </c>
      <c r="N33" s="9">
        <v>313</v>
      </c>
      <c r="O33" s="9">
        <v>2580</v>
      </c>
      <c r="P33" s="9">
        <v>1</v>
      </c>
      <c r="Q33" s="10" t="str">
        <f t="shared" si="0"/>
        <v>Y</v>
      </c>
      <c r="R33" s="11" t="s">
        <v>26</v>
      </c>
      <c r="S33" s="12">
        <v>300</v>
      </c>
      <c r="T33" s="24">
        <v>2502</v>
      </c>
      <c r="U33" s="4" t="s">
        <v>62</v>
      </c>
    </row>
    <row r="34" spans="1:21" x14ac:dyDescent="0.25">
      <c r="A34" s="4" t="s">
        <v>52</v>
      </c>
      <c r="B34" s="4">
        <v>9</v>
      </c>
      <c r="C34" s="5" t="s">
        <v>134</v>
      </c>
      <c r="D34" s="6" t="s">
        <v>144</v>
      </c>
      <c r="E34" s="6" t="str">
        <f>CONCATENATE(B34&amp;"/"&amp;C34)</f>
        <v>9/June</v>
      </c>
      <c r="F34" s="4">
        <v>9</v>
      </c>
      <c r="G34" s="5" t="s">
        <v>134</v>
      </c>
      <c r="H34" s="7" t="s">
        <v>145</v>
      </c>
      <c r="I34" s="7" t="str">
        <f t="shared" si="1"/>
        <v>9/June</v>
      </c>
      <c r="J34" s="8">
        <v>24</v>
      </c>
      <c r="K34" s="4" t="s">
        <v>42</v>
      </c>
      <c r="L34" s="4" t="s">
        <v>60</v>
      </c>
      <c r="M34" s="4" t="s">
        <v>146</v>
      </c>
      <c r="N34" s="9">
        <v>112</v>
      </c>
      <c r="O34" s="9">
        <v>520</v>
      </c>
      <c r="P34" s="9"/>
      <c r="Q34" s="10" t="str">
        <f t="shared" si="0"/>
        <v>Y</v>
      </c>
      <c r="R34" s="11" t="s">
        <v>45</v>
      </c>
      <c r="S34" s="12"/>
      <c r="T34" s="24"/>
      <c r="U34" s="4" t="s">
        <v>46</v>
      </c>
    </row>
    <row r="35" spans="1:21" x14ac:dyDescent="0.25">
      <c r="A35" s="4" t="s">
        <v>47</v>
      </c>
      <c r="B35" s="4">
        <v>9</v>
      </c>
      <c r="C35" s="5" t="s">
        <v>134</v>
      </c>
      <c r="D35" s="6" t="s">
        <v>102</v>
      </c>
      <c r="E35" s="6" t="str">
        <f>CONCATENATE(B35&amp;"/"&amp;C35)</f>
        <v>9/June</v>
      </c>
      <c r="F35" s="4">
        <v>10</v>
      </c>
      <c r="G35" s="5" t="s">
        <v>134</v>
      </c>
      <c r="H35" s="7" t="s">
        <v>54</v>
      </c>
      <c r="I35" s="7" t="str">
        <f t="shared" si="1"/>
        <v>10/June</v>
      </c>
      <c r="J35" s="8">
        <v>24</v>
      </c>
      <c r="K35" s="4" t="s">
        <v>42</v>
      </c>
      <c r="L35" s="4" t="s">
        <v>137</v>
      </c>
      <c r="M35" s="4" t="s">
        <v>147</v>
      </c>
      <c r="N35" s="9">
        <v>124</v>
      </c>
      <c r="O35" s="9">
        <v>716</v>
      </c>
      <c r="P35" s="9"/>
      <c r="Q35" s="10" t="str">
        <f t="shared" si="0"/>
        <v>Y</v>
      </c>
      <c r="R35" s="11" t="s">
        <v>26</v>
      </c>
      <c r="S35" s="12">
        <v>124</v>
      </c>
      <c r="T35" s="24">
        <v>716</v>
      </c>
      <c r="U35" s="4" t="s">
        <v>62</v>
      </c>
    </row>
    <row r="36" spans="1:21" x14ac:dyDescent="0.25">
      <c r="A36" s="4" t="s">
        <v>19</v>
      </c>
      <c r="B36" s="4">
        <v>27</v>
      </c>
      <c r="C36" s="5" t="s">
        <v>134</v>
      </c>
      <c r="D36" s="6" t="s">
        <v>148</v>
      </c>
      <c r="E36" s="6" t="str">
        <f>CONCATENATE(B36&amp;"/"&amp;C36)</f>
        <v>27/June</v>
      </c>
      <c r="F36" s="4">
        <v>27</v>
      </c>
      <c r="G36" s="5" t="s">
        <v>134</v>
      </c>
      <c r="H36" s="7" t="s">
        <v>149</v>
      </c>
      <c r="I36" s="7" t="str">
        <f t="shared" si="1"/>
        <v>27/June</v>
      </c>
      <c r="J36" s="8">
        <v>24</v>
      </c>
      <c r="K36" s="4" t="s">
        <v>42</v>
      </c>
      <c r="L36" s="4" t="s">
        <v>60</v>
      </c>
      <c r="M36" s="4" t="s">
        <v>150</v>
      </c>
      <c r="N36" s="9">
        <v>25</v>
      </c>
      <c r="O36" s="9"/>
      <c r="P36" s="9"/>
      <c r="Q36" s="10" t="str">
        <f t="shared" si="0"/>
        <v>N</v>
      </c>
      <c r="R36" s="11" t="s">
        <v>124</v>
      </c>
      <c r="S36" s="12"/>
      <c r="T36" s="30"/>
      <c r="U36" s="29" t="s">
        <v>125</v>
      </c>
    </row>
    <row r="37" spans="1:21" x14ac:dyDescent="0.25">
      <c r="A37" s="4" t="s">
        <v>151</v>
      </c>
      <c r="B37" s="4">
        <v>5</v>
      </c>
      <c r="C37" s="5" t="s">
        <v>152</v>
      </c>
      <c r="D37" s="6" t="s">
        <v>153</v>
      </c>
      <c r="E37" s="6" t="str">
        <f>CONCATENATE(B37&amp;"/"&amp;C37)</f>
        <v>5/July</v>
      </c>
      <c r="F37" s="4">
        <v>6</v>
      </c>
      <c r="G37" s="5" t="s">
        <v>152</v>
      </c>
      <c r="H37" s="7" t="s">
        <v>154</v>
      </c>
      <c r="I37" s="7" t="str">
        <f t="shared" si="1"/>
        <v>6/July</v>
      </c>
      <c r="J37" s="8">
        <v>24</v>
      </c>
      <c r="K37" s="4" t="s">
        <v>56</v>
      </c>
      <c r="L37" s="4" t="s">
        <v>57</v>
      </c>
      <c r="M37" s="4" t="s">
        <v>155</v>
      </c>
      <c r="N37" s="9"/>
      <c r="O37" s="18"/>
      <c r="P37" s="9">
        <v>11</v>
      </c>
      <c r="Q37" s="10" t="str">
        <f t="shared" si="0"/>
        <v>N</v>
      </c>
      <c r="R37" s="11" t="s">
        <v>45</v>
      </c>
      <c r="S37" s="12"/>
      <c r="T37" s="24"/>
      <c r="U37" s="4" t="s">
        <v>156</v>
      </c>
    </row>
    <row r="38" spans="1:21" x14ac:dyDescent="0.25">
      <c r="A38" s="4" t="s">
        <v>151</v>
      </c>
      <c r="B38" s="4">
        <v>6</v>
      </c>
      <c r="C38" s="5" t="s">
        <v>152</v>
      </c>
      <c r="D38" s="6" t="s">
        <v>41</v>
      </c>
      <c r="E38" s="6" t="str">
        <f>CONCATENATE(B38&amp;"/"&amp;C38)</f>
        <v>6/July</v>
      </c>
      <c r="F38" s="4">
        <v>6</v>
      </c>
      <c r="G38" s="5" t="s">
        <v>152</v>
      </c>
      <c r="H38" s="7" t="s">
        <v>157</v>
      </c>
      <c r="I38" s="7" t="str">
        <f t="shared" si="1"/>
        <v>6/July</v>
      </c>
      <c r="J38" s="8">
        <v>24</v>
      </c>
      <c r="K38" s="4" t="s">
        <v>56</v>
      </c>
      <c r="L38" s="4" t="s">
        <v>91</v>
      </c>
      <c r="M38" s="4" t="s">
        <v>158</v>
      </c>
      <c r="N38" s="9"/>
      <c r="O38" s="18"/>
      <c r="P38" s="9">
        <v>65</v>
      </c>
      <c r="Q38" s="10" t="str">
        <f t="shared" si="0"/>
        <v>N</v>
      </c>
      <c r="R38" s="11" t="s">
        <v>124</v>
      </c>
      <c r="S38" s="12"/>
      <c r="T38" s="30"/>
      <c r="U38" s="4" t="s">
        <v>159</v>
      </c>
    </row>
    <row r="39" spans="1:21" x14ac:dyDescent="0.25">
      <c r="A39" s="4" t="s">
        <v>19</v>
      </c>
      <c r="B39" s="4">
        <v>15</v>
      </c>
      <c r="C39" s="5" t="s">
        <v>152</v>
      </c>
      <c r="D39" s="6" t="s">
        <v>160</v>
      </c>
      <c r="E39" s="6" t="str">
        <f>CONCATENATE(B39&amp;"/"&amp;C39)</f>
        <v>15/July</v>
      </c>
      <c r="F39" s="4">
        <v>16</v>
      </c>
      <c r="G39" s="5" t="s">
        <v>152</v>
      </c>
      <c r="H39" s="7" t="s">
        <v>161</v>
      </c>
      <c r="I39" s="7" t="str">
        <f t="shared" si="1"/>
        <v>16/July</v>
      </c>
      <c r="J39" s="8">
        <v>24</v>
      </c>
      <c r="K39" s="4" t="s">
        <v>70</v>
      </c>
      <c r="L39" s="4" t="s">
        <v>70</v>
      </c>
      <c r="M39" s="4" t="s">
        <v>162</v>
      </c>
      <c r="N39" s="9"/>
      <c r="O39" s="9">
        <v>135</v>
      </c>
      <c r="P39" s="9">
        <v>3</v>
      </c>
      <c r="Q39" s="10" t="str">
        <f t="shared" si="0"/>
        <v>Y</v>
      </c>
      <c r="R39" s="11" t="s">
        <v>45</v>
      </c>
      <c r="S39" s="12"/>
      <c r="T39" s="24"/>
      <c r="U39" s="4" t="s">
        <v>46</v>
      </c>
    </row>
    <row r="40" spans="1:21" x14ac:dyDescent="0.25">
      <c r="A40" s="4" t="s">
        <v>139</v>
      </c>
      <c r="B40" s="4">
        <v>23</v>
      </c>
      <c r="C40" s="5" t="s">
        <v>152</v>
      </c>
      <c r="D40" s="6" t="s">
        <v>163</v>
      </c>
      <c r="E40" s="6" t="str">
        <f>CONCATENATE(B40&amp;"/"&amp;C40)</f>
        <v>23/July</v>
      </c>
      <c r="F40" s="4">
        <v>24</v>
      </c>
      <c r="G40" s="5" t="s">
        <v>152</v>
      </c>
      <c r="H40" s="7" t="s">
        <v>113</v>
      </c>
      <c r="I40" s="7" t="str">
        <f t="shared" si="1"/>
        <v>24/July</v>
      </c>
      <c r="J40" s="8">
        <v>24</v>
      </c>
      <c r="K40" s="4" t="s">
        <v>70</v>
      </c>
      <c r="L40" s="4" t="s">
        <v>164</v>
      </c>
      <c r="M40" s="4" t="s">
        <v>165</v>
      </c>
      <c r="N40" s="9">
        <v>210</v>
      </c>
      <c r="O40" s="9">
        <v>1156</v>
      </c>
      <c r="P40" s="9"/>
      <c r="Q40" s="10" t="str">
        <f t="shared" si="0"/>
        <v>Y</v>
      </c>
      <c r="R40" s="11" t="s">
        <v>26</v>
      </c>
      <c r="S40" s="12">
        <v>200</v>
      </c>
      <c r="T40" s="24">
        <v>1087</v>
      </c>
      <c r="U40" s="4" t="s">
        <v>62</v>
      </c>
    </row>
    <row r="41" spans="1:21" x14ac:dyDescent="0.25">
      <c r="A41" s="4" t="s">
        <v>47</v>
      </c>
      <c r="B41" s="4">
        <v>23</v>
      </c>
      <c r="C41" s="5" t="s">
        <v>166</v>
      </c>
      <c r="D41" s="6" t="s">
        <v>167</v>
      </c>
      <c r="E41" s="6" t="str">
        <f>CONCATENATE(B41&amp;"/"&amp;C41)</f>
        <v>23/August</v>
      </c>
      <c r="F41" s="4">
        <v>24</v>
      </c>
      <c r="G41" s="5" t="s">
        <v>166</v>
      </c>
      <c r="H41" s="28" t="s">
        <v>168</v>
      </c>
      <c r="I41" s="7" t="str">
        <f t="shared" si="1"/>
        <v>24/August</v>
      </c>
      <c r="J41" s="8">
        <v>24</v>
      </c>
      <c r="K41" s="4" t="s">
        <v>42</v>
      </c>
      <c r="L41" s="4" t="s">
        <v>137</v>
      </c>
      <c r="M41" s="4" t="s">
        <v>169</v>
      </c>
      <c r="N41" s="9">
        <v>154</v>
      </c>
      <c r="O41" s="9">
        <v>1001</v>
      </c>
      <c r="P41" s="9"/>
      <c r="Q41" s="10" t="str">
        <f t="shared" si="0"/>
        <v>Y</v>
      </c>
      <c r="R41" s="11" t="s">
        <v>26</v>
      </c>
      <c r="S41" s="12">
        <v>154</v>
      </c>
      <c r="T41" s="24">
        <v>1001</v>
      </c>
      <c r="U41" s="4" t="s">
        <v>62</v>
      </c>
    </row>
    <row r="42" spans="1:21" x14ac:dyDescent="0.25">
      <c r="A42" s="4" t="s">
        <v>47</v>
      </c>
      <c r="B42" s="4">
        <v>24</v>
      </c>
      <c r="C42" s="5" t="s">
        <v>166</v>
      </c>
      <c r="D42" s="31" t="s">
        <v>170</v>
      </c>
      <c r="E42" s="6" t="str">
        <f>CONCATENATE(B42&amp;"/"&amp;C42)</f>
        <v>24/August</v>
      </c>
      <c r="F42" s="4">
        <v>25</v>
      </c>
      <c r="G42" s="5" t="s">
        <v>166</v>
      </c>
      <c r="H42" s="7" t="s">
        <v>171</v>
      </c>
      <c r="I42" s="7" t="str">
        <f t="shared" si="1"/>
        <v>25/August</v>
      </c>
      <c r="J42" s="8">
        <v>24</v>
      </c>
      <c r="K42" s="4" t="s">
        <v>42</v>
      </c>
      <c r="L42" s="4" t="s">
        <v>137</v>
      </c>
      <c r="M42" s="4" t="s">
        <v>172</v>
      </c>
      <c r="N42" s="9">
        <v>143</v>
      </c>
      <c r="O42" s="9">
        <v>1025</v>
      </c>
      <c r="P42" s="9"/>
      <c r="Q42" s="10" t="str">
        <f t="shared" si="0"/>
        <v>Y</v>
      </c>
      <c r="R42" s="11" t="s">
        <v>26</v>
      </c>
      <c r="S42" s="12">
        <v>143</v>
      </c>
      <c r="T42" s="24">
        <v>1025</v>
      </c>
      <c r="U42" s="4" t="s">
        <v>62</v>
      </c>
    </row>
    <row r="43" spans="1:21" x14ac:dyDescent="0.25">
      <c r="A43" s="4" t="s">
        <v>47</v>
      </c>
      <c r="B43" s="4">
        <v>1</v>
      </c>
      <c r="C43" s="5" t="s">
        <v>173</v>
      </c>
      <c r="D43" s="31" t="s">
        <v>174</v>
      </c>
      <c r="E43" s="6" t="str">
        <f>CONCATENATE(B43&amp;"/"&amp;C43)</f>
        <v>1/Sept</v>
      </c>
      <c r="F43" s="4">
        <v>2</v>
      </c>
      <c r="G43" s="5" t="s">
        <v>173</v>
      </c>
      <c r="H43" s="7" t="s">
        <v>22</v>
      </c>
      <c r="I43" s="7" t="str">
        <f t="shared" si="1"/>
        <v>2/Sept</v>
      </c>
      <c r="J43" s="8">
        <v>24</v>
      </c>
      <c r="K43" s="4" t="s">
        <v>42</v>
      </c>
      <c r="L43" s="4" t="s">
        <v>175</v>
      </c>
      <c r="M43" s="4" t="s">
        <v>176</v>
      </c>
      <c r="N43" s="9">
        <v>177</v>
      </c>
      <c r="O43" s="9">
        <v>1097</v>
      </c>
      <c r="P43" s="9"/>
      <c r="Q43" s="10" t="str">
        <f t="shared" si="0"/>
        <v>Y</v>
      </c>
      <c r="R43" s="11" t="s">
        <v>26</v>
      </c>
      <c r="S43" s="12">
        <v>177</v>
      </c>
      <c r="T43" s="24">
        <v>1097</v>
      </c>
      <c r="U43" s="4" t="s">
        <v>62</v>
      </c>
    </row>
    <row r="44" spans="1:21" x14ac:dyDescent="0.25">
      <c r="A44" s="4" t="s">
        <v>19</v>
      </c>
      <c r="B44" s="4">
        <v>3</v>
      </c>
      <c r="C44" s="5" t="s">
        <v>173</v>
      </c>
      <c r="D44" s="31" t="s">
        <v>177</v>
      </c>
      <c r="E44" s="6" t="str">
        <f>CONCATENATE(B44&amp;"/"&amp;C44)</f>
        <v>3/Sept</v>
      </c>
      <c r="F44" s="4">
        <v>4</v>
      </c>
      <c r="G44" s="5" t="s">
        <v>173</v>
      </c>
      <c r="H44" s="7" t="s">
        <v>178</v>
      </c>
      <c r="I44" s="7" t="str">
        <f t="shared" si="1"/>
        <v>4/Sept</v>
      </c>
      <c r="J44" s="8">
        <v>24</v>
      </c>
      <c r="K44" s="4" t="s">
        <v>42</v>
      </c>
      <c r="L44" s="4" t="s">
        <v>179</v>
      </c>
      <c r="M44" s="4" t="s">
        <v>180</v>
      </c>
      <c r="N44" s="9">
        <v>47</v>
      </c>
      <c r="O44" s="9">
        <v>183</v>
      </c>
      <c r="P44" s="9"/>
      <c r="Q44" s="10" t="str">
        <f t="shared" si="0"/>
        <v>Y</v>
      </c>
      <c r="R44" s="11" t="s">
        <v>26</v>
      </c>
      <c r="S44" s="12">
        <v>47</v>
      </c>
      <c r="T44" s="24">
        <v>183</v>
      </c>
      <c r="U44" s="4" t="s">
        <v>62</v>
      </c>
    </row>
    <row r="45" spans="1:21" x14ac:dyDescent="0.25">
      <c r="A45" s="13" t="s">
        <v>181</v>
      </c>
      <c r="B45" s="4">
        <v>3</v>
      </c>
      <c r="C45" s="5" t="s">
        <v>173</v>
      </c>
      <c r="D45" s="31" t="s">
        <v>182</v>
      </c>
      <c r="E45" s="6" t="str">
        <f>CONCATENATE(B45&amp;"/"&amp;C45)</f>
        <v>3/Sept</v>
      </c>
      <c r="F45" s="4">
        <v>4</v>
      </c>
      <c r="G45" s="5" t="s">
        <v>173</v>
      </c>
      <c r="H45" s="7" t="s">
        <v>183</v>
      </c>
      <c r="I45" s="7" t="str">
        <f t="shared" si="1"/>
        <v>4/Sept</v>
      </c>
      <c r="J45" s="8">
        <v>24</v>
      </c>
      <c r="K45" s="13" t="s">
        <v>36</v>
      </c>
      <c r="L45" s="13" t="s">
        <v>36</v>
      </c>
      <c r="M45" s="13" t="s">
        <v>184</v>
      </c>
      <c r="N45" s="18">
        <v>288</v>
      </c>
      <c r="O45" s="18">
        <v>1495</v>
      </c>
      <c r="P45" s="18"/>
      <c r="Q45" s="10" t="str">
        <f>IF(O45&gt;59, "Y", "N")</f>
        <v>Y</v>
      </c>
      <c r="R45" s="23" t="s">
        <v>45</v>
      </c>
      <c r="S45" s="24"/>
      <c r="T45" s="24"/>
      <c r="U45" s="13" t="s">
        <v>46</v>
      </c>
    </row>
    <row r="46" spans="1:21" x14ac:dyDescent="0.25">
      <c r="A46" s="4" t="s">
        <v>52</v>
      </c>
      <c r="B46" s="4">
        <v>4</v>
      </c>
      <c r="C46" s="5" t="s">
        <v>173</v>
      </c>
      <c r="D46" s="31" t="s">
        <v>22</v>
      </c>
      <c r="E46" s="6" t="str">
        <f>CONCATENATE(B46&amp;"/"&amp;C46)</f>
        <v>4/Sept</v>
      </c>
      <c r="F46" s="4">
        <v>5</v>
      </c>
      <c r="G46" s="5" t="s">
        <v>173</v>
      </c>
      <c r="H46" s="7" t="s">
        <v>185</v>
      </c>
      <c r="I46" s="7" t="str">
        <f t="shared" si="1"/>
        <v>5/Sept</v>
      </c>
      <c r="J46" s="8">
        <v>48</v>
      </c>
      <c r="K46" s="4" t="s">
        <v>70</v>
      </c>
      <c r="L46" s="4" t="s">
        <v>186</v>
      </c>
      <c r="M46" s="4" t="s">
        <v>187</v>
      </c>
      <c r="N46" s="9">
        <v>293</v>
      </c>
      <c r="O46" s="9">
        <v>1565</v>
      </c>
      <c r="P46" s="9"/>
      <c r="Q46" s="10" t="str">
        <f t="shared" si="0"/>
        <v>Y</v>
      </c>
      <c r="R46" s="11" t="s">
        <v>26</v>
      </c>
      <c r="S46" s="12">
        <v>158</v>
      </c>
      <c r="T46" s="24">
        <v>1038</v>
      </c>
      <c r="U46" s="4" t="s">
        <v>62</v>
      </c>
    </row>
    <row r="47" spans="1:21" x14ac:dyDescent="0.25">
      <c r="A47" s="4" t="s">
        <v>52</v>
      </c>
      <c r="B47" s="4">
        <v>4</v>
      </c>
      <c r="C47" s="5" t="s">
        <v>173</v>
      </c>
      <c r="D47" s="31" t="s">
        <v>188</v>
      </c>
      <c r="E47" s="6" t="str">
        <f>CONCATENATE(B47&amp;"/"&amp;C47)</f>
        <v>4/Sept</v>
      </c>
      <c r="F47" s="4">
        <v>5</v>
      </c>
      <c r="G47" s="5" t="s">
        <v>173</v>
      </c>
      <c r="H47" s="7" t="s">
        <v>189</v>
      </c>
      <c r="I47" s="7" t="str">
        <f t="shared" si="1"/>
        <v>5/Sept</v>
      </c>
      <c r="J47" s="8">
        <v>48</v>
      </c>
      <c r="K47" s="4" t="s">
        <v>70</v>
      </c>
      <c r="L47" s="4" t="s">
        <v>186</v>
      </c>
      <c r="M47" s="4" t="s">
        <v>190</v>
      </c>
      <c r="N47" s="9">
        <v>13</v>
      </c>
      <c r="O47" s="9">
        <v>57</v>
      </c>
      <c r="P47" s="9"/>
      <c r="Q47" s="10" t="str">
        <f t="shared" si="0"/>
        <v>N</v>
      </c>
      <c r="R47" s="11" t="s">
        <v>45</v>
      </c>
      <c r="S47" s="12"/>
      <c r="T47" s="24"/>
      <c r="U47" s="4" t="s">
        <v>46</v>
      </c>
    </row>
    <row r="48" spans="1:21" x14ac:dyDescent="0.25">
      <c r="A48" s="4" t="s">
        <v>52</v>
      </c>
      <c r="B48" s="4">
        <v>4</v>
      </c>
      <c r="C48" s="5" t="s">
        <v>173</v>
      </c>
      <c r="D48" s="31" t="s">
        <v>191</v>
      </c>
      <c r="E48" s="6" t="str">
        <f>CONCATENATE(B48&amp;"/"&amp;C48)</f>
        <v>4/Sept</v>
      </c>
      <c r="F48" s="4">
        <v>5</v>
      </c>
      <c r="G48" s="5" t="s">
        <v>173</v>
      </c>
      <c r="H48" s="7" t="s">
        <v>192</v>
      </c>
      <c r="I48" s="7" t="str">
        <f t="shared" si="1"/>
        <v>5/Sept</v>
      </c>
      <c r="J48" s="8">
        <v>24</v>
      </c>
      <c r="K48" s="4" t="s">
        <v>70</v>
      </c>
      <c r="L48" s="4" t="s">
        <v>186</v>
      </c>
      <c r="M48" s="4" t="s">
        <v>193</v>
      </c>
      <c r="N48" s="9">
        <v>9</v>
      </c>
      <c r="O48" s="9">
        <v>45</v>
      </c>
      <c r="P48" s="9"/>
      <c r="Q48" s="10" t="str">
        <f t="shared" si="0"/>
        <v>N</v>
      </c>
      <c r="R48" s="11" t="s">
        <v>45</v>
      </c>
      <c r="S48" s="12"/>
      <c r="T48" s="24"/>
      <c r="U48" s="4" t="s">
        <v>46</v>
      </c>
    </row>
    <row r="49" spans="1:21" x14ac:dyDescent="0.25">
      <c r="A49" s="4" t="s">
        <v>194</v>
      </c>
      <c r="B49" s="4">
        <v>8</v>
      </c>
      <c r="C49" s="5" t="s">
        <v>173</v>
      </c>
      <c r="D49" s="31" t="s">
        <v>195</v>
      </c>
      <c r="E49" s="6" t="str">
        <f>CONCATENATE(B49&amp;"/"&amp;C49)</f>
        <v>8/Sept</v>
      </c>
      <c r="F49" s="4">
        <v>9</v>
      </c>
      <c r="G49" s="5" t="s">
        <v>173</v>
      </c>
      <c r="H49" s="7" t="s">
        <v>196</v>
      </c>
      <c r="I49" s="7" t="str">
        <f t="shared" si="1"/>
        <v>9/Sept</v>
      </c>
      <c r="J49" s="8">
        <v>24</v>
      </c>
      <c r="K49" s="4" t="s">
        <v>23</v>
      </c>
      <c r="L49" s="4" t="s">
        <v>197</v>
      </c>
      <c r="M49" s="4" t="s">
        <v>198</v>
      </c>
      <c r="N49" s="9">
        <v>1044</v>
      </c>
      <c r="O49" s="9">
        <v>4978</v>
      </c>
      <c r="P49" s="9"/>
      <c r="Q49" s="10" t="str">
        <f t="shared" si="0"/>
        <v>Y</v>
      </c>
      <c r="R49" s="11" t="s">
        <v>45</v>
      </c>
      <c r="S49" s="12"/>
      <c r="T49" s="24"/>
      <c r="U49" s="4" t="s">
        <v>62</v>
      </c>
    </row>
    <row r="50" spans="1:21" x14ac:dyDescent="0.25">
      <c r="A50" s="4" t="s">
        <v>194</v>
      </c>
      <c r="B50" s="4">
        <v>8</v>
      </c>
      <c r="C50" s="5" t="s">
        <v>173</v>
      </c>
      <c r="D50" s="31" t="s">
        <v>199</v>
      </c>
      <c r="E50" s="6" t="str">
        <f>CONCATENATE(B50&amp;"/"&amp;C50)</f>
        <v>8/Sept</v>
      </c>
      <c r="F50" s="4">
        <v>9</v>
      </c>
      <c r="G50" s="5" t="s">
        <v>173</v>
      </c>
      <c r="H50" s="7" t="s">
        <v>64</v>
      </c>
      <c r="I50" s="7" t="str">
        <f t="shared" si="1"/>
        <v>9/Sept</v>
      </c>
      <c r="J50" s="8">
        <v>24</v>
      </c>
      <c r="K50" s="4" t="s">
        <v>23</v>
      </c>
      <c r="L50" s="4" t="s">
        <v>197</v>
      </c>
      <c r="M50" s="4" t="s">
        <v>200</v>
      </c>
      <c r="N50" s="9">
        <v>823</v>
      </c>
      <c r="O50" s="9">
        <v>3377</v>
      </c>
      <c r="P50" s="9"/>
      <c r="Q50" s="10" t="str">
        <f t="shared" si="0"/>
        <v>Y</v>
      </c>
      <c r="R50" s="11" t="s">
        <v>26</v>
      </c>
      <c r="S50" s="12">
        <v>150</v>
      </c>
      <c r="T50" s="24">
        <v>753</v>
      </c>
      <c r="U50" s="4" t="s">
        <v>46</v>
      </c>
    </row>
    <row r="51" spans="1:21" x14ac:dyDescent="0.25">
      <c r="A51" s="4" t="s">
        <v>52</v>
      </c>
      <c r="B51" s="4">
        <v>6</v>
      </c>
      <c r="C51" s="5" t="s">
        <v>173</v>
      </c>
      <c r="D51" s="31" t="s">
        <v>201</v>
      </c>
      <c r="E51" s="6" t="str">
        <f>CONCATENATE(B51&amp;"/"&amp;C51)</f>
        <v>6/Sept</v>
      </c>
      <c r="F51" s="4">
        <v>8</v>
      </c>
      <c r="G51" s="5" t="s">
        <v>173</v>
      </c>
      <c r="H51" s="7" t="s">
        <v>168</v>
      </c>
      <c r="I51" s="7" t="str">
        <f t="shared" si="1"/>
        <v>8/Sept</v>
      </c>
      <c r="J51" s="8">
        <v>24</v>
      </c>
      <c r="K51" s="4" t="s">
        <v>70</v>
      </c>
      <c r="L51" s="4" t="s">
        <v>100</v>
      </c>
      <c r="M51" s="4" t="s">
        <v>101</v>
      </c>
      <c r="N51" s="9">
        <v>197</v>
      </c>
      <c r="O51" s="9">
        <v>1284</v>
      </c>
      <c r="P51" s="9"/>
      <c r="Q51" s="10" t="str">
        <f t="shared" si="0"/>
        <v>Y</v>
      </c>
      <c r="R51" s="11" t="s">
        <v>26</v>
      </c>
      <c r="S51" s="12">
        <v>100</v>
      </c>
      <c r="T51" s="24">
        <v>550</v>
      </c>
      <c r="U51" s="4" t="s">
        <v>62</v>
      </c>
    </row>
    <row r="52" spans="1:21" x14ac:dyDescent="0.25">
      <c r="A52" s="4" t="s">
        <v>47</v>
      </c>
      <c r="B52" s="4">
        <v>8</v>
      </c>
      <c r="C52" s="5" t="s">
        <v>173</v>
      </c>
      <c r="D52" s="31" t="s">
        <v>202</v>
      </c>
      <c r="E52" s="6" t="str">
        <f>CONCATENATE(B52&amp;"/"&amp;C52)</f>
        <v>8/Sept</v>
      </c>
      <c r="F52" s="4">
        <v>9</v>
      </c>
      <c r="G52" s="5" t="s">
        <v>173</v>
      </c>
      <c r="H52" s="7" t="s">
        <v>203</v>
      </c>
      <c r="I52" s="7" t="str">
        <f t="shared" si="1"/>
        <v>9/Sept</v>
      </c>
      <c r="J52" s="8">
        <v>48</v>
      </c>
      <c r="K52" s="4" t="s">
        <v>23</v>
      </c>
      <c r="L52" s="4" t="s">
        <v>23</v>
      </c>
      <c r="M52" s="4" t="s">
        <v>204</v>
      </c>
      <c r="N52" s="9">
        <v>256</v>
      </c>
      <c r="O52" s="9">
        <v>1540</v>
      </c>
      <c r="P52" s="9"/>
      <c r="Q52" s="10" t="str">
        <f t="shared" si="0"/>
        <v>Y</v>
      </c>
      <c r="R52" s="11" t="s">
        <v>45</v>
      </c>
      <c r="S52" s="12"/>
      <c r="T52" s="24"/>
      <c r="U52" s="4" t="s">
        <v>46</v>
      </c>
    </row>
    <row r="53" spans="1:21" x14ac:dyDescent="0.25">
      <c r="A53" s="4" t="s">
        <v>52</v>
      </c>
      <c r="B53" s="4">
        <v>9</v>
      </c>
      <c r="C53" s="5" t="s">
        <v>173</v>
      </c>
      <c r="D53" s="31" t="s">
        <v>205</v>
      </c>
      <c r="E53" s="6" t="str">
        <f>CONCATENATE(B53&amp;"/"&amp;C53)</f>
        <v>9/Sept</v>
      </c>
      <c r="F53" s="4">
        <v>10</v>
      </c>
      <c r="G53" s="5" t="s">
        <v>173</v>
      </c>
      <c r="H53" s="7" t="s">
        <v>41</v>
      </c>
      <c r="I53" s="7" t="str">
        <f t="shared" si="1"/>
        <v>10/Sept</v>
      </c>
      <c r="J53" s="8">
        <v>24</v>
      </c>
      <c r="K53" s="4" t="s">
        <v>70</v>
      </c>
      <c r="L53" s="4" t="s">
        <v>70</v>
      </c>
      <c r="M53" s="4" t="s">
        <v>206</v>
      </c>
      <c r="N53" s="9">
        <v>359</v>
      </c>
      <c r="O53" s="9">
        <v>1795</v>
      </c>
      <c r="P53" s="9"/>
      <c r="Q53" s="10" t="str">
        <f t="shared" si="0"/>
        <v>Y</v>
      </c>
      <c r="R53" s="11" t="s">
        <v>26</v>
      </c>
      <c r="S53" s="12">
        <v>50</v>
      </c>
      <c r="T53" s="24">
        <v>247</v>
      </c>
      <c r="U53" s="4" t="s">
        <v>62</v>
      </c>
    </row>
    <row r="54" spans="1:21" x14ac:dyDescent="0.25">
      <c r="A54" s="4" t="s">
        <v>52</v>
      </c>
      <c r="B54" s="4">
        <v>9</v>
      </c>
      <c r="C54" s="5" t="s">
        <v>173</v>
      </c>
      <c r="D54" s="31" t="s">
        <v>207</v>
      </c>
      <c r="E54" s="6" t="str">
        <f>CONCATENATE(B54&amp;"/"&amp;C54)</f>
        <v>9/Sept</v>
      </c>
      <c r="F54" s="4">
        <v>10</v>
      </c>
      <c r="G54" s="5" t="s">
        <v>173</v>
      </c>
      <c r="H54" s="7" t="s">
        <v>208</v>
      </c>
      <c r="I54" s="7" t="str">
        <f t="shared" si="1"/>
        <v>10/Sept</v>
      </c>
      <c r="J54" s="8">
        <v>48</v>
      </c>
      <c r="K54" s="4" t="s">
        <v>70</v>
      </c>
      <c r="L54" s="4" t="s">
        <v>209</v>
      </c>
      <c r="M54" s="4" t="s">
        <v>210</v>
      </c>
      <c r="N54" s="9">
        <v>234</v>
      </c>
      <c r="O54" s="9">
        <v>1514</v>
      </c>
      <c r="P54" s="9"/>
      <c r="Q54" s="10" t="str">
        <f t="shared" si="0"/>
        <v>Y</v>
      </c>
      <c r="R54" s="11" t="s">
        <v>26</v>
      </c>
      <c r="S54" s="12">
        <v>100</v>
      </c>
      <c r="T54" s="27">
        <f>+S54*6</f>
        <v>600</v>
      </c>
      <c r="U54" s="4" t="s">
        <v>62</v>
      </c>
    </row>
    <row r="55" spans="1:21" x14ac:dyDescent="0.25">
      <c r="A55" s="4" t="s">
        <v>47</v>
      </c>
      <c r="B55" s="4">
        <v>13</v>
      </c>
      <c r="C55" s="5" t="s">
        <v>173</v>
      </c>
      <c r="D55" s="31" t="s">
        <v>211</v>
      </c>
      <c r="E55" s="6" t="str">
        <f>CONCATENATE(B55&amp;"/"&amp;C55)</f>
        <v>13/Sept</v>
      </c>
      <c r="F55" s="4">
        <v>14</v>
      </c>
      <c r="G55" s="5" t="s">
        <v>173</v>
      </c>
      <c r="H55" s="28" t="s">
        <v>212</v>
      </c>
      <c r="I55" s="7" t="str">
        <f t="shared" si="1"/>
        <v>14/Sept</v>
      </c>
      <c r="J55" s="8">
        <v>24</v>
      </c>
      <c r="K55" s="4" t="s">
        <v>42</v>
      </c>
      <c r="L55" s="4" t="s">
        <v>50</v>
      </c>
      <c r="M55" s="4" t="s">
        <v>213</v>
      </c>
      <c r="N55" s="9">
        <v>173</v>
      </c>
      <c r="O55" s="9">
        <v>1864</v>
      </c>
      <c r="P55" s="9"/>
      <c r="Q55" s="10" t="str">
        <f t="shared" si="0"/>
        <v>Y</v>
      </c>
      <c r="R55" s="11" t="s">
        <v>26</v>
      </c>
      <c r="S55" s="12">
        <v>90</v>
      </c>
      <c r="T55" s="24">
        <v>456</v>
      </c>
      <c r="U55" s="4" t="s">
        <v>62</v>
      </c>
    </row>
    <row r="56" spans="1:21" x14ac:dyDescent="0.25">
      <c r="A56" s="4" t="s">
        <v>214</v>
      </c>
      <c r="B56" s="4">
        <v>15</v>
      </c>
      <c r="C56" s="5" t="s">
        <v>173</v>
      </c>
      <c r="D56" s="31" t="s">
        <v>41</v>
      </c>
      <c r="E56" s="6" t="str">
        <f>CONCATENATE(B56&amp;"/"&amp;C56)</f>
        <v>15/Sept</v>
      </c>
      <c r="F56" s="4">
        <v>16</v>
      </c>
      <c r="G56" s="5" t="s">
        <v>173</v>
      </c>
      <c r="H56" s="7" t="s">
        <v>215</v>
      </c>
      <c r="I56" s="7" t="str">
        <f t="shared" si="1"/>
        <v>16/Sept</v>
      </c>
      <c r="J56" s="8">
        <v>48</v>
      </c>
      <c r="K56" s="4" t="s">
        <v>36</v>
      </c>
      <c r="L56" s="4" t="s">
        <v>115</v>
      </c>
      <c r="M56" s="4" t="s">
        <v>216</v>
      </c>
      <c r="N56" s="9">
        <v>484</v>
      </c>
      <c r="O56" s="9">
        <v>2320</v>
      </c>
      <c r="P56" s="9">
        <v>14</v>
      </c>
      <c r="Q56" s="10" t="str">
        <f t="shared" si="0"/>
        <v>Y</v>
      </c>
      <c r="R56" s="11" t="s">
        <v>26</v>
      </c>
      <c r="S56" s="12">
        <v>400</v>
      </c>
      <c r="T56" s="24">
        <v>2045</v>
      </c>
      <c r="U56" s="4" t="s">
        <v>62</v>
      </c>
    </row>
    <row r="57" spans="1:21" x14ac:dyDescent="0.25">
      <c r="A57" s="4" t="s">
        <v>139</v>
      </c>
      <c r="B57" s="4">
        <v>18</v>
      </c>
      <c r="C57" s="5" t="s">
        <v>173</v>
      </c>
      <c r="D57" s="31" t="s">
        <v>217</v>
      </c>
      <c r="E57" s="6" t="str">
        <f>CONCATENATE(B57&amp;"/"&amp;C57)</f>
        <v>18/Sept</v>
      </c>
      <c r="F57" s="4">
        <v>19</v>
      </c>
      <c r="G57" s="5" t="s">
        <v>173</v>
      </c>
      <c r="H57" s="7" t="s">
        <v>218</v>
      </c>
      <c r="I57" s="7" t="str">
        <f t="shared" si="1"/>
        <v>19/Sept</v>
      </c>
      <c r="J57" s="8">
        <v>24</v>
      </c>
      <c r="K57" s="4" t="s">
        <v>70</v>
      </c>
      <c r="L57" s="4" t="s">
        <v>164</v>
      </c>
      <c r="M57" s="4" t="s">
        <v>219</v>
      </c>
      <c r="N57" s="9">
        <v>192</v>
      </c>
      <c r="O57" s="9">
        <v>1337</v>
      </c>
      <c r="P57" s="9"/>
      <c r="Q57" s="10" t="str">
        <f t="shared" si="0"/>
        <v>Y</v>
      </c>
      <c r="R57" s="11" t="s">
        <v>45</v>
      </c>
      <c r="S57" s="12"/>
      <c r="T57" s="24"/>
      <c r="U57" s="4" t="s">
        <v>46</v>
      </c>
    </row>
    <row r="58" spans="1:21" x14ac:dyDescent="0.25">
      <c r="A58" s="4" t="s">
        <v>19</v>
      </c>
      <c r="B58" s="4">
        <v>29</v>
      </c>
      <c r="C58" s="5" t="s">
        <v>173</v>
      </c>
      <c r="D58" s="31" t="s">
        <v>220</v>
      </c>
      <c r="E58" s="6" t="str">
        <f>CONCATENATE(B58&amp;"/"&amp;C58)</f>
        <v>29/Sept</v>
      </c>
      <c r="F58" s="4">
        <v>1</v>
      </c>
      <c r="G58" s="5" t="s">
        <v>221</v>
      </c>
      <c r="H58" s="7" t="s">
        <v>41</v>
      </c>
      <c r="I58" s="7" t="str">
        <f t="shared" si="1"/>
        <v>1/October</v>
      </c>
      <c r="J58" s="8">
        <v>48</v>
      </c>
      <c r="K58" s="4" t="s">
        <v>42</v>
      </c>
      <c r="L58" s="4" t="s">
        <v>179</v>
      </c>
      <c r="M58" s="4" t="s">
        <v>222</v>
      </c>
      <c r="N58" s="9">
        <v>67</v>
      </c>
      <c r="O58" s="9">
        <v>368</v>
      </c>
      <c r="P58" s="9"/>
      <c r="Q58" s="10" t="str">
        <f t="shared" si="0"/>
        <v>Y</v>
      </c>
      <c r="R58" s="11" t="s">
        <v>26</v>
      </c>
      <c r="S58" s="12">
        <v>67</v>
      </c>
      <c r="T58" s="24">
        <v>368</v>
      </c>
      <c r="U58" s="4" t="s">
        <v>62</v>
      </c>
    </row>
    <row r="59" spans="1:21" x14ac:dyDescent="0.25">
      <c r="A59" s="4" t="s">
        <v>47</v>
      </c>
      <c r="B59" s="4">
        <v>29</v>
      </c>
      <c r="C59" s="5" t="s">
        <v>173</v>
      </c>
      <c r="D59" s="31" t="s">
        <v>223</v>
      </c>
      <c r="E59" s="6" t="str">
        <f>CONCATENATE(B59&amp;"/"&amp;C59)</f>
        <v>29/Sept</v>
      </c>
      <c r="F59" s="4">
        <v>2</v>
      </c>
      <c r="G59" s="5" t="s">
        <v>221</v>
      </c>
      <c r="H59" s="7" t="s">
        <v>224</v>
      </c>
      <c r="I59" s="7" t="str">
        <f t="shared" si="1"/>
        <v>2/October</v>
      </c>
      <c r="J59" s="8">
        <v>72</v>
      </c>
      <c r="K59" s="4" t="s">
        <v>36</v>
      </c>
      <c r="L59" s="4" t="s">
        <v>36</v>
      </c>
      <c r="M59" s="4" t="s">
        <v>225</v>
      </c>
      <c r="N59" s="9">
        <v>278</v>
      </c>
      <c r="O59" s="9">
        <v>1334</v>
      </c>
      <c r="P59" s="9"/>
      <c r="Q59" s="10" t="str">
        <f t="shared" si="0"/>
        <v>Y</v>
      </c>
      <c r="R59" s="11" t="s">
        <v>45</v>
      </c>
      <c r="S59" s="12"/>
      <c r="T59" s="24"/>
      <c r="U59" s="4" t="s">
        <v>46</v>
      </c>
    </row>
    <row r="60" spans="1:21" x14ac:dyDescent="0.25">
      <c r="A60" s="4" t="s">
        <v>52</v>
      </c>
      <c r="B60" s="4">
        <v>21</v>
      </c>
      <c r="C60" s="5" t="s">
        <v>221</v>
      </c>
      <c r="D60" s="31" t="s">
        <v>226</v>
      </c>
      <c r="E60" s="6" t="str">
        <f>CONCATENATE(B60&amp;"/"&amp;C60)</f>
        <v>21/October</v>
      </c>
      <c r="F60" s="4">
        <v>22</v>
      </c>
      <c r="G60" s="5" t="s">
        <v>221</v>
      </c>
      <c r="H60" s="7" t="s">
        <v>227</v>
      </c>
      <c r="I60" s="7" t="str">
        <f t="shared" si="1"/>
        <v>22/October</v>
      </c>
      <c r="J60" s="8">
        <v>24</v>
      </c>
      <c r="K60" s="4" t="s">
        <v>70</v>
      </c>
      <c r="L60" s="4" t="s">
        <v>164</v>
      </c>
      <c r="M60" s="4" t="s">
        <v>219</v>
      </c>
      <c r="N60" s="9">
        <v>4591</v>
      </c>
      <c r="O60" s="9">
        <v>26335</v>
      </c>
      <c r="P60" s="9"/>
      <c r="Q60" s="10" t="str">
        <f t="shared" si="0"/>
        <v>Y</v>
      </c>
      <c r="R60" s="11" t="s">
        <v>26</v>
      </c>
      <c r="S60" s="12">
        <v>209</v>
      </c>
      <c r="T60" s="24">
        <v>1047</v>
      </c>
      <c r="U60" s="4" t="s">
        <v>62</v>
      </c>
    </row>
    <row r="61" spans="1:21" x14ac:dyDescent="0.25">
      <c r="A61" s="4" t="s">
        <v>52</v>
      </c>
      <c r="B61" s="4">
        <v>1</v>
      </c>
      <c r="C61" s="5" t="s">
        <v>228</v>
      </c>
      <c r="D61" s="31" t="s">
        <v>229</v>
      </c>
      <c r="E61" s="6" t="str">
        <f>CONCATENATE(B61&amp;"/"&amp;C61)</f>
        <v>1/November</v>
      </c>
      <c r="F61" s="4">
        <v>2</v>
      </c>
      <c r="G61" s="5" t="s">
        <v>228</v>
      </c>
      <c r="H61" s="7" t="s">
        <v>230</v>
      </c>
      <c r="I61" s="7" t="str">
        <f t="shared" si="1"/>
        <v>2/November</v>
      </c>
      <c r="J61" s="8">
        <v>24</v>
      </c>
      <c r="K61" s="4" t="s">
        <v>56</v>
      </c>
      <c r="L61" s="4" t="s">
        <v>91</v>
      </c>
      <c r="M61" s="4" t="s">
        <v>92</v>
      </c>
      <c r="N61" s="9">
        <v>978</v>
      </c>
      <c r="O61" s="9">
        <v>5841</v>
      </c>
      <c r="P61" s="9"/>
      <c r="Q61" s="10" t="str">
        <f t="shared" si="0"/>
        <v>Y</v>
      </c>
      <c r="R61" s="11" t="s">
        <v>26</v>
      </c>
      <c r="S61" s="12">
        <v>600</v>
      </c>
      <c r="T61" s="24">
        <v>3642</v>
      </c>
      <c r="U61" s="4" t="s">
        <v>62</v>
      </c>
    </row>
    <row r="62" spans="1:21" x14ac:dyDescent="0.25">
      <c r="A62" s="4" t="s">
        <v>231</v>
      </c>
      <c r="B62" s="4">
        <v>3</v>
      </c>
      <c r="C62" s="5" t="s">
        <v>232</v>
      </c>
      <c r="D62" s="31" t="s">
        <v>233</v>
      </c>
      <c r="E62" s="6" t="str">
        <f>CONCATENATE(B62&amp;"/"&amp;C62)</f>
        <v>3/December</v>
      </c>
      <c r="F62" s="4">
        <v>4</v>
      </c>
      <c r="G62" s="5" t="s">
        <v>232</v>
      </c>
      <c r="H62" s="7" t="s">
        <v>110</v>
      </c>
      <c r="I62" s="7" t="str">
        <f t="shared" si="1"/>
        <v>4/December</v>
      </c>
      <c r="J62" s="8">
        <v>24</v>
      </c>
      <c r="K62" s="4" t="s">
        <v>36</v>
      </c>
      <c r="L62" s="4" t="s">
        <v>36</v>
      </c>
      <c r="M62" s="4" t="s">
        <v>234</v>
      </c>
      <c r="N62" s="9">
        <v>40</v>
      </c>
      <c r="O62" s="9">
        <v>209</v>
      </c>
      <c r="P62" s="9"/>
      <c r="Q62" s="10" t="str">
        <f t="shared" si="0"/>
        <v>Y</v>
      </c>
      <c r="R62" s="11" t="s">
        <v>45</v>
      </c>
      <c r="S62" s="12"/>
      <c r="T62" s="24"/>
      <c r="U62" s="4" t="s">
        <v>46</v>
      </c>
    </row>
    <row r="63" spans="1:21" x14ac:dyDescent="0.25">
      <c r="A63" s="33" t="s">
        <v>235</v>
      </c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2"/>
      <c r="U63" s="32"/>
    </row>
  </sheetData>
  <mergeCells count="1">
    <mergeCell ref="A63:S63"/>
  </mergeCells>
  <conditionalFormatting sqref="J2:J62">
    <cfRule type="cellIs" dxfId="0" priority="1" stopIfTrue="1" operator="lessThan">
      <formula>25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2019-07-13T00:22:16Z</dcterms:created>
  <dcterms:modified xsi:type="dcterms:W3CDTF">2019-07-13T00:49:11Z</dcterms:modified>
</cp:coreProperties>
</file>