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大一下wkw\数据科学\"/>
    </mc:Choice>
  </mc:AlternateContent>
  <xr:revisionPtr revIDLastSave="0" documentId="13_ncr:1_{A11562B5-53BA-45FA-B11E-35855C198DE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胜率排名" sheetId="1" r:id="rId1"/>
    <sheet name="平均得分排名" sheetId="2" r:id="rId2"/>
    <sheet name="变异系数排名" sheetId="3" r:id="rId3"/>
    <sheet name="箱型图" sheetId="4" r:id="rId4"/>
  </sheets>
  <definedNames>
    <definedName name="_xlnm._FilterDatabase" localSheetId="2" hidden="1">变异系数排名!$A$2:$O$23</definedName>
    <definedName name="_xlchart.v1.0" hidden="1">箱型图!$B$2:$B$23</definedName>
    <definedName name="_xlchart.v1.1" hidden="1">箱型图!$C$1</definedName>
    <definedName name="_xlchart.v1.2" hidden="1">箱型图!$C$2:$C$23</definedName>
    <definedName name="_xlchart.v1.3" hidden="1">箱型图!$E$2:$E$23</definedName>
    <definedName name="_xlchart.v1.4" hidden="1">箱型图!$E$2:$E$23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M3" i="3"/>
  <c r="D3" i="3"/>
  <c r="N8" i="3"/>
  <c r="M8" i="3"/>
  <c r="D8" i="3"/>
  <c r="N16" i="3"/>
  <c r="M16" i="3"/>
  <c r="D16" i="3"/>
  <c r="N12" i="3"/>
  <c r="M12" i="3"/>
  <c r="D12" i="3"/>
  <c r="N22" i="3"/>
  <c r="M22" i="3"/>
  <c r="D22" i="3"/>
  <c r="N5" i="3"/>
  <c r="M5" i="3"/>
  <c r="D5" i="3"/>
  <c r="N2" i="3"/>
  <c r="M2" i="3"/>
  <c r="D2" i="3"/>
  <c r="N4" i="3"/>
  <c r="M4" i="3"/>
  <c r="D4" i="3"/>
  <c r="N20" i="3"/>
  <c r="M20" i="3"/>
  <c r="D20" i="3"/>
  <c r="N23" i="3"/>
  <c r="M23" i="3"/>
  <c r="D23" i="3"/>
  <c r="N17" i="3"/>
  <c r="M17" i="3"/>
  <c r="D17" i="3"/>
  <c r="N7" i="3"/>
  <c r="M7" i="3"/>
  <c r="D7" i="3"/>
  <c r="N18" i="3"/>
  <c r="M18" i="3"/>
  <c r="D18" i="3"/>
  <c r="N10" i="3"/>
  <c r="O10" i="3" s="1"/>
  <c r="M10" i="3"/>
  <c r="D10" i="3"/>
  <c r="N19" i="3"/>
  <c r="M19" i="3"/>
  <c r="D19" i="3"/>
  <c r="N15" i="3"/>
  <c r="M15" i="3"/>
  <c r="D15" i="3"/>
  <c r="N14" i="3"/>
  <c r="M14" i="3"/>
  <c r="D14" i="3"/>
  <c r="N6" i="3"/>
  <c r="M6" i="3"/>
  <c r="D6" i="3"/>
  <c r="N21" i="3"/>
  <c r="M21" i="3"/>
  <c r="D21" i="3"/>
  <c r="N9" i="3"/>
  <c r="M9" i="3"/>
  <c r="D9" i="3"/>
  <c r="N11" i="3"/>
  <c r="M11" i="3"/>
  <c r="D11" i="3"/>
  <c r="N13" i="3"/>
  <c r="M13" i="3"/>
  <c r="D13" i="3"/>
  <c r="O19" i="2"/>
  <c r="O22" i="2"/>
  <c r="N9" i="2"/>
  <c r="O9" i="2" s="1"/>
  <c r="N3" i="2"/>
  <c r="O3" i="2" s="1"/>
  <c r="N5" i="2"/>
  <c r="O5" i="2" s="1"/>
  <c r="N2" i="2"/>
  <c r="O2" i="2" s="1"/>
  <c r="N23" i="2"/>
  <c r="O23" i="2" s="1"/>
  <c r="N4" i="2"/>
  <c r="O4" i="2" s="1"/>
  <c r="N6" i="2"/>
  <c r="O6" i="2" s="1"/>
  <c r="N11" i="2"/>
  <c r="O11" i="2" s="1"/>
  <c r="N8" i="2"/>
  <c r="O8" i="2" s="1"/>
  <c r="N10" i="2"/>
  <c r="O10" i="2" s="1"/>
  <c r="N12" i="2"/>
  <c r="O12" i="2" s="1"/>
  <c r="N13" i="2"/>
  <c r="O13" i="2" s="1"/>
  <c r="N7" i="2"/>
  <c r="O7" i="2" s="1"/>
  <c r="N20" i="2"/>
  <c r="O20" i="2" s="1"/>
  <c r="N21" i="2"/>
  <c r="O21" i="2" s="1"/>
  <c r="N18" i="2"/>
  <c r="O18" i="2" s="1"/>
  <c r="N14" i="2"/>
  <c r="O14" i="2" s="1"/>
  <c r="N15" i="2"/>
  <c r="O15" i="2" s="1"/>
  <c r="N19" i="2"/>
  <c r="N22" i="2"/>
  <c r="N17" i="2"/>
  <c r="O17" i="2" s="1"/>
  <c r="N16" i="2"/>
  <c r="O16" i="2" s="1"/>
  <c r="M9" i="2"/>
  <c r="M3" i="2"/>
  <c r="M5" i="2"/>
  <c r="M2" i="2"/>
  <c r="M23" i="2"/>
  <c r="M4" i="2"/>
  <c r="M6" i="2"/>
  <c r="M11" i="2"/>
  <c r="M8" i="2"/>
  <c r="M10" i="2"/>
  <c r="M12" i="2"/>
  <c r="M13" i="2"/>
  <c r="M7" i="2"/>
  <c r="M20" i="2"/>
  <c r="M21" i="2"/>
  <c r="M18" i="2"/>
  <c r="M14" i="2"/>
  <c r="M15" i="2"/>
  <c r="M19" i="2"/>
  <c r="M22" i="2"/>
  <c r="M17" i="2"/>
  <c r="M16" i="2"/>
  <c r="D17" i="2"/>
  <c r="D22" i="2"/>
  <c r="D19" i="2"/>
  <c r="D15" i="2"/>
  <c r="D14" i="2"/>
  <c r="D18" i="2"/>
  <c r="D21" i="2"/>
  <c r="D20" i="2"/>
  <c r="D7" i="2"/>
  <c r="D13" i="2"/>
  <c r="D12" i="2"/>
  <c r="D10" i="2"/>
  <c r="D8" i="2"/>
  <c r="D11" i="2"/>
  <c r="D6" i="2"/>
  <c r="D4" i="2"/>
  <c r="D23" i="2"/>
  <c r="D2" i="2"/>
  <c r="D5" i="2"/>
  <c r="D3" i="2"/>
  <c r="D9" i="2"/>
  <c r="D16" i="2"/>
  <c r="D17" i="1"/>
  <c r="D16" i="1"/>
  <c r="D11" i="1"/>
  <c r="D20" i="1"/>
  <c r="D21" i="1"/>
  <c r="D2" i="1"/>
  <c r="D14" i="1"/>
  <c r="D15" i="1"/>
  <c r="D3" i="1"/>
  <c r="D4" i="1"/>
  <c r="D22" i="1"/>
  <c r="D5" i="1"/>
  <c r="D6" i="1"/>
  <c r="D10" i="1"/>
  <c r="D12" i="1"/>
  <c r="D18" i="1"/>
  <c r="D23" i="1"/>
  <c r="D7" i="1"/>
  <c r="D8" i="1"/>
  <c r="D13" i="1"/>
  <c r="D19" i="1"/>
  <c r="D9" i="1"/>
  <c r="O2" i="3" l="1"/>
  <c r="O9" i="3"/>
  <c r="O18" i="3"/>
  <c r="O5" i="3"/>
  <c r="O21" i="3"/>
  <c r="O7" i="3"/>
  <c r="O22" i="3"/>
  <c r="O6" i="3"/>
  <c r="O17" i="3"/>
  <c r="O12" i="3"/>
  <c r="O14" i="3"/>
  <c r="O23" i="3"/>
  <c r="O16" i="3"/>
  <c r="O15" i="3"/>
  <c r="O20" i="3"/>
  <c r="O13" i="3"/>
  <c r="O8" i="3"/>
  <c r="O19" i="3"/>
  <c r="O4" i="3"/>
  <c r="O11" i="3"/>
  <c r="O3" i="3"/>
</calcChain>
</file>

<file path=xl/sharedStrings.xml><?xml version="1.0" encoding="utf-8"?>
<sst xmlns="http://schemas.openxmlformats.org/spreadsheetml/2006/main" count="114" uniqueCount="30">
  <si>
    <t>Atlanta Hawks</t>
  </si>
  <si>
    <t>team</t>
    <phoneticPr fontId="1" type="noConversion"/>
  </si>
  <si>
    <t>胜场</t>
    <phoneticPr fontId="1" type="noConversion"/>
  </si>
  <si>
    <t>总局数</t>
    <phoneticPr fontId="1" type="noConversion"/>
  </si>
  <si>
    <t>胜率</t>
    <phoneticPr fontId="1" type="noConversion"/>
  </si>
  <si>
    <t>具体得分</t>
    <phoneticPr fontId="1" type="noConversion"/>
  </si>
  <si>
    <t>Boston Celtics</t>
  </si>
  <si>
    <t>Charlotte Hornets</t>
  </si>
  <si>
    <t>Chicago Bulls</t>
    <phoneticPr fontId="1" type="noConversion"/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</si>
  <si>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</si>
  <si>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</si>
  <si>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</si>
  <si>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</si>
  <si>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</si>
  <si>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</si>
  <si>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</si>
  <si>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</si>
  <si>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</si>
  <si>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</si>
  <si>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</si>
  <si>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</si>
  <si>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</si>
  <si>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</si>
  <si>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</si>
  <si>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Portland Trail Blazers</t>
  </si>
  <si>
    <t>San Antonio Spurs</t>
  </si>
  <si>
    <t>Toronto Raptors</t>
  </si>
  <si>
    <t>平均得分</t>
    <phoneticPr fontId="1" type="noConversion"/>
  </si>
  <si>
    <t>得分标准差</t>
    <phoneticPr fontId="1" type="noConversion"/>
  </si>
  <si>
    <t>变异系数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</si>
</sst>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平均得分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平均得分</a:t>
          </a:r>
        </a:p>
      </cx:txPr>
    </cx:title>
    <cx:plotArea>
      <cx:plotAreaRegion>
        <cx:series layoutId="boxWhisker" uniqueId="{750FCCE5-2A88-42A1-BA74-0088A2A63C5F}">
          <cx:tx>
            <cx:txData>
              <cx:f>_xlchart.v1.1</cx:f>
              <cx:v>平均得分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胜率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胜率</a:t>
          </a:r>
        </a:p>
      </cx:txPr>
    </cx:title>
    <cx:plotArea>
      <cx:plotAreaRegion>
        <cx:series layoutId="boxWhisker" uniqueId="{63382F89-5787-4499-92EC-A1B725908B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变异系数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变异系数</a:t>
          </a:r>
        </a:p>
      </cx:txPr>
    </cx:title>
    <cx:plotArea>
      <cx:plotAreaRegion>
        <cx:series layoutId="boxWhisker" uniqueId="{85FA3B95-96D0-4BD1-BDAF-4C7254A0F6D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69850</xdr:rowOff>
    </xdr:from>
    <xdr:to>
      <xdr:col>13</xdr:col>
      <xdr:colOff>101600</xdr:colOff>
      <xdr:row>16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3B54182-82F8-9713-E30B-8CE87E6BA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24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139700</xdr:colOff>
      <xdr:row>17</xdr:row>
      <xdr:rowOff>152400</xdr:rowOff>
    </xdr:from>
    <xdr:to>
      <xdr:col>13</xdr:col>
      <xdr:colOff>88900</xdr:colOff>
      <xdr:row>33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B59DF3B-C41D-0964-75A9-C5EF391C9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100" y="317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463550</xdr:colOff>
      <xdr:row>0</xdr:row>
      <xdr:rowOff>107950</xdr:rowOff>
    </xdr:from>
    <xdr:to>
      <xdr:col>20</xdr:col>
      <xdr:colOff>412750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27A438F-38A5-446A-9500-EFBF19F1B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8750" y="107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E27" sqref="E27"/>
    </sheetView>
  </sheetViews>
  <sheetFormatPr defaultRowHeight="14" x14ac:dyDescent="0.3"/>
  <cols>
    <col min="1" max="1" width="22.1640625" customWidth="1"/>
    <col min="2" max="2" width="9.5" customWidth="1"/>
    <col min="4" max="4" width="15.2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2" x14ac:dyDescent="0.3">
      <c r="A2" t="s">
        <v>7</v>
      </c>
      <c r="B2">
        <v>2</v>
      </c>
      <c r="C2">
        <v>2</v>
      </c>
      <c r="D2">
        <f xml:space="preserve"> B2 / C2</f>
        <v>1</v>
      </c>
      <c r="E2">
        <v>103</v>
      </c>
      <c r="F2">
        <v>104</v>
      </c>
    </row>
    <row r="3" spans="1:12" x14ac:dyDescent="0.3">
      <c r="A3" t="s">
        <v>10</v>
      </c>
      <c r="B3">
        <v>4</v>
      </c>
      <c r="C3">
        <v>4</v>
      </c>
      <c r="D3">
        <f xml:space="preserve"> B3 / C3</f>
        <v>1</v>
      </c>
      <c r="E3">
        <v>100</v>
      </c>
      <c r="F3">
        <v>122</v>
      </c>
      <c r="G3">
        <v>109</v>
      </c>
      <c r="H3">
        <v>99</v>
      </c>
    </row>
    <row r="4" spans="1:12" x14ac:dyDescent="0.3">
      <c r="A4" t="s">
        <v>11</v>
      </c>
      <c r="B4">
        <v>2</v>
      </c>
      <c r="C4">
        <v>2</v>
      </c>
      <c r="D4">
        <f xml:space="preserve"> B4 / C4</f>
        <v>1</v>
      </c>
      <c r="E4">
        <v>117</v>
      </c>
      <c r="F4">
        <v>129</v>
      </c>
    </row>
    <row r="5" spans="1:12" x14ac:dyDescent="0.3">
      <c r="A5" t="s">
        <v>13</v>
      </c>
      <c r="B5">
        <v>5</v>
      </c>
      <c r="C5">
        <v>5</v>
      </c>
      <c r="D5">
        <f xml:space="preserve"> B5 / C5</f>
        <v>1</v>
      </c>
      <c r="E5">
        <v>97</v>
      </c>
      <c r="F5">
        <v>128</v>
      </c>
      <c r="G5">
        <v>114</v>
      </c>
      <c r="H5">
        <v>112</v>
      </c>
      <c r="I5">
        <v>121</v>
      </c>
    </row>
    <row r="6" spans="1:12" x14ac:dyDescent="0.3">
      <c r="A6" t="s">
        <v>14</v>
      </c>
      <c r="B6">
        <v>3</v>
      </c>
      <c r="C6">
        <v>3</v>
      </c>
      <c r="D6">
        <f xml:space="preserve"> B6 / C6</f>
        <v>1</v>
      </c>
      <c r="E6">
        <v>115</v>
      </c>
      <c r="F6">
        <v>131</v>
      </c>
      <c r="G6">
        <v>131</v>
      </c>
    </row>
    <row r="7" spans="1:12" x14ac:dyDescent="0.3">
      <c r="A7" t="s">
        <v>19</v>
      </c>
      <c r="B7">
        <v>2</v>
      </c>
      <c r="C7">
        <v>2</v>
      </c>
      <c r="D7">
        <f xml:space="preserve"> B7 / C7</f>
        <v>1</v>
      </c>
      <c r="E7">
        <v>94</v>
      </c>
      <c r="F7">
        <v>94</v>
      </c>
    </row>
    <row r="8" spans="1:12" x14ac:dyDescent="0.3">
      <c r="A8" t="s">
        <v>21</v>
      </c>
      <c r="B8">
        <v>2</v>
      </c>
      <c r="C8">
        <v>2</v>
      </c>
      <c r="D8">
        <f xml:space="preserve"> B8 / C8</f>
        <v>1</v>
      </c>
      <c r="E8">
        <v>114</v>
      </c>
      <c r="F8">
        <v>122</v>
      </c>
    </row>
    <row r="9" spans="1:12" x14ac:dyDescent="0.3">
      <c r="A9" t="s">
        <v>24</v>
      </c>
      <c r="B9">
        <v>4</v>
      </c>
      <c r="C9">
        <v>4</v>
      </c>
      <c r="D9">
        <f xml:space="preserve"> B9 / C9</f>
        <v>1</v>
      </c>
      <c r="E9">
        <v>117</v>
      </c>
      <c r="F9">
        <v>108</v>
      </c>
      <c r="G9">
        <v>110</v>
      </c>
      <c r="H9">
        <v>114</v>
      </c>
    </row>
    <row r="10" spans="1:12" x14ac:dyDescent="0.3">
      <c r="A10" t="s">
        <v>15</v>
      </c>
      <c r="B10">
        <v>7</v>
      </c>
      <c r="C10">
        <v>8</v>
      </c>
      <c r="D10">
        <f xml:space="preserve"> B10 / C10</f>
        <v>0.875</v>
      </c>
      <c r="E10">
        <v>117</v>
      </c>
      <c r="F10">
        <v>99</v>
      </c>
      <c r="G10">
        <v>98</v>
      </c>
      <c r="H10">
        <v>104</v>
      </c>
      <c r="I10">
        <v>126</v>
      </c>
      <c r="J10">
        <v>97</v>
      </c>
      <c r="K10">
        <v>104</v>
      </c>
      <c r="L10">
        <v>104</v>
      </c>
    </row>
    <row r="11" spans="1:12" x14ac:dyDescent="0.3">
      <c r="A11" t="s">
        <v>0</v>
      </c>
      <c r="B11">
        <v>4</v>
      </c>
      <c r="C11">
        <v>5</v>
      </c>
      <c r="D11">
        <f xml:space="preserve"> B11 / C11</f>
        <v>0.8</v>
      </c>
      <c r="E11">
        <v>114</v>
      </c>
      <c r="F11">
        <v>105</v>
      </c>
      <c r="G11">
        <v>95</v>
      </c>
      <c r="H11">
        <v>114</v>
      </c>
      <c r="I11">
        <v>114</v>
      </c>
    </row>
    <row r="12" spans="1:12" x14ac:dyDescent="0.3">
      <c r="A12" t="s">
        <v>16</v>
      </c>
      <c r="B12">
        <v>4</v>
      </c>
      <c r="C12">
        <v>5</v>
      </c>
      <c r="D12">
        <f xml:space="preserve"> B12 / C12</f>
        <v>0.8</v>
      </c>
      <c r="E12">
        <v>97</v>
      </c>
      <c r="F12">
        <v>113</v>
      </c>
      <c r="G12">
        <v>108</v>
      </c>
      <c r="H12">
        <v>107</v>
      </c>
      <c r="I12">
        <v>111</v>
      </c>
    </row>
    <row r="13" spans="1:12" x14ac:dyDescent="0.3">
      <c r="A13" t="s">
        <v>22</v>
      </c>
      <c r="B13">
        <v>4</v>
      </c>
      <c r="C13">
        <v>5</v>
      </c>
      <c r="D13">
        <f xml:space="preserve"> B13 / C13</f>
        <v>0.8</v>
      </c>
      <c r="E13">
        <v>112</v>
      </c>
      <c r="F13">
        <v>108</v>
      </c>
      <c r="G13">
        <v>102</v>
      </c>
      <c r="H13">
        <v>102</v>
      </c>
      <c r="I13">
        <v>104</v>
      </c>
    </row>
    <row r="14" spans="1:12" x14ac:dyDescent="0.3">
      <c r="A14" s="1" t="s">
        <v>8</v>
      </c>
      <c r="B14">
        <v>3</v>
      </c>
      <c r="C14">
        <v>4</v>
      </c>
      <c r="D14">
        <f xml:space="preserve"> B14 / C14</f>
        <v>0.75</v>
      </c>
      <c r="E14">
        <v>108</v>
      </c>
      <c r="F14">
        <v>111</v>
      </c>
      <c r="G14">
        <v>111</v>
      </c>
      <c r="H14">
        <v>92</v>
      </c>
    </row>
    <row r="15" spans="1:12" x14ac:dyDescent="0.3">
      <c r="A15" s="1" t="s">
        <v>9</v>
      </c>
      <c r="B15">
        <v>3</v>
      </c>
      <c r="C15">
        <v>4</v>
      </c>
      <c r="D15">
        <f xml:space="preserve"> B15 / C15</f>
        <v>0.75</v>
      </c>
      <c r="E15">
        <v>107</v>
      </c>
      <c r="F15">
        <v>102</v>
      </c>
      <c r="G15">
        <v>121</v>
      </c>
      <c r="H15">
        <v>105</v>
      </c>
    </row>
    <row r="16" spans="1:12" x14ac:dyDescent="0.3">
      <c r="A16" t="s">
        <v>25</v>
      </c>
      <c r="B16">
        <v>2</v>
      </c>
      <c r="C16">
        <v>3</v>
      </c>
      <c r="D16">
        <f xml:space="preserve"> B16 / C16</f>
        <v>0.66666666666666663</v>
      </c>
      <c r="E16">
        <v>106</v>
      </c>
      <c r="F16">
        <v>92</v>
      </c>
      <c r="G16">
        <v>102</v>
      </c>
    </row>
    <row r="17" spans="1:9" x14ac:dyDescent="0.3">
      <c r="A17" t="s">
        <v>26</v>
      </c>
      <c r="B17">
        <v>2</v>
      </c>
      <c r="C17">
        <v>3</v>
      </c>
      <c r="D17">
        <f xml:space="preserve"> B17 / C17</f>
        <v>0.66666666666666663</v>
      </c>
      <c r="E17">
        <v>95</v>
      </c>
      <c r="F17">
        <v>96</v>
      </c>
      <c r="G17">
        <v>109</v>
      </c>
    </row>
    <row r="18" spans="1:9" x14ac:dyDescent="0.3">
      <c r="A18" t="s">
        <v>17</v>
      </c>
      <c r="B18">
        <v>2</v>
      </c>
      <c r="C18">
        <v>5</v>
      </c>
      <c r="D18">
        <f xml:space="preserve"> B18 / C18</f>
        <v>0.4</v>
      </c>
      <c r="E18">
        <v>107</v>
      </c>
      <c r="F18">
        <v>102</v>
      </c>
      <c r="G18">
        <v>97</v>
      </c>
      <c r="H18">
        <v>102</v>
      </c>
      <c r="I18">
        <v>101</v>
      </c>
    </row>
    <row r="19" spans="1:9" x14ac:dyDescent="0.3">
      <c r="A19" t="s">
        <v>23</v>
      </c>
      <c r="B19">
        <v>1</v>
      </c>
      <c r="C19">
        <v>3</v>
      </c>
      <c r="D19">
        <f xml:space="preserve"> B19 / C19</f>
        <v>0.33333333333333331</v>
      </c>
      <c r="E19">
        <v>91</v>
      </c>
      <c r="F19">
        <v>106</v>
      </c>
      <c r="G19">
        <v>118</v>
      </c>
    </row>
    <row r="20" spans="1:9" x14ac:dyDescent="0.3">
      <c r="A20" t="s">
        <v>20</v>
      </c>
      <c r="B20">
        <v>1</v>
      </c>
      <c r="C20">
        <v>4</v>
      </c>
      <c r="D20">
        <f xml:space="preserve"> B20 / C20</f>
        <v>0.25</v>
      </c>
      <c r="E20">
        <v>119</v>
      </c>
      <c r="F20">
        <v>99</v>
      </c>
      <c r="G20">
        <v>106</v>
      </c>
      <c r="H20">
        <v>95</v>
      </c>
    </row>
    <row r="21" spans="1:9" x14ac:dyDescent="0.3">
      <c r="A21" t="s">
        <v>6</v>
      </c>
      <c r="B21">
        <v>1</v>
      </c>
      <c r="C21">
        <v>5</v>
      </c>
      <c r="D21">
        <f xml:space="preserve"> B21 / C21</f>
        <v>0.2</v>
      </c>
      <c r="E21">
        <v>99</v>
      </c>
      <c r="F21">
        <v>99</v>
      </c>
      <c r="G21">
        <v>121</v>
      </c>
      <c r="H21">
        <v>98</v>
      </c>
      <c r="I21">
        <v>91</v>
      </c>
    </row>
    <row r="22" spans="1:9" x14ac:dyDescent="0.3">
      <c r="A22" t="s">
        <v>12</v>
      </c>
      <c r="B22">
        <v>0</v>
      </c>
      <c r="C22">
        <v>4</v>
      </c>
      <c r="D22">
        <f xml:space="preserve"> B22 / C22</f>
        <v>0</v>
      </c>
      <c r="E22">
        <v>102</v>
      </c>
      <c r="F22">
        <v>101</v>
      </c>
      <c r="G22">
        <v>101</v>
      </c>
      <c r="H22">
        <v>93</v>
      </c>
    </row>
    <row r="23" spans="1:9" x14ac:dyDescent="0.3">
      <c r="A23" t="s">
        <v>18</v>
      </c>
      <c r="B23">
        <v>0</v>
      </c>
      <c r="C23">
        <v>2</v>
      </c>
      <c r="D23">
        <f xml:space="preserve"> B23 / C23</f>
        <v>0</v>
      </c>
      <c r="E23">
        <v>103</v>
      </c>
      <c r="F23">
        <v>103</v>
      </c>
    </row>
  </sheetData>
  <sortState xmlns:xlrd2="http://schemas.microsoft.com/office/spreadsheetml/2017/richdata2" ref="A2:L23">
    <sortCondition descending="1" ref="D2:D2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ED-DAD6-4B81-B25D-D2B300709890}">
  <dimension ref="A1:O23"/>
  <sheetViews>
    <sheetView workbookViewId="0">
      <selection activeCell="C27" sqref="C27"/>
    </sheetView>
  </sheetViews>
  <sheetFormatPr defaultRowHeight="14" x14ac:dyDescent="0.3"/>
  <cols>
    <col min="1" max="1" width="28.33203125" customWidth="1"/>
    <col min="14" max="14" width="11.1640625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M1" t="s">
        <v>27</v>
      </c>
      <c r="N1" t="s">
        <v>28</v>
      </c>
      <c r="O1" t="s">
        <v>29</v>
      </c>
    </row>
    <row r="2" spans="1:15" x14ac:dyDescent="0.3">
      <c r="A2" t="s">
        <v>14</v>
      </c>
      <c r="B2">
        <v>3</v>
      </c>
      <c r="C2">
        <v>3</v>
      </c>
      <c r="D2">
        <f xml:space="preserve"> B2 / C2</f>
        <v>1</v>
      </c>
      <c r="E2">
        <v>115</v>
      </c>
      <c r="F2">
        <v>131</v>
      </c>
      <c r="G2">
        <v>131</v>
      </c>
      <c r="M2">
        <f>AVERAGE(E2:L2)</f>
        <v>125.66666666666667</v>
      </c>
      <c r="N2">
        <f>_xlfn.STDEV.S(E2:L2)</f>
        <v>9.2376043070340135</v>
      </c>
      <c r="O2">
        <f>N2/M2</f>
        <v>7.3508787589130084E-2</v>
      </c>
    </row>
    <row r="3" spans="1:15" x14ac:dyDescent="0.3">
      <c r="A3" t="s">
        <v>11</v>
      </c>
      <c r="B3">
        <v>2</v>
      </c>
      <c r="C3">
        <v>2</v>
      </c>
      <c r="D3">
        <f xml:space="preserve"> B3 / C3</f>
        <v>1</v>
      </c>
      <c r="E3">
        <v>117</v>
      </c>
      <c r="F3">
        <v>129</v>
      </c>
      <c r="M3">
        <f>AVERAGE(E3:L3)</f>
        <v>123</v>
      </c>
      <c r="N3">
        <f>_xlfn.STDEV.S(E3:L3)</f>
        <v>8.4852813742385695</v>
      </c>
      <c r="O3">
        <f>N3/M3</f>
        <v>6.8986027432833899E-2</v>
      </c>
    </row>
    <row r="4" spans="1:15" x14ac:dyDescent="0.3">
      <c r="A4" t="s">
        <v>21</v>
      </c>
      <c r="B4">
        <v>2</v>
      </c>
      <c r="C4">
        <v>2</v>
      </c>
      <c r="D4">
        <f xml:space="preserve"> B4 / C4</f>
        <v>1</v>
      </c>
      <c r="E4">
        <v>114</v>
      </c>
      <c r="F4">
        <v>122</v>
      </c>
      <c r="M4">
        <f>AVERAGE(E4:L4)</f>
        <v>118</v>
      </c>
      <c r="N4">
        <f>_xlfn.STDEV.S(E4:L4)</f>
        <v>5.6568542494923806</v>
      </c>
      <c r="O4">
        <f>N4/M4</f>
        <v>4.7939442792308308E-2</v>
      </c>
    </row>
    <row r="5" spans="1:15" x14ac:dyDescent="0.3">
      <c r="A5" t="s">
        <v>13</v>
      </c>
      <c r="B5">
        <v>5</v>
      </c>
      <c r="C5">
        <v>5</v>
      </c>
      <c r="D5">
        <f xml:space="preserve"> B5 / C5</f>
        <v>1</v>
      </c>
      <c r="E5">
        <v>97</v>
      </c>
      <c r="F5">
        <v>128</v>
      </c>
      <c r="G5">
        <v>114</v>
      </c>
      <c r="H5">
        <v>112</v>
      </c>
      <c r="I5">
        <v>121</v>
      </c>
      <c r="M5">
        <f>AVERAGE(E5:L5)</f>
        <v>114.4</v>
      </c>
      <c r="N5">
        <f>_xlfn.STDEV.S(E5:L5)</f>
        <v>11.588787684654509</v>
      </c>
      <c r="O5">
        <f>N5/M5</f>
        <v>0.10130059164907787</v>
      </c>
    </row>
    <row r="6" spans="1:15" x14ac:dyDescent="0.3">
      <c r="A6" t="s">
        <v>24</v>
      </c>
      <c r="B6">
        <v>4</v>
      </c>
      <c r="C6">
        <v>4</v>
      </c>
      <c r="D6">
        <f xml:space="preserve"> B6 / C6</f>
        <v>1</v>
      </c>
      <c r="E6">
        <v>117</v>
      </c>
      <c r="F6">
        <v>108</v>
      </c>
      <c r="G6">
        <v>110</v>
      </c>
      <c r="H6">
        <v>114</v>
      </c>
      <c r="M6">
        <f>AVERAGE(E6:L6)</f>
        <v>112.25</v>
      </c>
      <c r="N6">
        <f>_xlfn.STDEV.S(E6:L6)</f>
        <v>4.0311288741492746</v>
      </c>
      <c r="O6">
        <f>N6/M6</f>
        <v>3.5912061239637187E-2</v>
      </c>
    </row>
    <row r="7" spans="1:15" x14ac:dyDescent="0.3">
      <c r="A7" s="1" t="s">
        <v>9</v>
      </c>
      <c r="B7">
        <v>3</v>
      </c>
      <c r="C7">
        <v>4</v>
      </c>
      <c r="D7">
        <f xml:space="preserve"> B7 / C7</f>
        <v>0.75</v>
      </c>
      <c r="E7">
        <v>107</v>
      </c>
      <c r="F7">
        <v>102</v>
      </c>
      <c r="G7">
        <v>121</v>
      </c>
      <c r="H7">
        <v>105</v>
      </c>
      <c r="M7">
        <f>AVERAGE(E7:L7)</f>
        <v>108.75</v>
      </c>
      <c r="N7">
        <f>_xlfn.STDEV.S(E7:L7)</f>
        <v>8.421203397773187</v>
      </c>
      <c r="O7">
        <f>N7/M7</f>
        <v>7.7436353082971837E-2</v>
      </c>
    </row>
    <row r="8" spans="1:15" x14ac:dyDescent="0.3">
      <c r="A8" t="s">
        <v>0</v>
      </c>
      <c r="B8">
        <v>4</v>
      </c>
      <c r="C8">
        <v>5</v>
      </c>
      <c r="D8">
        <f xml:space="preserve"> B8 / C8</f>
        <v>0.8</v>
      </c>
      <c r="E8">
        <v>114</v>
      </c>
      <c r="F8">
        <v>105</v>
      </c>
      <c r="G8">
        <v>95</v>
      </c>
      <c r="H8">
        <v>114</v>
      </c>
      <c r="I8">
        <v>114</v>
      </c>
      <c r="M8">
        <f>AVERAGE(E8:L8)</f>
        <v>108.4</v>
      </c>
      <c r="N8">
        <f>_xlfn.STDEV.S(E8:L8)</f>
        <v>8.4439327330338205</v>
      </c>
      <c r="O8">
        <f>N8/M8</f>
        <v>7.7896058422821213E-2</v>
      </c>
    </row>
    <row r="9" spans="1:15" x14ac:dyDescent="0.3">
      <c r="A9" t="s">
        <v>10</v>
      </c>
      <c r="B9">
        <v>4</v>
      </c>
      <c r="C9">
        <v>4</v>
      </c>
      <c r="D9">
        <f xml:space="preserve"> B9 / C9</f>
        <v>1</v>
      </c>
      <c r="E9">
        <v>100</v>
      </c>
      <c r="F9">
        <v>122</v>
      </c>
      <c r="G9">
        <v>109</v>
      </c>
      <c r="H9">
        <v>99</v>
      </c>
      <c r="M9">
        <f>AVERAGE(E9:L9)</f>
        <v>107.5</v>
      </c>
      <c r="N9">
        <f>_xlfn.STDEV.S(E9:L9)</f>
        <v>10.661457061146317</v>
      </c>
      <c r="O9">
        <f>N9/M9</f>
        <v>9.917634475484946E-2</v>
      </c>
    </row>
    <row r="10" spans="1:15" x14ac:dyDescent="0.3">
      <c r="A10" t="s">
        <v>16</v>
      </c>
      <c r="B10">
        <v>4</v>
      </c>
      <c r="C10">
        <v>5</v>
      </c>
      <c r="D10">
        <f xml:space="preserve"> B10 / C10</f>
        <v>0.8</v>
      </c>
      <c r="E10">
        <v>97</v>
      </c>
      <c r="F10">
        <v>113</v>
      </c>
      <c r="G10">
        <v>108</v>
      </c>
      <c r="H10">
        <v>107</v>
      </c>
      <c r="I10">
        <v>111</v>
      </c>
      <c r="M10">
        <f>AVERAGE(E10:L10)</f>
        <v>107.2</v>
      </c>
      <c r="N10">
        <f>_xlfn.STDEV.S(E10:L10)</f>
        <v>6.1806148561449774</v>
      </c>
      <c r="O10">
        <f>N10/M10</f>
        <v>5.765498932971061E-2</v>
      </c>
    </row>
    <row r="11" spans="1:15" x14ac:dyDescent="0.3">
      <c r="A11" t="s">
        <v>15</v>
      </c>
      <c r="B11">
        <v>7</v>
      </c>
      <c r="C11">
        <v>8</v>
      </c>
      <c r="D11">
        <f xml:space="preserve"> B11 / C11</f>
        <v>0.875</v>
      </c>
      <c r="E11">
        <v>117</v>
      </c>
      <c r="F11">
        <v>99</v>
      </c>
      <c r="G11">
        <v>98</v>
      </c>
      <c r="H11">
        <v>104</v>
      </c>
      <c r="I11">
        <v>126</v>
      </c>
      <c r="J11">
        <v>97</v>
      </c>
      <c r="K11">
        <v>104</v>
      </c>
      <c r="L11">
        <v>104</v>
      </c>
      <c r="M11">
        <f>AVERAGE(E11:L11)</f>
        <v>106.125</v>
      </c>
      <c r="N11">
        <f>_xlfn.STDEV.S(E11:L11)</f>
        <v>10.190156314516756</v>
      </c>
      <c r="O11">
        <f>N11/M11</f>
        <v>9.6020318629133156E-2</v>
      </c>
    </row>
    <row r="12" spans="1:15" x14ac:dyDescent="0.3">
      <c r="A12" t="s">
        <v>22</v>
      </c>
      <c r="B12">
        <v>4</v>
      </c>
      <c r="C12">
        <v>5</v>
      </c>
      <c r="D12">
        <f xml:space="preserve"> B12 / C12</f>
        <v>0.8</v>
      </c>
      <c r="E12">
        <v>112</v>
      </c>
      <c r="F12">
        <v>108</v>
      </c>
      <c r="G12">
        <v>102</v>
      </c>
      <c r="H12">
        <v>102</v>
      </c>
      <c r="I12">
        <v>104</v>
      </c>
      <c r="M12">
        <f>AVERAGE(E12:L12)</f>
        <v>105.6</v>
      </c>
      <c r="N12">
        <f>_xlfn.STDEV.S(E12:L12)</f>
        <v>4.3358966777357599</v>
      </c>
      <c r="O12">
        <f>N12/M12</f>
        <v>4.1059627630073488E-2</v>
      </c>
    </row>
    <row r="13" spans="1:15" x14ac:dyDescent="0.3">
      <c r="A13" s="1" t="s">
        <v>8</v>
      </c>
      <c r="B13">
        <v>3</v>
      </c>
      <c r="C13">
        <v>4</v>
      </c>
      <c r="D13">
        <f xml:space="preserve"> B13 / C13</f>
        <v>0.75</v>
      </c>
      <c r="E13">
        <v>108</v>
      </c>
      <c r="F13">
        <v>111</v>
      </c>
      <c r="G13">
        <v>111</v>
      </c>
      <c r="H13">
        <v>92</v>
      </c>
      <c r="M13">
        <f>AVERAGE(E13:L13)</f>
        <v>105.5</v>
      </c>
      <c r="N13">
        <f>_xlfn.STDEV.S(E13:L13)</f>
        <v>9.1104335791442992</v>
      </c>
      <c r="O13">
        <f>N13/M13</f>
        <v>8.6354820655396194E-2</v>
      </c>
    </row>
    <row r="14" spans="1:15" x14ac:dyDescent="0.3">
      <c r="A14" t="s">
        <v>23</v>
      </c>
      <c r="B14">
        <v>1</v>
      </c>
      <c r="C14">
        <v>3</v>
      </c>
      <c r="D14">
        <f xml:space="preserve"> B14 / C14</f>
        <v>0.33333333333333331</v>
      </c>
      <c r="E14">
        <v>91</v>
      </c>
      <c r="F14">
        <v>106</v>
      </c>
      <c r="G14">
        <v>118</v>
      </c>
      <c r="M14">
        <f>AVERAGE(E14:L14)</f>
        <v>105</v>
      </c>
      <c r="N14">
        <f>_xlfn.STDEV.S(E14:L14)</f>
        <v>13.527749258468683</v>
      </c>
      <c r="O14">
        <f>N14/M14</f>
        <v>0.12883570722351126</v>
      </c>
    </row>
    <row r="15" spans="1:15" x14ac:dyDescent="0.3">
      <c r="A15" t="s">
        <v>20</v>
      </c>
      <c r="B15">
        <v>1</v>
      </c>
      <c r="C15">
        <v>4</v>
      </c>
      <c r="D15">
        <f xml:space="preserve"> B15 / C15</f>
        <v>0.25</v>
      </c>
      <c r="E15">
        <v>119</v>
      </c>
      <c r="F15">
        <v>99</v>
      </c>
      <c r="G15">
        <v>106</v>
      </c>
      <c r="H15">
        <v>95</v>
      </c>
      <c r="M15">
        <f>AVERAGE(E15:L15)</f>
        <v>104.75</v>
      </c>
      <c r="N15">
        <f>_xlfn.STDEV.S(E15:L15)</f>
        <v>10.531698185319719</v>
      </c>
      <c r="O15">
        <f>N15/M15</f>
        <v>0.10054127145889946</v>
      </c>
    </row>
    <row r="16" spans="1:15" x14ac:dyDescent="0.3">
      <c r="A16" t="s">
        <v>7</v>
      </c>
      <c r="B16">
        <v>2</v>
      </c>
      <c r="C16">
        <v>2</v>
      </c>
      <c r="D16">
        <f xml:space="preserve"> B16 / C16</f>
        <v>1</v>
      </c>
      <c r="E16">
        <v>103</v>
      </c>
      <c r="F16">
        <v>104</v>
      </c>
      <c r="M16">
        <f>AVERAGE(E16:L16)</f>
        <v>103.5</v>
      </c>
      <c r="N16">
        <f>_xlfn.STDEV.S(E16:L16)</f>
        <v>0.70710678118654757</v>
      </c>
      <c r="O16">
        <f>N16/M16</f>
        <v>6.8319495766816195E-3</v>
      </c>
    </row>
    <row r="17" spans="1:15" x14ac:dyDescent="0.3">
      <c r="A17" t="s">
        <v>18</v>
      </c>
      <c r="B17">
        <v>0</v>
      </c>
      <c r="C17">
        <v>2</v>
      </c>
      <c r="D17">
        <f xml:space="preserve"> B17 / C17</f>
        <v>0</v>
      </c>
      <c r="E17">
        <v>103</v>
      </c>
      <c r="F17">
        <v>103</v>
      </c>
      <c r="M17">
        <f>AVERAGE(E17:L17)</f>
        <v>103</v>
      </c>
      <c r="N17">
        <f>_xlfn.STDEV.S(E17:L17)</f>
        <v>0</v>
      </c>
      <c r="O17">
        <f>N17/M17</f>
        <v>0</v>
      </c>
    </row>
    <row r="18" spans="1:15" x14ac:dyDescent="0.3">
      <c r="A18" t="s">
        <v>17</v>
      </c>
      <c r="B18">
        <v>2</v>
      </c>
      <c r="C18">
        <v>5</v>
      </c>
      <c r="D18">
        <f xml:space="preserve"> B18 / C18</f>
        <v>0.4</v>
      </c>
      <c r="E18">
        <v>107</v>
      </c>
      <c r="F18">
        <v>102</v>
      </c>
      <c r="G18">
        <v>97</v>
      </c>
      <c r="H18">
        <v>102</v>
      </c>
      <c r="I18">
        <v>101</v>
      </c>
      <c r="M18">
        <f>AVERAGE(E18:L18)</f>
        <v>101.8</v>
      </c>
      <c r="N18">
        <f>_xlfn.STDEV.S(E18:L18)</f>
        <v>3.5637059362410923</v>
      </c>
      <c r="O18">
        <f>N18/M18</f>
        <v>3.5006934540678707E-2</v>
      </c>
    </row>
    <row r="19" spans="1:15" x14ac:dyDescent="0.3">
      <c r="A19" t="s">
        <v>6</v>
      </c>
      <c r="B19">
        <v>1</v>
      </c>
      <c r="C19">
        <v>5</v>
      </c>
      <c r="D19">
        <f xml:space="preserve"> B19 / C19</f>
        <v>0.2</v>
      </c>
      <c r="E19">
        <v>99</v>
      </c>
      <c r="F19">
        <v>99</v>
      </c>
      <c r="G19">
        <v>121</v>
      </c>
      <c r="H19">
        <v>98</v>
      </c>
      <c r="I19">
        <v>91</v>
      </c>
      <c r="M19">
        <f>AVERAGE(E19:L19)</f>
        <v>101.6</v>
      </c>
      <c r="N19">
        <f>_xlfn.STDEV.S(E19:L19)</f>
        <v>11.349008767288886</v>
      </c>
      <c r="O19">
        <f>N19/M19</f>
        <v>0.11170284219772526</v>
      </c>
    </row>
    <row r="20" spans="1:15" x14ac:dyDescent="0.3">
      <c r="A20" t="s">
        <v>25</v>
      </c>
      <c r="B20">
        <v>2</v>
      </c>
      <c r="C20">
        <v>3</v>
      </c>
      <c r="D20">
        <f xml:space="preserve"> B20 / C20</f>
        <v>0.66666666666666663</v>
      </c>
      <c r="E20">
        <v>106</v>
      </c>
      <c r="F20">
        <v>92</v>
      </c>
      <c r="G20">
        <v>102</v>
      </c>
      <c r="M20">
        <f>AVERAGE(E20:L20)</f>
        <v>100</v>
      </c>
      <c r="N20">
        <f>_xlfn.STDEV.S(E20:L20)</f>
        <v>7.2111025509279782</v>
      </c>
      <c r="O20">
        <f>N20/M20</f>
        <v>7.211102550927978E-2</v>
      </c>
    </row>
    <row r="21" spans="1:15" x14ac:dyDescent="0.3">
      <c r="A21" t="s">
        <v>26</v>
      </c>
      <c r="B21">
        <v>2</v>
      </c>
      <c r="C21">
        <v>3</v>
      </c>
      <c r="D21">
        <f xml:space="preserve"> B21 / C21</f>
        <v>0.66666666666666663</v>
      </c>
      <c r="E21">
        <v>95</v>
      </c>
      <c r="F21">
        <v>96</v>
      </c>
      <c r="G21">
        <v>109</v>
      </c>
      <c r="M21">
        <f>AVERAGE(E21:L21)</f>
        <v>100</v>
      </c>
      <c r="N21">
        <f>_xlfn.STDEV.S(E21:L21)</f>
        <v>7.810249675906654</v>
      </c>
      <c r="O21">
        <f>N21/M21</f>
        <v>7.8102496759066539E-2</v>
      </c>
    </row>
    <row r="22" spans="1:15" x14ac:dyDescent="0.3">
      <c r="A22" t="s">
        <v>12</v>
      </c>
      <c r="B22">
        <v>0</v>
      </c>
      <c r="C22">
        <v>4</v>
      </c>
      <c r="D22">
        <f xml:space="preserve"> B22 / C22</f>
        <v>0</v>
      </c>
      <c r="E22">
        <v>102</v>
      </c>
      <c r="F22">
        <v>101</v>
      </c>
      <c r="G22">
        <v>101</v>
      </c>
      <c r="H22">
        <v>93</v>
      </c>
      <c r="M22">
        <f>AVERAGE(E22:L22)</f>
        <v>99.25</v>
      </c>
      <c r="N22">
        <f>_xlfn.STDEV.S(E22:L22)</f>
        <v>4.1932485418030412</v>
      </c>
      <c r="O22">
        <f>N22/M22</f>
        <v>4.2249355584917291E-2</v>
      </c>
    </row>
    <row r="23" spans="1:15" x14ac:dyDescent="0.3">
      <c r="A23" t="s">
        <v>19</v>
      </c>
      <c r="B23">
        <v>2</v>
      </c>
      <c r="C23">
        <v>2</v>
      </c>
      <c r="D23">
        <f xml:space="preserve"> B23 / C23</f>
        <v>1</v>
      </c>
      <c r="E23">
        <v>94</v>
      </c>
      <c r="F23">
        <v>94</v>
      </c>
      <c r="M23">
        <f>AVERAGE(E23:L23)</f>
        <v>94</v>
      </c>
      <c r="N23">
        <f>_xlfn.STDEV.S(E23:L23)</f>
        <v>0</v>
      </c>
      <c r="O23">
        <f>N23/M23</f>
        <v>0</v>
      </c>
    </row>
  </sheetData>
  <sortState xmlns:xlrd2="http://schemas.microsoft.com/office/spreadsheetml/2017/richdata2" ref="A2:O23">
    <sortCondition descending="1" ref="M2:M2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05F0-AE13-461B-9A72-8F8DD4E4D08F}">
  <dimension ref="A1:O23"/>
  <sheetViews>
    <sheetView workbookViewId="0">
      <selection activeCell="B2" sqref="B2:C4"/>
    </sheetView>
  </sheetViews>
  <sheetFormatPr defaultRowHeight="14" x14ac:dyDescent="0.3"/>
  <cols>
    <col min="1" max="1" width="18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M1" t="s">
        <v>27</v>
      </c>
      <c r="N1" t="s">
        <v>28</v>
      </c>
      <c r="O1" t="s">
        <v>29</v>
      </c>
    </row>
    <row r="2" spans="1:15" x14ac:dyDescent="0.3">
      <c r="A2" t="s">
        <v>18</v>
      </c>
      <c r="B2">
        <v>0</v>
      </c>
      <c r="C2">
        <v>2</v>
      </c>
      <c r="D2">
        <f xml:space="preserve"> B2 / C2</f>
        <v>0</v>
      </c>
      <c r="E2">
        <v>103</v>
      </c>
      <c r="F2">
        <v>103</v>
      </c>
      <c r="M2">
        <f>AVERAGE(E2:L2)</f>
        <v>103</v>
      </c>
      <c r="N2">
        <f>_xlfn.STDEV.S(E2:L2)</f>
        <v>0</v>
      </c>
      <c r="O2">
        <f>N2/M2</f>
        <v>0</v>
      </c>
    </row>
    <row r="3" spans="1:15" x14ac:dyDescent="0.3">
      <c r="A3" t="s">
        <v>19</v>
      </c>
      <c r="B3">
        <v>2</v>
      </c>
      <c r="C3">
        <v>2</v>
      </c>
      <c r="D3">
        <f xml:space="preserve"> B3 / C3</f>
        <v>1</v>
      </c>
      <c r="E3">
        <v>94</v>
      </c>
      <c r="F3">
        <v>94</v>
      </c>
      <c r="M3">
        <f>AVERAGE(E3:L3)</f>
        <v>94</v>
      </c>
      <c r="N3">
        <f>_xlfn.STDEV.S(E3:L3)</f>
        <v>0</v>
      </c>
      <c r="O3">
        <f>N3/M3</f>
        <v>0</v>
      </c>
    </row>
    <row r="4" spans="1:15" x14ac:dyDescent="0.3">
      <c r="A4" t="s">
        <v>7</v>
      </c>
      <c r="B4">
        <v>2</v>
      </c>
      <c r="C4">
        <v>2</v>
      </c>
      <c r="D4">
        <f xml:space="preserve"> B4 / C4</f>
        <v>1</v>
      </c>
      <c r="E4">
        <v>103</v>
      </c>
      <c r="F4">
        <v>104</v>
      </c>
      <c r="M4">
        <f>AVERAGE(E4:L4)</f>
        <v>103.5</v>
      </c>
      <c r="N4">
        <f>_xlfn.STDEV.S(E4:L4)</f>
        <v>0.70710678118654757</v>
      </c>
      <c r="O4">
        <f>N4/M4</f>
        <v>6.8319495766816195E-3</v>
      </c>
    </row>
    <row r="5" spans="1:15" x14ac:dyDescent="0.3">
      <c r="A5" t="s">
        <v>17</v>
      </c>
      <c r="B5">
        <v>2</v>
      </c>
      <c r="C5">
        <v>5</v>
      </c>
      <c r="D5">
        <f xml:space="preserve"> B5 / C5</f>
        <v>0.4</v>
      </c>
      <c r="E5">
        <v>107</v>
      </c>
      <c r="F5">
        <v>102</v>
      </c>
      <c r="G5">
        <v>97</v>
      </c>
      <c r="H5">
        <v>102</v>
      </c>
      <c r="I5">
        <v>101</v>
      </c>
      <c r="M5">
        <f>AVERAGE(E5:L5)</f>
        <v>101.8</v>
      </c>
      <c r="N5">
        <f>_xlfn.STDEV.S(E5:L5)</f>
        <v>3.5637059362410923</v>
      </c>
      <c r="O5">
        <f>N5/M5</f>
        <v>3.5006934540678707E-2</v>
      </c>
    </row>
    <row r="6" spans="1:15" x14ac:dyDescent="0.3">
      <c r="A6" t="s">
        <v>24</v>
      </c>
      <c r="B6">
        <v>4</v>
      </c>
      <c r="C6">
        <v>4</v>
      </c>
      <c r="D6">
        <f xml:space="preserve"> B6 / C6</f>
        <v>1</v>
      </c>
      <c r="E6">
        <v>117</v>
      </c>
      <c r="F6">
        <v>108</v>
      </c>
      <c r="G6">
        <v>110</v>
      </c>
      <c r="H6">
        <v>114</v>
      </c>
      <c r="M6">
        <f>AVERAGE(E6:L6)</f>
        <v>112.25</v>
      </c>
      <c r="N6">
        <f>_xlfn.STDEV.S(E6:L6)</f>
        <v>4.0311288741492746</v>
      </c>
      <c r="O6">
        <f>N6/M6</f>
        <v>3.5912061239637187E-2</v>
      </c>
    </row>
    <row r="7" spans="1:15" x14ac:dyDescent="0.3">
      <c r="A7" t="s">
        <v>22</v>
      </c>
      <c r="B7">
        <v>4</v>
      </c>
      <c r="C7">
        <v>5</v>
      </c>
      <c r="D7">
        <f xml:space="preserve"> B7 / C7</f>
        <v>0.8</v>
      </c>
      <c r="E7">
        <v>112</v>
      </c>
      <c r="F7">
        <v>108</v>
      </c>
      <c r="G7">
        <v>102</v>
      </c>
      <c r="H7">
        <v>102</v>
      </c>
      <c r="I7">
        <v>104</v>
      </c>
      <c r="M7">
        <f>AVERAGE(E7:L7)</f>
        <v>105.6</v>
      </c>
      <c r="N7">
        <f>_xlfn.STDEV.S(E7:L7)</f>
        <v>4.3358966777357599</v>
      </c>
      <c r="O7">
        <f>N7/M7</f>
        <v>4.1059627630073488E-2</v>
      </c>
    </row>
    <row r="8" spans="1:15" x14ac:dyDescent="0.3">
      <c r="A8" t="s">
        <v>12</v>
      </c>
      <c r="B8">
        <v>0</v>
      </c>
      <c r="C8">
        <v>4</v>
      </c>
      <c r="D8">
        <f xml:space="preserve"> B8 / C8</f>
        <v>0</v>
      </c>
      <c r="E8">
        <v>102</v>
      </c>
      <c r="F8">
        <v>101</v>
      </c>
      <c r="G8">
        <v>101</v>
      </c>
      <c r="H8">
        <v>93</v>
      </c>
      <c r="M8">
        <f>AVERAGE(E8:L8)</f>
        <v>99.25</v>
      </c>
      <c r="N8">
        <f>_xlfn.STDEV.S(E8:L8)</f>
        <v>4.1932485418030412</v>
      </c>
      <c r="O8">
        <f>N8/M8</f>
        <v>4.2249355584917291E-2</v>
      </c>
    </row>
    <row r="9" spans="1:15" x14ac:dyDescent="0.3">
      <c r="A9" t="s">
        <v>21</v>
      </c>
      <c r="B9">
        <v>2</v>
      </c>
      <c r="C9">
        <v>2</v>
      </c>
      <c r="D9">
        <f xml:space="preserve"> B9 / C9</f>
        <v>1</v>
      </c>
      <c r="E9">
        <v>114</v>
      </c>
      <c r="F9">
        <v>122</v>
      </c>
      <c r="M9">
        <f>AVERAGE(E9:L9)</f>
        <v>118</v>
      </c>
      <c r="N9">
        <f>_xlfn.STDEV.S(E9:L9)</f>
        <v>5.6568542494923806</v>
      </c>
      <c r="O9">
        <f>N9/M9</f>
        <v>4.7939442792308308E-2</v>
      </c>
    </row>
    <row r="10" spans="1:15" x14ac:dyDescent="0.3">
      <c r="A10" t="s">
        <v>16</v>
      </c>
      <c r="B10">
        <v>4</v>
      </c>
      <c r="C10">
        <v>5</v>
      </c>
      <c r="D10">
        <f xml:space="preserve"> B10 / C10</f>
        <v>0.8</v>
      </c>
      <c r="E10">
        <v>97</v>
      </c>
      <c r="F10">
        <v>113</v>
      </c>
      <c r="G10">
        <v>108</v>
      </c>
      <c r="H10">
        <v>107</v>
      </c>
      <c r="I10">
        <v>111</v>
      </c>
      <c r="M10">
        <f>AVERAGE(E10:L10)</f>
        <v>107.2</v>
      </c>
      <c r="N10">
        <f>_xlfn.STDEV.S(E10:L10)</f>
        <v>6.1806148561449774</v>
      </c>
      <c r="O10">
        <f>N10/M10</f>
        <v>5.765498932971061E-2</v>
      </c>
    </row>
    <row r="11" spans="1:15" x14ac:dyDescent="0.3">
      <c r="A11" t="s">
        <v>11</v>
      </c>
      <c r="B11">
        <v>2</v>
      </c>
      <c r="C11">
        <v>2</v>
      </c>
      <c r="D11">
        <f xml:space="preserve"> B11 / C11</f>
        <v>1</v>
      </c>
      <c r="E11">
        <v>117</v>
      </c>
      <c r="F11">
        <v>129</v>
      </c>
      <c r="M11">
        <f>AVERAGE(E11:L11)</f>
        <v>123</v>
      </c>
      <c r="N11">
        <f>_xlfn.STDEV.S(E11:L11)</f>
        <v>8.4852813742385695</v>
      </c>
      <c r="O11">
        <f>N11/M11</f>
        <v>6.8986027432833899E-2</v>
      </c>
    </row>
    <row r="12" spans="1:15" x14ac:dyDescent="0.3">
      <c r="A12" t="s">
        <v>25</v>
      </c>
      <c r="B12">
        <v>2</v>
      </c>
      <c r="C12">
        <v>3</v>
      </c>
      <c r="D12">
        <f xml:space="preserve"> B12 / C12</f>
        <v>0.66666666666666663</v>
      </c>
      <c r="E12">
        <v>106</v>
      </c>
      <c r="F12">
        <v>92</v>
      </c>
      <c r="G12">
        <v>102</v>
      </c>
      <c r="M12">
        <f>AVERAGE(E12:L12)</f>
        <v>100</v>
      </c>
      <c r="N12">
        <f>_xlfn.STDEV.S(E12:L12)</f>
        <v>7.2111025509279782</v>
      </c>
      <c r="O12">
        <f>N12/M12</f>
        <v>7.211102550927978E-2</v>
      </c>
    </row>
    <row r="13" spans="1:15" x14ac:dyDescent="0.3">
      <c r="A13" t="s">
        <v>14</v>
      </c>
      <c r="B13">
        <v>3</v>
      </c>
      <c r="C13">
        <v>3</v>
      </c>
      <c r="D13">
        <f xml:space="preserve"> B13 / C13</f>
        <v>1</v>
      </c>
      <c r="E13">
        <v>115</v>
      </c>
      <c r="F13">
        <v>131</v>
      </c>
      <c r="G13">
        <v>131</v>
      </c>
      <c r="M13">
        <f>AVERAGE(E13:L13)</f>
        <v>125.66666666666667</v>
      </c>
      <c r="N13">
        <f>_xlfn.STDEV.S(E13:L13)</f>
        <v>9.2376043070340135</v>
      </c>
      <c r="O13">
        <f>N13/M13</f>
        <v>7.3508787589130084E-2</v>
      </c>
    </row>
    <row r="14" spans="1:15" x14ac:dyDescent="0.3">
      <c r="A14" s="1" t="s">
        <v>9</v>
      </c>
      <c r="B14">
        <v>3</v>
      </c>
      <c r="C14">
        <v>4</v>
      </c>
      <c r="D14">
        <f xml:space="preserve"> B14 / C14</f>
        <v>0.75</v>
      </c>
      <c r="E14">
        <v>107</v>
      </c>
      <c r="F14">
        <v>102</v>
      </c>
      <c r="G14">
        <v>121</v>
      </c>
      <c r="H14">
        <v>105</v>
      </c>
      <c r="M14">
        <f>AVERAGE(E14:L14)</f>
        <v>108.75</v>
      </c>
      <c r="N14">
        <f>_xlfn.STDEV.S(E14:L14)</f>
        <v>8.421203397773187</v>
      </c>
      <c r="O14">
        <f>N14/M14</f>
        <v>7.7436353082971837E-2</v>
      </c>
    </row>
    <row r="15" spans="1:15" x14ac:dyDescent="0.3">
      <c r="A15" t="s">
        <v>0</v>
      </c>
      <c r="B15">
        <v>4</v>
      </c>
      <c r="C15">
        <v>5</v>
      </c>
      <c r="D15">
        <f xml:space="preserve"> B15 / C15</f>
        <v>0.8</v>
      </c>
      <c r="E15">
        <v>114</v>
      </c>
      <c r="F15">
        <v>105</v>
      </c>
      <c r="G15">
        <v>95</v>
      </c>
      <c r="H15">
        <v>114</v>
      </c>
      <c r="I15">
        <v>114</v>
      </c>
      <c r="M15">
        <f>AVERAGE(E15:L15)</f>
        <v>108.4</v>
      </c>
      <c r="N15">
        <f>_xlfn.STDEV.S(E15:L15)</f>
        <v>8.4439327330338205</v>
      </c>
      <c r="O15">
        <f>N15/M15</f>
        <v>7.7896058422821213E-2</v>
      </c>
    </row>
    <row r="16" spans="1:15" x14ac:dyDescent="0.3">
      <c r="A16" t="s">
        <v>26</v>
      </c>
      <c r="B16">
        <v>2</v>
      </c>
      <c r="C16">
        <v>3</v>
      </c>
      <c r="D16">
        <f xml:space="preserve"> B16 / C16</f>
        <v>0.66666666666666663</v>
      </c>
      <c r="E16">
        <v>95</v>
      </c>
      <c r="F16">
        <v>96</v>
      </c>
      <c r="G16">
        <v>109</v>
      </c>
      <c r="M16">
        <f>AVERAGE(E16:L16)</f>
        <v>100</v>
      </c>
      <c r="N16">
        <f>_xlfn.STDEV.S(E16:L16)</f>
        <v>7.810249675906654</v>
      </c>
      <c r="O16">
        <f>N16/M16</f>
        <v>7.8102496759066539E-2</v>
      </c>
    </row>
    <row r="17" spans="1:15" x14ac:dyDescent="0.3">
      <c r="A17" s="1" t="s">
        <v>8</v>
      </c>
      <c r="B17">
        <v>3</v>
      </c>
      <c r="C17">
        <v>4</v>
      </c>
      <c r="D17">
        <f xml:space="preserve"> B17 / C17</f>
        <v>0.75</v>
      </c>
      <c r="E17">
        <v>108</v>
      </c>
      <c r="F17">
        <v>111</v>
      </c>
      <c r="G17">
        <v>111</v>
      </c>
      <c r="H17">
        <v>92</v>
      </c>
      <c r="M17">
        <f>AVERAGE(E17:L17)</f>
        <v>105.5</v>
      </c>
      <c r="N17">
        <f>_xlfn.STDEV.S(E17:L17)</f>
        <v>9.1104335791442992</v>
      </c>
      <c r="O17">
        <f>N17/M17</f>
        <v>8.6354820655396194E-2</v>
      </c>
    </row>
    <row r="18" spans="1:15" x14ac:dyDescent="0.3">
      <c r="A18" t="s">
        <v>15</v>
      </c>
      <c r="B18">
        <v>7</v>
      </c>
      <c r="C18">
        <v>8</v>
      </c>
      <c r="D18">
        <f xml:space="preserve"> B18 / C18</f>
        <v>0.875</v>
      </c>
      <c r="E18">
        <v>117</v>
      </c>
      <c r="F18">
        <v>99</v>
      </c>
      <c r="G18">
        <v>98</v>
      </c>
      <c r="H18">
        <v>104</v>
      </c>
      <c r="I18">
        <v>126</v>
      </c>
      <c r="J18">
        <v>97</v>
      </c>
      <c r="K18">
        <v>104</v>
      </c>
      <c r="L18">
        <v>104</v>
      </c>
      <c r="M18">
        <f>AVERAGE(E18:L18)</f>
        <v>106.125</v>
      </c>
      <c r="N18">
        <f>_xlfn.STDEV.S(E18:L18)</f>
        <v>10.190156314516756</v>
      </c>
      <c r="O18">
        <f>N18/M18</f>
        <v>9.6020318629133156E-2</v>
      </c>
    </row>
    <row r="19" spans="1:15" x14ac:dyDescent="0.3">
      <c r="A19" t="s">
        <v>10</v>
      </c>
      <c r="B19">
        <v>4</v>
      </c>
      <c r="C19">
        <v>4</v>
      </c>
      <c r="D19">
        <f xml:space="preserve"> B19 / C19</f>
        <v>1</v>
      </c>
      <c r="E19">
        <v>100</v>
      </c>
      <c r="F19">
        <v>122</v>
      </c>
      <c r="G19">
        <v>109</v>
      </c>
      <c r="H19">
        <v>99</v>
      </c>
      <c r="M19">
        <f>AVERAGE(E19:L19)</f>
        <v>107.5</v>
      </c>
      <c r="N19">
        <f>_xlfn.STDEV.S(E19:L19)</f>
        <v>10.661457061146317</v>
      </c>
      <c r="O19">
        <f>N19/M19</f>
        <v>9.917634475484946E-2</v>
      </c>
    </row>
    <row r="20" spans="1:15" x14ac:dyDescent="0.3">
      <c r="A20" t="s">
        <v>20</v>
      </c>
      <c r="B20">
        <v>1</v>
      </c>
      <c r="C20">
        <v>4</v>
      </c>
      <c r="D20">
        <f xml:space="preserve"> B20 / C20</f>
        <v>0.25</v>
      </c>
      <c r="E20">
        <v>119</v>
      </c>
      <c r="F20">
        <v>99</v>
      </c>
      <c r="G20">
        <v>106</v>
      </c>
      <c r="H20">
        <v>95</v>
      </c>
      <c r="M20">
        <f>AVERAGE(E20:L20)</f>
        <v>104.75</v>
      </c>
      <c r="N20">
        <f>_xlfn.STDEV.S(E20:L20)</f>
        <v>10.531698185319719</v>
      </c>
      <c r="O20">
        <f>N20/M20</f>
        <v>0.10054127145889946</v>
      </c>
    </row>
    <row r="21" spans="1:15" x14ac:dyDescent="0.3">
      <c r="A21" t="s">
        <v>13</v>
      </c>
      <c r="B21">
        <v>5</v>
      </c>
      <c r="C21">
        <v>5</v>
      </c>
      <c r="D21">
        <f xml:space="preserve"> B21 / C21</f>
        <v>1</v>
      </c>
      <c r="E21">
        <v>97</v>
      </c>
      <c r="F21">
        <v>128</v>
      </c>
      <c r="G21">
        <v>114</v>
      </c>
      <c r="H21">
        <v>112</v>
      </c>
      <c r="I21">
        <v>121</v>
      </c>
      <c r="M21">
        <f>AVERAGE(E21:L21)</f>
        <v>114.4</v>
      </c>
      <c r="N21">
        <f>_xlfn.STDEV.S(E21:L21)</f>
        <v>11.588787684654509</v>
      </c>
      <c r="O21">
        <f>N21/M21</f>
        <v>0.10130059164907787</v>
      </c>
    </row>
    <row r="22" spans="1:15" x14ac:dyDescent="0.3">
      <c r="A22" t="s">
        <v>6</v>
      </c>
      <c r="B22">
        <v>1</v>
      </c>
      <c r="C22">
        <v>5</v>
      </c>
      <c r="D22">
        <f xml:space="preserve"> B22 / C22</f>
        <v>0.2</v>
      </c>
      <c r="E22">
        <v>99</v>
      </c>
      <c r="F22">
        <v>99</v>
      </c>
      <c r="G22">
        <v>121</v>
      </c>
      <c r="H22">
        <v>98</v>
      </c>
      <c r="I22">
        <v>91</v>
      </c>
      <c r="M22">
        <f>AVERAGE(E22:L22)</f>
        <v>101.6</v>
      </c>
      <c r="N22">
        <f>_xlfn.STDEV.S(E22:L22)</f>
        <v>11.349008767288886</v>
      </c>
      <c r="O22">
        <f>N22/M22</f>
        <v>0.11170284219772526</v>
      </c>
    </row>
    <row r="23" spans="1:15" x14ac:dyDescent="0.3">
      <c r="A23" t="s">
        <v>23</v>
      </c>
      <c r="B23">
        <v>1</v>
      </c>
      <c r="C23">
        <v>3</v>
      </c>
      <c r="D23">
        <f xml:space="preserve"> B23 / C23</f>
        <v>0.33333333333333331</v>
      </c>
      <c r="E23">
        <v>91</v>
      </c>
      <c r="F23">
        <v>106</v>
      </c>
      <c r="G23">
        <v>118</v>
      </c>
      <c r="M23">
        <f>AVERAGE(E23:L23)</f>
        <v>105</v>
      </c>
      <c r="N23">
        <f>_xlfn.STDEV.S(E23:L23)</f>
        <v>13.527749258468683</v>
      </c>
      <c r="O23">
        <f>N23/M23</f>
        <v>0.12883570722351126</v>
      </c>
    </row>
  </sheetData>
  <sortState xmlns:xlrd2="http://schemas.microsoft.com/office/spreadsheetml/2017/richdata2" ref="A2:O23">
    <sortCondition ref="O2:O2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840-8249-4623-90C5-69EED3408B88}">
  <dimension ref="A1:E23"/>
  <sheetViews>
    <sheetView workbookViewId="0">
      <selection activeCell="D28" sqref="D28"/>
    </sheetView>
  </sheetViews>
  <sheetFormatPr defaultRowHeight="14" x14ac:dyDescent="0.3"/>
  <sheetData>
    <row r="1" spans="1:5" x14ac:dyDescent="0.3">
      <c r="A1" t="s">
        <v>1</v>
      </c>
      <c r="B1" t="s">
        <v>4</v>
      </c>
      <c r="C1" t="s">
        <v>27</v>
      </c>
      <c r="D1" t="s">
        <v>28</v>
      </c>
      <c r="E1" t="s">
        <v>29</v>
      </c>
    </row>
    <row r="2" spans="1:5" x14ac:dyDescent="0.3">
      <c r="A2" t="s">
        <v>18</v>
      </c>
      <c r="B2">
        <v>0</v>
      </c>
      <c r="C2">
        <v>103</v>
      </c>
      <c r="D2">
        <v>0</v>
      </c>
      <c r="E2">
        <v>0</v>
      </c>
    </row>
    <row r="3" spans="1:5" x14ac:dyDescent="0.3">
      <c r="A3" t="s">
        <v>19</v>
      </c>
      <c r="B3">
        <v>1</v>
      </c>
      <c r="C3">
        <v>94</v>
      </c>
      <c r="D3">
        <v>0</v>
      </c>
      <c r="E3">
        <v>0</v>
      </c>
    </row>
    <row r="4" spans="1:5" x14ac:dyDescent="0.3">
      <c r="A4" t="s">
        <v>7</v>
      </c>
      <c r="B4">
        <v>1</v>
      </c>
      <c r="C4">
        <v>103.5</v>
      </c>
      <c r="D4">
        <v>0.70710678118654757</v>
      </c>
      <c r="E4">
        <v>6.8319495766816195E-3</v>
      </c>
    </row>
    <row r="5" spans="1:5" x14ac:dyDescent="0.3">
      <c r="A5" t="s">
        <v>17</v>
      </c>
      <c r="B5">
        <v>0.4</v>
      </c>
      <c r="C5">
        <v>101.8</v>
      </c>
      <c r="D5">
        <v>3.5637059362410923</v>
      </c>
      <c r="E5">
        <v>3.5006934540678707E-2</v>
      </c>
    </row>
    <row r="6" spans="1:5" x14ac:dyDescent="0.3">
      <c r="A6" t="s">
        <v>24</v>
      </c>
      <c r="B6">
        <v>1</v>
      </c>
      <c r="C6">
        <v>112.25</v>
      </c>
      <c r="D6">
        <v>4.0311288741492746</v>
      </c>
      <c r="E6">
        <v>3.5912061239637187E-2</v>
      </c>
    </row>
    <row r="7" spans="1:5" x14ac:dyDescent="0.3">
      <c r="A7" t="s">
        <v>22</v>
      </c>
      <c r="B7">
        <v>0.8</v>
      </c>
      <c r="C7">
        <v>105.6</v>
      </c>
      <c r="D7">
        <v>4.3358966777357599</v>
      </c>
      <c r="E7">
        <v>4.1059627630073488E-2</v>
      </c>
    </row>
    <row r="8" spans="1:5" x14ac:dyDescent="0.3">
      <c r="A8" t="s">
        <v>12</v>
      </c>
      <c r="B8">
        <v>0</v>
      </c>
      <c r="C8">
        <v>99.25</v>
      </c>
      <c r="D8">
        <v>4.1932485418030412</v>
      </c>
      <c r="E8">
        <v>4.2249355584917291E-2</v>
      </c>
    </row>
    <row r="9" spans="1:5" x14ac:dyDescent="0.3">
      <c r="A9" t="s">
        <v>21</v>
      </c>
      <c r="B9">
        <v>1</v>
      </c>
      <c r="C9">
        <v>118</v>
      </c>
      <c r="D9">
        <v>5.6568542494923806</v>
      </c>
      <c r="E9">
        <v>4.7939442792308308E-2</v>
      </c>
    </row>
    <row r="10" spans="1:5" x14ac:dyDescent="0.3">
      <c r="A10" t="s">
        <v>16</v>
      </c>
      <c r="B10">
        <v>0.8</v>
      </c>
      <c r="C10">
        <v>107.2</v>
      </c>
      <c r="D10">
        <v>6.1806148561449774</v>
      </c>
      <c r="E10">
        <v>5.765498932971061E-2</v>
      </c>
    </row>
    <row r="11" spans="1:5" x14ac:dyDescent="0.3">
      <c r="A11" t="s">
        <v>11</v>
      </c>
      <c r="B11">
        <v>1</v>
      </c>
      <c r="C11">
        <v>123</v>
      </c>
      <c r="D11">
        <v>8.4852813742385695</v>
      </c>
      <c r="E11">
        <v>6.8986027432833899E-2</v>
      </c>
    </row>
    <row r="12" spans="1:5" x14ac:dyDescent="0.3">
      <c r="A12" t="s">
        <v>25</v>
      </c>
      <c r="B12">
        <v>0.66666666666666663</v>
      </c>
      <c r="C12">
        <v>100</v>
      </c>
      <c r="D12">
        <v>7.2111025509279782</v>
      </c>
      <c r="E12">
        <v>7.211102550927978E-2</v>
      </c>
    </row>
    <row r="13" spans="1:5" x14ac:dyDescent="0.3">
      <c r="A13" t="s">
        <v>14</v>
      </c>
      <c r="B13">
        <v>1</v>
      </c>
      <c r="C13">
        <v>125.66666666666667</v>
      </c>
      <c r="D13">
        <v>9.2376043070340135</v>
      </c>
      <c r="E13">
        <v>7.3508787589130084E-2</v>
      </c>
    </row>
    <row r="14" spans="1:5" x14ac:dyDescent="0.3">
      <c r="A14" s="1" t="s">
        <v>9</v>
      </c>
      <c r="B14">
        <v>0.75</v>
      </c>
      <c r="C14">
        <v>108.75</v>
      </c>
      <c r="D14">
        <v>8.421203397773187</v>
      </c>
      <c r="E14">
        <v>7.7436353082971837E-2</v>
      </c>
    </row>
    <row r="15" spans="1:5" x14ac:dyDescent="0.3">
      <c r="A15" t="s">
        <v>0</v>
      </c>
      <c r="B15">
        <v>0.8</v>
      </c>
      <c r="C15">
        <v>108.4</v>
      </c>
      <c r="D15">
        <v>8.4439327330338205</v>
      </c>
      <c r="E15">
        <v>7.7896058422821213E-2</v>
      </c>
    </row>
    <row r="16" spans="1:5" x14ac:dyDescent="0.3">
      <c r="A16" t="s">
        <v>26</v>
      </c>
      <c r="B16">
        <v>0.66666666666666663</v>
      </c>
      <c r="C16">
        <v>100</v>
      </c>
      <c r="D16">
        <v>7.810249675906654</v>
      </c>
      <c r="E16">
        <v>7.8102496759066539E-2</v>
      </c>
    </row>
    <row r="17" spans="1:5" x14ac:dyDescent="0.3">
      <c r="A17" s="1" t="s">
        <v>8</v>
      </c>
      <c r="B17">
        <v>0.75</v>
      </c>
      <c r="C17">
        <v>105.5</v>
      </c>
      <c r="D17">
        <v>9.1104335791442992</v>
      </c>
      <c r="E17">
        <v>8.6354820655396194E-2</v>
      </c>
    </row>
    <row r="18" spans="1:5" x14ac:dyDescent="0.3">
      <c r="A18" t="s">
        <v>15</v>
      </c>
      <c r="B18">
        <v>0.875</v>
      </c>
      <c r="C18">
        <v>106.125</v>
      </c>
      <c r="D18">
        <v>10.190156314516756</v>
      </c>
      <c r="E18">
        <v>9.6020318629133156E-2</v>
      </c>
    </row>
    <row r="19" spans="1:5" x14ac:dyDescent="0.3">
      <c r="A19" t="s">
        <v>10</v>
      </c>
      <c r="B19">
        <v>1</v>
      </c>
      <c r="C19">
        <v>107.5</v>
      </c>
      <c r="D19">
        <v>10.661457061146317</v>
      </c>
      <c r="E19">
        <v>9.917634475484946E-2</v>
      </c>
    </row>
    <row r="20" spans="1:5" x14ac:dyDescent="0.3">
      <c r="A20" t="s">
        <v>20</v>
      </c>
      <c r="B20">
        <v>0.25</v>
      </c>
      <c r="C20">
        <v>104.75</v>
      </c>
      <c r="D20">
        <v>10.531698185319719</v>
      </c>
      <c r="E20">
        <v>0.10054127145889946</v>
      </c>
    </row>
    <row r="21" spans="1:5" x14ac:dyDescent="0.3">
      <c r="A21" t="s">
        <v>13</v>
      </c>
      <c r="B21">
        <v>1</v>
      </c>
      <c r="C21">
        <v>114.4</v>
      </c>
      <c r="D21">
        <v>11.588787684654509</v>
      </c>
      <c r="E21">
        <v>0.10130059164907787</v>
      </c>
    </row>
    <row r="22" spans="1:5" x14ac:dyDescent="0.3">
      <c r="A22" t="s">
        <v>6</v>
      </c>
      <c r="B22">
        <v>0.2</v>
      </c>
      <c r="C22">
        <v>101.6</v>
      </c>
      <c r="D22">
        <v>11.349008767288886</v>
      </c>
      <c r="E22">
        <v>0.11170284219772526</v>
      </c>
    </row>
    <row r="23" spans="1:5" x14ac:dyDescent="0.3">
      <c r="A23" t="s">
        <v>23</v>
      </c>
      <c r="B23">
        <v>0.33333333333333331</v>
      </c>
      <c r="C23">
        <v>105</v>
      </c>
      <c r="D23">
        <v>13.527749258468683</v>
      </c>
      <c r="E23">
        <v>0.12883570722351126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胜率排名</vt:lpstr>
      <vt:lpstr>平均得分排名</vt:lpstr>
      <vt:lpstr>变异系数排名</vt:lpstr>
      <vt:lpstr>箱型图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吴凯文</dc:creator>
  <cp:lastModifiedBy>吴凯文</cp:lastModifiedBy>
  <dcterms:created xsi:type="dcterms:W3CDTF">2015-06-05T18:19:34Z</dcterms:created>
  <dcterms:modified xsi:type="dcterms:W3CDTF">2023-06-29T01:58:30Z</dcterms:modified>
</cp:coreProperties>
</file>