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4"/>
  </bookViews>
  <sheets>
    <sheet name="imdb_top_100" sheetId="1" r:id="rId1"/>
    <sheet name="Questions" sheetId="3" r:id="rId2"/>
    <sheet name="Q1" sheetId="6" r:id="rId3"/>
    <sheet name="Q2" sheetId="10" r:id="rId4"/>
    <sheet name="Q3" sheetId="11" r:id="rId5"/>
    <sheet name="Sheet13" sheetId="14" r:id="rId6"/>
  </sheets>
  <definedNames>
    <definedName name="_xlnm._FilterDatabase" localSheetId="0" hidden="1">imdb_top_100!$A$6:$J$1006</definedName>
  </definedNames>
  <calcPr calcId="0"/>
  <pivotCaches>
    <pivotCache cacheId="25" r:id="rId7"/>
  </pivotCaches>
</workbook>
</file>

<file path=xl/calcChain.xml><?xml version="1.0" encoding="utf-8"?>
<calcChain xmlns="http://schemas.openxmlformats.org/spreadsheetml/2006/main">
  <c r="C2" i="11" l="1"/>
  <c r="B2" i="11"/>
  <c r="B2" i="6"/>
  <c r="B2" i="10"/>
  <c r="C2" i="10"/>
  <c r="D16" i="6"/>
  <c r="C2" i="6"/>
  <c r="F5" i="11"/>
  <c r="F6" i="11"/>
</calcChain>
</file>

<file path=xl/sharedStrings.xml><?xml version="1.0" encoding="utf-8"?>
<sst xmlns="http://schemas.openxmlformats.org/spreadsheetml/2006/main" count="903" uniqueCount="372">
  <si>
    <t>Series_Title</t>
  </si>
  <si>
    <t>Released_Year</t>
  </si>
  <si>
    <t>Certificate</t>
  </si>
  <si>
    <t>Genre</t>
  </si>
  <si>
    <t>IMDB_Rating</t>
  </si>
  <si>
    <t>Meta_score</t>
  </si>
  <si>
    <t>Director</t>
  </si>
  <si>
    <t>No_of_Votes</t>
  </si>
  <si>
    <t>Gross</t>
  </si>
  <si>
    <t>The Shawshank Redemption</t>
  </si>
  <si>
    <t>A</t>
  </si>
  <si>
    <t>Drama</t>
  </si>
  <si>
    <t>Frank Darabont</t>
  </si>
  <si>
    <t>Tim Robbins</t>
  </si>
  <si>
    <t>Morgan Freeman</t>
  </si>
  <si>
    <t>The Godfather</t>
  </si>
  <si>
    <t>Crime, Drama</t>
  </si>
  <si>
    <t>Francis Ford Coppola</t>
  </si>
  <si>
    <t>Marlon Brando</t>
  </si>
  <si>
    <t>Al Pacino</t>
  </si>
  <si>
    <t>The Dark Knight</t>
  </si>
  <si>
    <t>UA</t>
  </si>
  <si>
    <t>Action, Crime, Drama</t>
  </si>
  <si>
    <t>Christopher Nolan</t>
  </si>
  <si>
    <t>Christian Bale</t>
  </si>
  <si>
    <t>The Godfather: Part II</t>
  </si>
  <si>
    <t>Robert De Niro</t>
  </si>
  <si>
    <t>12 Angry Men</t>
  </si>
  <si>
    <t>U</t>
  </si>
  <si>
    <t>Sidney Lumet</t>
  </si>
  <si>
    <t>Henry Fonda</t>
  </si>
  <si>
    <t>The Lord of the Rings: The Return of the King</t>
  </si>
  <si>
    <t>Action, Adventure, Drama</t>
  </si>
  <si>
    <t>Peter Jackson</t>
  </si>
  <si>
    <t>Elijah Wood</t>
  </si>
  <si>
    <t>Pulp Fiction</t>
  </si>
  <si>
    <t>Quentin Tarantino</t>
  </si>
  <si>
    <t>John Travolta</t>
  </si>
  <si>
    <t>Schindler's List</t>
  </si>
  <si>
    <t>Biography, Drama, History</t>
  </si>
  <si>
    <t>Steven Spielberg</t>
  </si>
  <si>
    <t>Liam Neeson</t>
  </si>
  <si>
    <t>Inception</t>
  </si>
  <si>
    <t>Action, Adventure, Sci-Fi</t>
  </si>
  <si>
    <t>Leonardo DiCaprio</t>
  </si>
  <si>
    <t>Fight Club</t>
  </si>
  <si>
    <t>David Fincher</t>
  </si>
  <si>
    <t>Brad Pitt</t>
  </si>
  <si>
    <t>Edward Norton</t>
  </si>
  <si>
    <t>The Lord of the Rings: The Fellowship of the Ring</t>
  </si>
  <si>
    <t>Forrest Gump</t>
  </si>
  <si>
    <t>Drama, Romance</t>
  </si>
  <si>
    <t>Robert Zemeckis</t>
  </si>
  <si>
    <t>Tom Hanks</t>
  </si>
  <si>
    <t>Il buono, il brutto, il cattivo</t>
  </si>
  <si>
    <t>Western</t>
  </si>
  <si>
    <t>Sergio Leone</t>
  </si>
  <si>
    <t>Clint Eastwood</t>
  </si>
  <si>
    <t>The Lord of the Rings: The Two Towers</t>
  </si>
  <si>
    <t>The Matrix</t>
  </si>
  <si>
    <t>Action, Sci-Fi</t>
  </si>
  <si>
    <t>Lana Wachowski</t>
  </si>
  <si>
    <t>Lilly Wachowski</t>
  </si>
  <si>
    <t>Goodfellas</t>
  </si>
  <si>
    <t>Biography, Crime, Drama</t>
  </si>
  <si>
    <t>Martin Scorsese</t>
  </si>
  <si>
    <t>Star Wars: Episode V - The Empire Strikes Back</t>
  </si>
  <si>
    <t>Action, Adventure, Fantasy</t>
  </si>
  <si>
    <t>Irvin Kershner</t>
  </si>
  <si>
    <t>Mark Hamill</t>
  </si>
  <si>
    <t>Harrison Ford</t>
  </si>
  <si>
    <t>One Flew Over the Cuckoo's Nest</t>
  </si>
  <si>
    <t>Milos Forman</t>
  </si>
  <si>
    <t>Jack Nicholson</t>
  </si>
  <si>
    <t>Hamilton</t>
  </si>
  <si>
    <t>PG-13</t>
  </si>
  <si>
    <t>Thomas Kail</t>
  </si>
  <si>
    <t>Lin-Manuel Miranda</t>
  </si>
  <si>
    <t>Gisaengchung</t>
  </si>
  <si>
    <t>Comedy, Drama, Thriller</t>
  </si>
  <si>
    <t>Bong Joon Ho</t>
  </si>
  <si>
    <t>Kang-ho Song</t>
  </si>
  <si>
    <t>Soorarai Pottru</t>
  </si>
  <si>
    <t>Sudha Kongara</t>
  </si>
  <si>
    <t>Suriya</t>
  </si>
  <si>
    <t>Interstellar</t>
  </si>
  <si>
    <t>Adventure, Drama, Sci-Fi</t>
  </si>
  <si>
    <t>Matthew McConaughey</t>
  </si>
  <si>
    <t>Cidade de Deus</t>
  </si>
  <si>
    <t>Fernando Meirelles</t>
  </si>
  <si>
    <t>KÃ¡tia Lund</t>
  </si>
  <si>
    <t>Sen to Chihiro no kamikakushi</t>
  </si>
  <si>
    <t>Animation, Adventure, Family</t>
  </si>
  <si>
    <t>Hayao Miyazaki</t>
  </si>
  <si>
    <t>Daveigh Chase</t>
  </si>
  <si>
    <t>Saving Private Ryan</t>
  </si>
  <si>
    <t>R</t>
  </si>
  <si>
    <t>Drama, War</t>
  </si>
  <si>
    <t>The Green Mile</t>
  </si>
  <si>
    <t>Crime, Drama, Fantasy</t>
  </si>
  <si>
    <t>La vita Ã¨ bella</t>
  </si>
  <si>
    <t>Comedy, Drama, Romance</t>
  </si>
  <si>
    <t>Roberto Benigni</t>
  </si>
  <si>
    <t>Se7en</t>
  </si>
  <si>
    <t>Crime, Drama, Mystery</t>
  </si>
  <si>
    <t>Kevin Spacey</t>
  </si>
  <si>
    <t>The Silence of the Lambs</t>
  </si>
  <si>
    <t>Crime, Drama, Thriller</t>
  </si>
  <si>
    <t>Jonathan Demme</t>
  </si>
  <si>
    <t>Jodie Foster</t>
  </si>
  <si>
    <t>Star Wars</t>
  </si>
  <si>
    <t>George Lucas</t>
  </si>
  <si>
    <t>Seppuku</t>
  </si>
  <si>
    <t>Action, Drama, Mystery</t>
  </si>
  <si>
    <t>Masaki Kobayashi</t>
  </si>
  <si>
    <t>Tatsuya Nakadai</t>
  </si>
  <si>
    <t>Shichinin no samurai</t>
  </si>
  <si>
    <t>Akira Kurosawa</t>
  </si>
  <si>
    <t>ToshirÃ´ Mifune</t>
  </si>
  <si>
    <t>It's a Wonderful Life</t>
  </si>
  <si>
    <t>PG</t>
  </si>
  <si>
    <t>Drama, Family, Fantasy</t>
  </si>
  <si>
    <t>Frank Capra</t>
  </si>
  <si>
    <t>James Stewart</t>
  </si>
  <si>
    <t>Joker</t>
  </si>
  <si>
    <t>Todd Phillips</t>
  </si>
  <si>
    <t>Joaquin Phoenix</t>
  </si>
  <si>
    <t>Whiplash</t>
  </si>
  <si>
    <t>Drama, Music</t>
  </si>
  <si>
    <t>Damien Chazelle</t>
  </si>
  <si>
    <t>Miles Teller</t>
  </si>
  <si>
    <t>The Intouchables</t>
  </si>
  <si>
    <t>Biography, Comedy, Drama</t>
  </si>
  <si>
    <t>Olivier Nakache</t>
  </si>
  <si>
    <t>Ã‰ric Toledano</t>
  </si>
  <si>
    <t>The Prestige</t>
  </si>
  <si>
    <t>Drama, Mystery, Sci-Fi</t>
  </si>
  <si>
    <t>The Departed</t>
  </si>
  <si>
    <t>The Pianist</t>
  </si>
  <si>
    <t>Biography, Drama, Music</t>
  </si>
  <si>
    <t>Roman Polanski</t>
  </si>
  <si>
    <t>Adrien Brody</t>
  </si>
  <si>
    <t>Gladiator</t>
  </si>
  <si>
    <t>Ridley Scott</t>
  </si>
  <si>
    <t>Russell Crowe</t>
  </si>
  <si>
    <t>American History X</t>
  </si>
  <si>
    <t>Tony Kaye</t>
  </si>
  <si>
    <t>The Usual Suspects</t>
  </si>
  <si>
    <t>Crime, Mystery, Thriller</t>
  </si>
  <si>
    <t>Bryan Singer</t>
  </si>
  <si>
    <t>LÃ©on</t>
  </si>
  <si>
    <t>Luc Besson</t>
  </si>
  <si>
    <t>Jean Reno</t>
  </si>
  <si>
    <t>The Lion King</t>
  </si>
  <si>
    <t>Animation, Adventure, Drama</t>
  </si>
  <si>
    <t>Roger Allers</t>
  </si>
  <si>
    <t>Rob Minkoff</t>
  </si>
  <si>
    <t>Terminator 2: Judgment Day</t>
  </si>
  <si>
    <t>James Cameron</t>
  </si>
  <si>
    <t>Arnold Schwarzenegger</t>
  </si>
  <si>
    <t>Nuovo Cinema Paradiso</t>
  </si>
  <si>
    <t>Giuseppe Tornatore</t>
  </si>
  <si>
    <t>Philippe Noiret</t>
  </si>
  <si>
    <t>Hotaru no haka</t>
  </si>
  <si>
    <t>Animation, Drama, War</t>
  </si>
  <si>
    <t>Isao Takahata</t>
  </si>
  <si>
    <t>Tsutomu Tatsumi</t>
  </si>
  <si>
    <t>Back to the Future</t>
  </si>
  <si>
    <t>Adventure, Comedy, Sci-Fi</t>
  </si>
  <si>
    <t>Michael J. Fox</t>
  </si>
  <si>
    <t>Once Upon a Time in the West</t>
  </si>
  <si>
    <t>Psycho</t>
  </si>
  <si>
    <t>Horror, Mystery, Thriller</t>
  </si>
  <si>
    <t>Alfred Hitchcock</t>
  </si>
  <si>
    <t>Anthony Perkins</t>
  </si>
  <si>
    <t>Casablanca</t>
  </si>
  <si>
    <t>Drama, Romance, War</t>
  </si>
  <si>
    <t>Michael Curtiz</t>
  </si>
  <si>
    <t>Humphrey Bogart</t>
  </si>
  <si>
    <t>Modern Times</t>
  </si>
  <si>
    <t>G</t>
  </si>
  <si>
    <t>Comedy, Drama, Family</t>
  </si>
  <si>
    <t>Charles Chaplin</t>
  </si>
  <si>
    <t>City Lights</t>
  </si>
  <si>
    <t>CapharnaÃ¼m</t>
  </si>
  <si>
    <t>Nadine Labaki</t>
  </si>
  <si>
    <t>Zain Al Rafeea</t>
  </si>
  <si>
    <t>Ayla: The Daughter of War</t>
  </si>
  <si>
    <t>Can Ulkay</t>
  </si>
  <si>
    <t>Erdem Can</t>
  </si>
  <si>
    <t>Ã‡etin Tekindor</t>
  </si>
  <si>
    <t>Vikram Vedha</t>
  </si>
  <si>
    <t>Gayatri</t>
  </si>
  <si>
    <t>Pushkar</t>
  </si>
  <si>
    <t>Kimi no na wa.</t>
  </si>
  <si>
    <t>Animation, Drama, Fantasy</t>
  </si>
  <si>
    <t>Makoto Shinkai</t>
  </si>
  <si>
    <t>RyÃ»nosuke Kamiki</t>
  </si>
  <si>
    <t>Dangal</t>
  </si>
  <si>
    <t>Action, Biography, Drama</t>
  </si>
  <si>
    <t>Nitesh Tiwari</t>
  </si>
  <si>
    <t>Aamir Khan</t>
  </si>
  <si>
    <t>Spider-Man: Into the Spider-Verse</t>
  </si>
  <si>
    <t>Animation, Action, Adventure</t>
  </si>
  <si>
    <t>Bob Persichetti</t>
  </si>
  <si>
    <t>Peter Ramsey</t>
  </si>
  <si>
    <t>Avengers: Endgame</t>
  </si>
  <si>
    <t>Anthony Russo</t>
  </si>
  <si>
    <t>Joe Russo</t>
  </si>
  <si>
    <t>Avengers: Infinity War</t>
  </si>
  <si>
    <t>Coco</t>
  </si>
  <si>
    <t>Lee Unkrich</t>
  </si>
  <si>
    <t>Adrian Molina</t>
  </si>
  <si>
    <t>Django Unchained</t>
  </si>
  <si>
    <t>Drama, Western</t>
  </si>
  <si>
    <t>Jamie Foxx</t>
  </si>
  <si>
    <t>The Dark Knight Rises</t>
  </si>
  <si>
    <t>Action, Adventure</t>
  </si>
  <si>
    <t>3 Idiots</t>
  </si>
  <si>
    <t>Comedy, Drama</t>
  </si>
  <si>
    <t>Rajkumar Hirani</t>
  </si>
  <si>
    <t>Taare Zameen Par</t>
  </si>
  <si>
    <t>Drama, Family</t>
  </si>
  <si>
    <t>Amole Gupte</t>
  </si>
  <si>
    <t>WALLÂ·E</t>
  </si>
  <si>
    <t>Andrew Stanton</t>
  </si>
  <si>
    <t>Ben Burtt</t>
  </si>
  <si>
    <t>The Lives of Others</t>
  </si>
  <si>
    <t>Drama, Mystery, Thriller</t>
  </si>
  <si>
    <t>Florian Henckel von Donnersmarck</t>
  </si>
  <si>
    <t>Ulrich MÃ¼he</t>
  </si>
  <si>
    <t>Oldeuboi</t>
  </si>
  <si>
    <t>Chan-wook Park</t>
  </si>
  <si>
    <t>Choi Min-sik</t>
  </si>
  <si>
    <t>Memento</t>
  </si>
  <si>
    <t>Mystery, Thriller</t>
  </si>
  <si>
    <t>Guy Pearce</t>
  </si>
  <si>
    <t>Mononoke-hime</t>
  </si>
  <si>
    <t>YÃ´ji Matsuda</t>
  </si>
  <si>
    <t>Once Upon a Time in America</t>
  </si>
  <si>
    <t>Raiders of the Lost Ark</t>
  </si>
  <si>
    <t>The Shining</t>
  </si>
  <si>
    <t>Drama, Horror</t>
  </si>
  <si>
    <t>Stanley Kubrick</t>
  </si>
  <si>
    <t>Apocalypse Now</t>
  </si>
  <si>
    <t>Drama, Mystery, War</t>
  </si>
  <si>
    <t>Martin Sheen</t>
  </si>
  <si>
    <t>Alien</t>
  </si>
  <si>
    <t>Horror, Sci-Fi</t>
  </si>
  <si>
    <t>Sigourney Weaver</t>
  </si>
  <si>
    <t>Anand</t>
  </si>
  <si>
    <t>Drama, Musical</t>
  </si>
  <si>
    <t>Hrishikesh Mukherjee</t>
  </si>
  <si>
    <t>Rajesh Khanna</t>
  </si>
  <si>
    <t>Tengoku to jigoku</t>
  </si>
  <si>
    <t>Dr. Strangelove or: How I Learned to Stop Worrying and Love the Bomb</t>
  </si>
  <si>
    <t>Comedy</t>
  </si>
  <si>
    <t>Peter Sellers</t>
  </si>
  <si>
    <t>Witness for the Prosecution</t>
  </si>
  <si>
    <t>Billy Wilder</t>
  </si>
  <si>
    <t>Tyrone Power</t>
  </si>
  <si>
    <t>Paths of Glory</t>
  </si>
  <si>
    <t>Kirk Douglas</t>
  </si>
  <si>
    <t>Rear Window</t>
  </si>
  <si>
    <t>Sunset Blvd.</t>
  </si>
  <si>
    <t>Passed</t>
  </si>
  <si>
    <t>Drama, Film-Noir</t>
  </si>
  <si>
    <t>William Holden</t>
  </si>
  <si>
    <t>The Great Dictator</t>
  </si>
  <si>
    <t>Comedy, Drama, War</t>
  </si>
  <si>
    <t>Drama, Thriller, War</t>
  </si>
  <si>
    <t>Sam Mendes</t>
  </si>
  <si>
    <t>Dean-Charles Chapman</t>
  </si>
  <si>
    <t>Tumbbad</t>
  </si>
  <si>
    <t>Drama, Fantasy, Horror</t>
  </si>
  <si>
    <t>Rahi Anil Barve</t>
  </si>
  <si>
    <t>Anand Gandhi</t>
  </si>
  <si>
    <t>Andhadhun</t>
  </si>
  <si>
    <t>Crime, Drama, Music</t>
  </si>
  <si>
    <t>Sriram Raghavan</t>
  </si>
  <si>
    <t>Ayushmann Khurrana</t>
  </si>
  <si>
    <t>Drishyam</t>
  </si>
  <si>
    <t>Jeethu Joseph</t>
  </si>
  <si>
    <t>Mohanlal</t>
  </si>
  <si>
    <t>Jagten</t>
  </si>
  <si>
    <t>Thomas Vinterberg</t>
  </si>
  <si>
    <t>Mads Mikkelsen</t>
  </si>
  <si>
    <t>Jodaeiye Nader az Simin</t>
  </si>
  <si>
    <t>Asghar Farhadi</t>
  </si>
  <si>
    <t>Payman Maadi</t>
  </si>
  <si>
    <t>Incendies</t>
  </si>
  <si>
    <t>Denis Villeneuve</t>
  </si>
  <si>
    <t>Lubna Azabal</t>
  </si>
  <si>
    <t>Miracle in cell NO.7</t>
  </si>
  <si>
    <t>TV-14</t>
  </si>
  <si>
    <t>Mehmet Ada Ã–ztekin</t>
  </si>
  <si>
    <t>Aras Bulut Iynemli</t>
  </si>
  <si>
    <t>Babam ve Oglum</t>
  </si>
  <si>
    <t>Ã‡agan Irmak</t>
  </si>
  <si>
    <t>Inglourious Basterds</t>
  </si>
  <si>
    <t>Adventure, Drama, War</t>
  </si>
  <si>
    <t>Eternal Sunshine of the Spotless Mind</t>
  </si>
  <si>
    <t>Drama, Romance, Sci-Fi</t>
  </si>
  <si>
    <t>Michel Gondry</t>
  </si>
  <si>
    <t>Jim Carrey</t>
  </si>
  <si>
    <t>AmÃ©lie</t>
  </si>
  <si>
    <t>Comedy, Romance</t>
  </si>
  <si>
    <t>Jean-Pierre Jeunet</t>
  </si>
  <si>
    <t>Audrey Tautou</t>
  </si>
  <si>
    <t>Snatch</t>
  </si>
  <si>
    <t>Comedy, Crime</t>
  </si>
  <si>
    <t>Guy Ritchie</t>
  </si>
  <si>
    <t>Jason Statham</t>
  </si>
  <si>
    <t>Requiem for a Dream</t>
  </si>
  <si>
    <t>Darren Aronofsky</t>
  </si>
  <si>
    <t>Ellen Burstyn</t>
  </si>
  <si>
    <t>American Beauty</t>
  </si>
  <si>
    <t>Good Will Hunting</t>
  </si>
  <si>
    <t>Gus Van Sant</t>
  </si>
  <si>
    <t>Robin Williams</t>
  </si>
  <si>
    <t>Horror</t>
  </si>
  <si>
    <t>Lead caractor</t>
  </si>
  <si>
    <t>Total</t>
  </si>
  <si>
    <t>Question</t>
  </si>
  <si>
    <t>Q1</t>
  </si>
  <si>
    <t>Q2</t>
  </si>
  <si>
    <t>Q3</t>
  </si>
  <si>
    <t>IMDB TOP 100 MOVIES LIST ANALYSIS</t>
  </si>
  <si>
    <t>Crime</t>
  </si>
  <si>
    <t xml:space="preserve"> Drama</t>
  </si>
  <si>
    <t>Action</t>
  </si>
  <si>
    <t xml:space="preserve"> Crime</t>
  </si>
  <si>
    <t xml:space="preserve"> Adventure</t>
  </si>
  <si>
    <t>Biography</t>
  </si>
  <si>
    <t xml:space="preserve"> History</t>
  </si>
  <si>
    <t xml:space="preserve"> Sci-Fi</t>
  </si>
  <si>
    <t xml:space="preserve"> Romance</t>
  </si>
  <si>
    <t xml:space="preserve"> Fantasy</t>
  </si>
  <si>
    <t xml:space="preserve"> Thriller</t>
  </si>
  <si>
    <t>Adventure</t>
  </si>
  <si>
    <t>Animation</t>
  </si>
  <si>
    <t xml:space="preserve"> Family</t>
  </si>
  <si>
    <t xml:space="preserve"> War</t>
  </si>
  <si>
    <t xml:space="preserve"> Mystery</t>
  </si>
  <si>
    <t xml:space="preserve"> Music</t>
  </si>
  <si>
    <t xml:space="preserve"> Comedy</t>
  </si>
  <si>
    <t xml:space="preserve"> Biography</t>
  </si>
  <si>
    <t xml:space="preserve"> Action</t>
  </si>
  <si>
    <t xml:space="preserve"> Western</t>
  </si>
  <si>
    <t>Mystery</t>
  </si>
  <si>
    <t xml:space="preserve"> Horror</t>
  </si>
  <si>
    <t xml:space="preserve"> Musical</t>
  </si>
  <si>
    <t xml:space="preserve"> Film-Noir</t>
  </si>
  <si>
    <t>Grand Total</t>
  </si>
  <si>
    <t>Row Labels</t>
  </si>
  <si>
    <t>Count of Gross</t>
  </si>
  <si>
    <t>Movie title</t>
  </si>
  <si>
    <t xml:space="preserve"> </t>
  </si>
  <si>
    <t>Sir No</t>
  </si>
  <si>
    <t>Count of Director</t>
  </si>
  <si>
    <t>Show Top 10 movies based on Gross.</t>
  </si>
  <si>
    <t>Gross different Between Christopher Nolan Vs Anthony Russo.</t>
  </si>
  <si>
    <t>Sum of Gross</t>
  </si>
  <si>
    <t>Average of Gross2</t>
  </si>
  <si>
    <t>Gross on Percentage (%)</t>
  </si>
  <si>
    <t>Genre 01</t>
  </si>
  <si>
    <t>Genre 02</t>
  </si>
  <si>
    <t>Genre 03</t>
  </si>
  <si>
    <t>I Cleaned the data to batter for Q4</t>
  </si>
  <si>
    <t>List of top 7 director has more movie in top 100 IMDB movie list.</t>
  </si>
  <si>
    <t>Conclusion</t>
  </si>
  <si>
    <t>The fact is the gross of Christopher Nolan 6 movies is equal to gross of Authony Russo 2 movies.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</si>
</sst>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wrapText="1"/>
    </xf>
    <xf numFmtId="0" fontId="20" fillId="34" borderId="0" xfId="0" applyFont="1" applyFill="1" applyAlignment="1">
      <alignment horizontal="left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16" fillId="0" borderId="0" xfId="0" applyFont="1" applyAlignment="1">
      <alignment wrapText="1"/>
    </xf>
    <xf numFmtId="0" fontId="16" fillId="37" borderId="0" xfId="0" applyFont="1" applyFill="1" applyAlignment="1">
      <alignment horizontal="left"/>
    </xf>
    <xf numFmtId="0" fontId="19" fillId="36" borderId="0" xfId="0" applyFont="1" applyFill="1" applyAlignment="1">
      <alignment horizontal="left"/>
    </xf>
    <xf numFmtId="0" fontId="19" fillId="36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8" borderId="0" xfId="0" applyFill="1"/>
    <xf numFmtId="2" fontId="0" fillId="0" borderId="0" xfId="0" applyNumberFormat="1"/>
    <xf numFmtId="0" fontId="0" fillId="39" borderId="0" xfId="0" applyFill="1"/>
    <xf numFmtId="0" fontId="16" fillId="39" borderId="0" xfId="0" applyFont="1" applyFill="1"/>
    <xf numFmtId="0" fontId="21" fillId="0" borderId="0" xfId="0" pivotButton="1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8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0" fontId="22" fillId="0" borderId="0" xfId="0" applyFont="1"/>
    <xf numFmtId="0" fontId="18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" formatCode="0.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z val="12"/>
      </font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'Q1'!$E$5</c:f>
              <c:strCache>
                <c:ptCount val="1"/>
                <c:pt idx="0">
                  <c:v> 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'Q1'!$C$6:$C$16</c:f>
              <c:strCache>
                <c:ptCount val="11"/>
                <c:pt idx="0">
                  <c:v>Avengers: Endgame</c:v>
                </c:pt>
                <c:pt idx="1">
                  <c:v>Avengers: Infinity War</c:v>
                </c:pt>
                <c:pt idx="2">
                  <c:v>The Dark Knight</c:v>
                </c:pt>
                <c:pt idx="3">
                  <c:v>The Dark Knight Rises</c:v>
                </c:pt>
                <c:pt idx="4">
                  <c:v>The Lion King</c:v>
                </c:pt>
                <c:pt idx="5">
                  <c:v>The Lord of the Rings: The Return of the King</c:v>
                </c:pt>
                <c:pt idx="6">
                  <c:v>The Lord of the Rings: The Two Towers</c:v>
                </c:pt>
                <c:pt idx="7">
                  <c:v>Joker</c:v>
                </c:pt>
                <c:pt idx="8">
                  <c:v>Forrest Gump</c:v>
                </c:pt>
                <c:pt idx="9">
                  <c:v>Star Wars</c:v>
                </c:pt>
                <c:pt idx="10">
                  <c:v>Total</c:v>
                </c:pt>
              </c:strCache>
            </c:strRef>
          </c:cat>
          <c:val>
            <c:numRef>
              <c:f>'Q1'!$E$6:$E$16</c:f>
              <c:numCache>
                <c:formatCode>General</c:formatCode>
                <c:ptCount val="11"/>
                <c:pt idx="0">
                  <c:v>858373000</c:v>
                </c:pt>
                <c:pt idx="1">
                  <c:v>678815482</c:v>
                </c:pt>
                <c:pt idx="2">
                  <c:v>534858444</c:v>
                </c:pt>
                <c:pt idx="3">
                  <c:v>448139099</c:v>
                </c:pt>
                <c:pt idx="4">
                  <c:v>422783777</c:v>
                </c:pt>
                <c:pt idx="5">
                  <c:v>377845905</c:v>
                </c:pt>
                <c:pt idx="6">
                  <c:v>342551365</c:v>
                </c:pt>
                <c:pt idx="7">
                  <c:v>335451311</c:v>
                </c:pt>
                <c:pt idx="8">
                  <c:v>330252182</c:v>
                </c:pt>
                <c:pt idx="9">
                  <c:v>322740140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pivotSource>
    <c:name>[imdb_top_100.xlsx]Q2!PivotTable6</c:name>
    <c:fmtId val="0"/>
  </c:pivotSource>
  <c:chart>
    <c:autoTitleDeleted val="1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/>
          <c:dLblPos val="outEnd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/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'Q2'!$C$5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'Q2'!$B$6:$B$14</c:f>
              <c:strCache>
                <c:ptCount val="8"/>
                <c:pt idx="0">
                  <c:v>Christopher Nolan</c:v>
                </c:pt>
                <c:pt idx="1">
                  <c:v>Quentin Tarantino</c:v>
                </c:pt>
                <c:pt idx="2">
                  <c:v>Steven Spielberg</c:v>
                </c:pt>
                <c:pt idx="3">
                  <c:v>Sergio Leone</c:v>
                </c:pt>
                <c:pt idx="4">
                  <c:v>Stanley Kubrick</c:v>
                </c:pt>
                <c:pt idx="5">
                  <c:v>Francis Ford Coppola</c:v>
                </c:pt>
                <c:pt idx="6">
                  <c:v>Charles Chaplin</c:v>
                </c:pt>
                <c:pt idx="7">
                  <c:v>Peter Jackson</c:v>
                </c:pt>
              </c:strCache>
            </c:strRef>
          </c:cat>
          <c:val>
            <c:numRef>
              <c:f>'Q2'!$C$6:$C$14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76199</xdr:rowOff>
    </xdr:from>
    <xdr:to>
      <xdr:col>15</xdr:col>
      <xdr:colOff>9525</xdr:colOff>
      <xdr:row>23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122958</xdr:colOff>
      <xdr:row>2</xdr:row>
      <xdr:rowOff>102177</xdr:rowOff>
    </xdr:from>
    <xdr:to>
      <xdr:col>12</xdr:col>
      <xdr:colOff>113433</xdr:colOff>
      <xdr:row>21</xdr:row>
      <xdr:rowOff>121227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4453.421894675928" createdVersion="4" refreshedVersion="4" minRefreshableVersion="3" recordCount="100">
  <cacheSource type="worksheet">
    <worksheetSource name="data"/>
  </cacheSource>
  <cacheFields count="10">
    <cacheField name="Series_Title" numFmtId="0">
      <sharedItems containsMixedTypes="1" containsNumber="1" containsInteger="1" minValue="1917" maxValue="1917"/>
    </cacheField>
    <cacheField name="Released_Year" numFmtId="0">
      <sharedItems containsSemiMixedTypes="0" containsString="0" containsNumber="1" containsInteger="1" minValue="1931" maxValue="2020"/>
    </cacheField>
    <cacheField name="Certificate" numFmtId="0">
      <sharedItems containsBlank="1"/>
    </cacheField>
    <cacheField name="Genre" numFmtId="0">
      <sharedItems/>
    </cacheField>
    <cacheField name="IMDB_Rating" numFmtId="0">
      <sharedItems containsSemiMixedTypes="0" containsString="0" containsNumber="1" minValue="8.3000000000000007" maxValue="9.3000000000000007"/>
    </cacheField>
    <cacheField name="Meta_score" numFmtId="0">
      <sharedItems containsString="0" containsBlank="1" containsNumber="1" containsInteger="1" minValue="55" maxValue="100" count="39">
        <n v="80"/>
        <n v="100"/>
        <n v="84"/>
        <n v="90"/>
        <n v="96"/>
        <n v="94"/>
        <n v="74"/>
        <n v="66"/>
        <n v="92"/>
        <n v="82"/>
        <n v="87"/>
        <n v="73"/>
        <n v="83"/>
        <m/>
        <n v="79"/>
        <n v="91"/>
        <n v="61"/>
        <n v="59"/>
        <n v="65"/>
        <n v="85"/>
        <n v="98"/>
        <n v="89"/>
        <n v="88"/>
        <n v="57"/>
        <n v="67"/>
        <n v="62"/>
        <n v="77"/>
        <n v="64"/>
        <n v="75"/>
        <n v="97"/>
        <n v="99"/>
        <n v="78"/>
        <n v="68"/>
        <n v="81"/>
        <n v="95"/>
        <n v="76"/>
        <n v="69"/>
        <n v="55"/>
        <n v="70"/>
      </sharedItems>
    </cacheField>
    <cacheField name="Director" numFmtId="0">
      <sharedItems count="70">
        <s v="Frank Darabont"/>
        <s v="Francis Ford Coppola"/>
        <s v="Christopher Nolan"/>
        <s v="Sidney Lumet"/>
        <s v="Peter Jackson"/>
        <s v="Quentin Tarantino"/>
        <s v="Steven Spielberg"/>
        <s v="David Fincher"/>
        <s v="Robert Zemeckis"/>
        <s v="Sergio Leone"/>
        <s v="Lana Wachowski"/>
        <s v="Martin Scorsese"/>
        <s v="Irvin Kershner"/>
        <s v="Milos Forman"/>
        <s v="Thomas Kail"/>
        <s v="Bong Joon Ho"/>
        <s v="Sudha Kongara"/>
        <s v="Fernando Meirelles"/>
        <s v="Hayao Miyazaki"/>
        <s v="Roberto Benigni"/>
        <s v="Jonathan Demme"/>
        <s v="George Lucas"/>
        <s v="Masaki Kobayashi"/>
        <s v="Akira Kurosawa"/>
        <s v="Frank Capra"/>
        <s v="Todd Phillips"/>
        <s v="Damien Chazelle"/>
        <s v="Olivier Nakache"/>
        <s v="Roman Polanski"/>
        <s v="Ridley Scott"/>
        <s v="Tony Kaye"/>
        <s v="Bryan Singer"/>
        <s v="Luc Besson"/>
        <s v="Roger Allers"/>
        <s v="James Cameron"/>
        <s v="Giuseppe Tornatore"/>
        <s v="Isao Takahata"/>
        <s v="Alfred Hitchcock"/>
        <s v="Michael Curtiz"/>
        <s v="Charles Chaplin"/>
        <s v="Nadine Labaki"/>
        <s v="Can Ulkay"/>
        <s v="Gayatri"/>
        <s v="Makoto Shinkai"/>
        <s v="Nitesh Tiwari"/>
        <s v="Bob Persichetti"/>
        <s v="Anthony Russo"/>
        <s v="Lee Unkrich"/>
        <s v="Rajkumar Hirani"/>
        <s v="Aamir Khan"/>
        <s v="Andrew Stanton"/>
        <s v="Florian Henckel von Donnersmarck"/>
        <s v="Chan-wook Park"/>
        <s v="Stanley Kubrick"/>
        <s v="Hrishikesh Mukherjee"/>
        <s v="Billy Wilder"/>
        <s v="Sam Mendes"/>
        <s v="Rahi Anil Barve"/>
        <s v="Sriram Raghavan"/>
        <s v="Jeethu Joseph"/>
        <s v="Thomas Vinterberg"/>
        <s v="Asghar Farhadi"/>
        <s v="Denis Villeneuve"/>
        <s v="Mehmet Ada Ã–ztekin"/>
        <s v="Ã‡agan Irmak"/>
        <s v="Michel Gondry"/>
        <s v="Jean-Pierre Jeunet"/>
        <s v="Guy Ritchie"/>
        <s v="Darren Aronofsky"/>
        <s v="Gus Van Sant"/>
      </sharedItems>
    </cacheField>
    <cacheField name="Lead caractor" numFmtId="0">
      <sharedItems/>
    </cacheField>
    <cacheField name="No_of_Votes" numFmtId="0">
      <sharedItems containsSemiMixedTypes="0" containsString="0" containsNumber="1" containsInteger="1" minValue="27793" maxValue="2343110"/>
    </cacheField>
    <cacheField name="Gross" numFmtId="2">
      <sharedItems containsString="0" containsBlank="1" containsNumber="1" containsInteger="1" minValue="19181" maxValue="85837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The Shawshank Redemption"/>
    <n v="1994"/>
    <s v="A"/>
    <s v="Drama"/>
    <n v="9.3000000000000007"/>
    <x v="0"/>
    <x v="0"/>
    <s v="Tim Robbins"/>
    <n v="2343110"/>
    <n v="28341469"/>
  </r>
  <r>
    <s v="The Godfather"/>
    <n v="1972"/>
    <s v="A"/>
    <s v="Crime, Drama"/>
    <n v="9.1999999999999993"/>
    <x v="1"/>
    <x v="1"/>
    <s v="Marlon Brando"/>
    <n v="1620367"/>
    <n v="134966411"/>
  </r>
  <r>
    <s v="The Dark Knight"/>
    <n v="2008"/>
    <s v="UA"/>
    <s v="Action, Crime, Drama"/>
    <n v="9"/>
    <x v="2"/>
    <x v="2"/>
    <s v="Christian Bale"/>
    <n v="2303232"/>
    <n v="534858444"/>
  </r>
  <r>
    <s v="The Godfather: Part II"/>
    <n v="1974"/>
    <s v="A"/>
    <s v="Crime, Drama"/>
    <n v="9"/>
    <x v="3"/>
    <x v="1"/>
    <s v="Al Pacino"/>
    <n v="1129952"/>
    <n v="57300000"/>
  </r>
  <r>
    <s v="12 Angry Men"/>
    <n v="1957"/>
    <s v="U"/>
    <s v="Crime, Drama"/>
    <n v="9"/>
    <x v="4"/>
    <x v="3"/>
    <s v="Henry Fonda"/>
    <n v="689845"/>
    <n v="4360000"/>
  </r>
  <r>
    <s v="The Lord of the Rings: The Return of the King"/>
    <n v="2003"/>
    <s v="U"/>
    <s v="Action, Adventure, Drama"/>
    <n v="8.9"/>
    <x v="5"/>
    <x v="4"/>
    <s v="Elijah Wood"/>
    <n v="1642758"/>
    <n v="377845905"/>
  </r>
  <r>
    <s v="Pulp Fiction"/>
    <n v="1994"/>
    <s v="A"/>
    <s v="Crime, Drama"/>
    <n v="8.9"/>
    <x v="5"/>
    <x v="5"/>
    <s v="John Travolta"/>
    <n v="1826188"/>
    <n v="107928762"/>
  </r>
  <r>
    <s v="Schindler's List"/>
    <n v="1993"/>
    <s v="A"/>
    <s v="Biography, Drama, History"/>
    <n v="8.9"/>
    <x v="5"/>
    <x v="6"/>
    <s v="Liam Neeson"/>
    <n v="1213505"/>
    <n v="96898818"/>
  </r>
  <r>
    <s v="Inception"/>
    <n v="2010"/>
    <s v="UA"/>
    <s v="Action, Adventure, Sci-Fi"/>
    <n v="8.8000000000000007"/>
    <x v="6"/>
    <x v="2"/>
    <s v="Leonardo DiCaprio"/>
    <n v="2067042"/>
    <n v="292576195"/>
  </r>
  <r>
    <s v="Fight Club"/>
    <n v="1999"/>
    <s v="A"/>
    <s v="Drama"/>
    <n v="8.8000000000000007"/>
    <x v="7"/>
    <x v="7"/>
    <s v="Brad Pitt"/>
    <n v="1854740"/>
    <n v="37030102"/>
  </r>
  <r>
    <s v="The Lord of the Rings: The Fellowship of the Ring"/>
    <n v="2001"/>
    <s v="U"/>
    <s v="Action, Adventure, Drama"/>
    <n v="8.8000000000000007"/>
    <x v="8"/>
    <x v="4"/>
    <s v="Elijah Wood"/>
    <n v="1661481"/>
    <n v="315544750"/>
  </r>
  <r>
    <s v="Forrest Gump"/>
    <n v="1994"/>
    <s v="UA"/>
    <s v="Drama, Romance"/>
    <n v="8.8000000000000007"/>
    <x v="9"/>
    <x v="8"/>
    <s v="Tom Hanks"/>
    <n v="1809221"/>
    <n v="330252182"/>
  </r>
  <r>
    <s v="Il buono, il brutto, il cattivo"/>
    <n v="1966"/>
    <s v="A"/>
    <s v="Western"/>
    <n v="8.8000000000000007"/>
    <x v="3"/>
    <x v="9"/>
    <s v="Clint Eastwood"/>
    <n v="688390"/>
    <n v="6100000"/>
  </r>
  <r>
    <s v="The Lord of the Rings: The Two Towers"/>
    <n v="2002"/>
    <s v="UA"/>
    <s v="Action, Adventure, Drama"/>
    <n v="8.6999999999999993"/>
    <x v="10"/>
    <x v="4"/>
    <s v="Elijah Wood"/>
    <n v="1485555"/>
    <n v="342551365"/>
  </r>
  <r>
    <s v="The Matrix"/>
    <n v="1999"/>
    <s v="A"/>
    <s v="Action, Sci-Fi"/>
    <n v="8.6999999999999993"/>
    <x v="11"/>
    <x v="10"/>
    <s v="Lilly Wachowski"/>
    <n v="1676426"/>
    <n v="171479930"/>
  </r>
  <r>
    <s v="Goodfellas"/>
    <n v="1990"/>
    <s v="A"/>
    <s v="Biography, Crime, Drama"/>
    <n v="8.6999999999999993"/>
    <x v="3"/>
    <x v="11"/>
    <s v="Robert De Niro"/>
    <n v="1020727"/>
    <n v="46836394"/>
  </r>
  <r>
    <s v="Star Wars: Episode V - The Empire Strikes Back"/>
    <n v="1980"/>
    <s v="UA"/>
    <s v="Action, Adventure, Fantasy"/>
    <n v="8.6999999999999993"/>
    <x v="9"/>
    <x v="12"/>
    <s v="Mark Hamill"/>
    <n v="1159315"/>
    <n v="290475067"/>
  </r>
  <r>
    <s v="One Flew Over the Cuckoo's Nest"/>
    <n v="1975"/>
    <s v="A"/>
    <s v="Drama"/>
    <n v="8.6999999999999993"/>
    <x v="12"/>
    <x v="13"/>
    <s v="Jack Nicholson"/>
    <n v="918088"/>
    <n v="112000000"/>
  </r>
  <r>
    <s v="Hamilton"/>
    <n v="2020"/>
    <s v="PG-13"/>
    <s v="Biography, Drama, History"/>
    <n v="8.6"/>
    <x v="3"/>
    <x v="14"/>
    <s v="Lin-Manuel Miranda"/>
    <n v="55291"/>
    <m/>
  </r>
  <r>
    <s v="Gisaengchung"/>
    <n v="2019"/>
    <s v="A"/>
    <s v="Comedy, Drama, Thriller"/>
    <n v="8.6"/>
    <x v="4"/>
    <x v="15"/>
    <s v="Kang-ho Song"/>
    <n v="552778"/>
    <n v="53367844"/>
  </r>
  <r>
    <s v="Soorarai Pottru"/>
    <n v="2020"/>
    <s v="U"/>
    <s v="Drama"/>
    <n v="8.6"/>
    <x v="13"/>
    <x v="16"/>
    <s v="Suriya"/>
    <n v="54995"/>
    <m/>
  </r>
  <r>
    <s v="Interstellar"/>
    <n v="2014"/>
    <s v="UA"/>
    <s v="Adventure, Drama, Sci-Fi"/>
    <n v="8.6"/>
    <x v="6"/>
    <x v="2"/>
    <s v="Matthew McConaughey"/>
    <n v="1512360"/>
    <n v="188020017"/>
  </r>
  <r>
    <s v="Cidade de Deus"/>
    <n v="2002"/>
    <s v="A"/>
    <s v="Crime, Drama"/>
    <n v="8.6"/>
    <x v="14"/>
    <x v="17"/>
    <s v="KÃ¡tia Lund"/>
    <n v="699256"/>
    <n v="7563397"/>
  </r>
  <r>
    <s v="Sen to Chihiro no kamikakushi"/>
    <n v="2001"/>
    <s v="U"/>
    <s v="Animation, Adventure, Family"/>
    <n v="8.6"/>
    <x v="4"/>
    <x v="18"/>
    <s v="Daveigh Chase"/>
    <n v="651376"/>
    <n v="10055859"/>
  </r>
  <r>
    <s v="Saving Private Ryan"/>
    <n v="1998"/>
    <s v="R"/>
    <s v="Drama, War"/>
    <n v="8.6"/>
    <x v="15"/>
    <x v="6"/>
    <s v="Tom Hanks"/>
    <n v="1235804"/>
    <n v="216540909"/>
  </r>
  <r>
    <s v="The Green Mile"/>
    <n v="1999"/>
    <s v="A"/>
    <s v="Crime, Drama, Fantasy"/>
    <n v="8.6"/>
    <x v="16"/>
    <x v="0"/>
    <s v="Tom Hanks"/>
    <n v="1147794"/>
    <n v="136801374"/>
  </r>
  <r>
    <s v="La vita Ã¨ bella"/>
    <n v="1997"/>
    <s v="U"/>
    <s v="Comedy, Drama, Romance"/>
    <n v="8.6"/>
    <x v="17"/>
    <x v="19"/>
    <s v="Roberto Benigni"/>
    <n v="623629"/>
    <n v="57598247"/>
  </r>
  <r>
    <s v="Se7en"/>
    <n v="1995"/>
    <s v="A"/>
    <s v="Crime, Drama, Mystery"/>
    <n v="8.6"/>
    <x v="18"/>
    <x v="7"/>
    <s v="Morgan Freeman"/>
    <n v="1445096"/>
    <n v="100125643"/>
  </r>
  <r>
    <s v="The Silence of the Lambs"/>
    <n v="1991"/>
    <s v="A"/>
    <s v="Crime, Drama, Thriller"/>
    <n v="8.6"/>
    <x v="19"/>
    <x v="20"/>
    <s v="Jodie Foster"/>
    <n v="1270197"/>
    <n v="130742922"/>
  </r>
  <r>
    <s v="Star Wars"/>
    <n v="1977"/>
    <s v="UA"/>
    <s v="Action, Adventure, Fantasy"/>
    <n v="8.6"/>
    <x v="3"/>
    <x v="21"/>
    <s v="Mark Hamill"/>
    <n v="1231473"/>
    <n v="322740140"/>
  </r>
  <r>
    <s v="Seppuku"/>
    <n v="1962"/>
    <m/>
    <s v="Action, Drama, Mystery"/>
    <n v="8.6"/>
    <x v="19"/>
    <x v="22"/>
    <s v="Tatsuya Nakadai"/>
    <n v="42004"/>
    <m/>
  </r>
  <r>
    <s v="Shichinin no samurai"/>
    <n v="1954"/>
    <s v="U"/>
    <s v="Action, Adventure, Drama"/>
    <n v="8.6"/>
    <x v="20"/>
    <x v="23"/>
    <s v="ToshirÃ´ Mifune"/>
    <n v="315744"/>
    <n v="269061"/>
  </r>
  <r>
    <s v="It's a Wonderful Life"/>
    <n v="1946"/>
    <s v="PG"/>
    <s v="Drama, Family, Fantasy"/>
    <n v="8.6"/>
    <x v="21"/>
    <x v="24"/>
    <s v="James Stewart"/>
    <n v="405801"/>
    <m/>
  </r>
  <r>
    <s v="Joker"/>
    <n v="2019"/>
    <s v="A"/>
    <s v="Crime, Drama, Thriller"/>
    <n v="8.5"/>
    <x v="17"/>
    <x v="25"/>
    <s v="Joaquin Phoenix"/>
    <n v="939252"/>
    <n v="335451311"/>
  </r>
  <r>
    <s v="Whiplash"/>
    <n v="2014"/>
    <s v="A"/>
    <s v="Drama, Music"/>
    <n v="8.5"/>
    <x v="22"/>
    <x v="26"/>
    <s v="Miles Teller"/>
    <n v="717585"/>
    <n v="13092000"/>
  </r>
  <r>
    <s v="The Intouchables"/>
    <n v="2011"/>
    <s v="UA"/>
    <s v="Biography, Comedy, Drama"/>
    <n v="8.5"/>
    <x v="23"/>
    <x v="27"/>
    <s v="Ã‰ric Toledano"/>
    <n v="760360"/>
    <n v="13182281"/>
  </r>
  <r>
    <s v="The Prestige"/>
    <n v="2006"/>
    <s v="U"/>
    <s v="Drama, Mystery, Sci-Fi"/>
    <n v="8.5"/>
    <x v="7"/>
    <x v="2"/>
    <s v="Christian Bale"/>
    <n v="1190259"/>
    <n v="53089891"/>
  </r>
  <r>
    <s v="The Departed"/>
    <n v="2006"/>
    <s v="A"/>
    <s v="Crime, Drama, Thriller"/>
    <n v="8.5"/>
    <x v="19"/>
    <x v="11"/>
    <s v="Leonardo DiCaprio"/>
    <n v="1189773"/>
    <n v="132384315"/>
  </r>
  <r>
    <s v="The Pianist"/>
    <n v="2002"/>
    <s v="R"/>
    <s v="Biography, Drama, Music"/>
    <n v="8.5"/>
    <x v="19"/>
    <x v="28"/>
    <s v="Adrien Brody"/>
    <n v="729603"/>
    <n v="32572577"/>
  </r>
  <r>
    <s v="Gladiator"/>
    <n v="2000"/>
    <s v="UA"/>
    <s v="Action, Adventure, Drama"/>
    <n v="8.5"/>
    <x v="24"/>
    <x v="29"/>
    <s v="Russell Crowe"/>
    <n v="1341460"/>
    <n v="187705427"/>
  </r>
  <r>
    <s v="American History X"/>
    <n v="1998"/>
    <s v="R"/>
    <s v="Drama"/>
    <n v="8.5"/>
    <x v="25"/>
    <x v="30"/>
    <s v="Edward Norton"/>
    <n v="1034705"/>
    <n v="6719864"/>
  </r>
  <r>
    <s v="The Usual Suspects"/>
    <n v="1995"/>
    <s v="A"/>
    <s v="Crime, Mystery, Thriller"/>
    <n v="8.5"/>
    <x v="26"/>
    <x v="31"/>
    <s v="Kevin Spacey"/>
    <n v="991208"/>
    <n v="23341568"/>
  </r>
  <r>
    <s v="LÃ©on"/>
    <n v="1994"/>
    <s v="A"/>
    <s v="Action, Crime, Drama"/>
    <n v="8.5"/>
    <x v="27"/>
    <x v="32"/>
    <s v="Jean Reno"/>
    <n v="1035236"/>
    <n v="19501238"/>
  </r>
  <r>
    <s v="The Lion King"/>
    <n v="1994"/>
    <s v="U"/>
    <s v="Animation, Adventure, Drama"/>
    <n v="8.5"/>
    <x v="22"/>
    <x v="33"/>
    <s v="Rob Minkoff"/>
    <n v="942045"/>
    <n v="422783777"/>
  </r>
  <r>
    <s v="Terminator 2: Judgment Day"/>
    <n v="1991"/>
    <s v="U"/>
    <s v="Action, Sci-Fi"/>
    <n v="8.5"/>
    <x v="28"/>
    <x v="34"/>
    <s v="Arnold Schwarzenegger"/>
    <n v="995506"/>
    <n v="204843350"/>
  </r>
  <r>
    <s v="Nuovo Cinema Paradiso"/>
    <n v="1988"/>
    <s v="U"/>
    <s v="Drama, Romance"/>
    <n v="8.5"/>
    <x v="0"/>
    <x v="35"/>
    <s v="Philippe Noiret"/>
    <n v="230763"/>
    <n v="11990401"/>
  </r>
  <r>
    <s v="Hotaru no haka"/>
    <n v="1988"/>
    <s v="U"/>
    <s v="Animation, Drama, War"/>
    <n v="8.5"/>
    <x v="5"/>
    <x v="36"/>
    <s v="Tsutomu Tatsumi"/>
    <n v="235231"/>
    <m/>
  </r>
  <r>
    <s v="Back to the Future"/>
    <n v="1985"/>
    <s v="U"/>
    <s v="Adventure, Comedy, Sci-Fi"/>
    <n v="8.5"/>
    <x v="10"/>
    <x v="8"/>
    <s v="Michael J. Fox"/>
    <n v="1058081"/>
    <n v="210609762"/>
  </r>
  <r>
    <s v="Once Upon a Time in the West"/>
    <n v="1968"/>
    <s v="U"/>
    <s v="Western"/>
    <n v="8.5"/>
    <x v="0"/>
    <x v="9"/>
    <s v="Henry Fonda"/>
    <n v="302844"/>
    <n v="5321508"/>
  </r>
  <r>
    <s v="Psycho"/>
    <n v="1960"/>
    <s v="A"/>
    <s v="Horror, Mystery, Thriller"/>
    <n v="8.5"/>
    <x v="29"/>
    <x v="37"/>
    <s v="Anthony Perkins"/>
    <n v="604211"/>
    <n v="32000000"/>
  </r>
  <r>
    <s v="Casablanca"/>
    <n v="1942"/>
    <s v="U"/>
    <s v="Drama, Romance, War"/>
    <n v="8.5"/>
    <x v="1"/>
    <x v="38"/>
    <s v="Humphrey Bogart"/>
    <n v="522093"/>
    <n v="1024560"/>
  </r>
  <r>
    <s v="Modern Times"/>
    <n v="1936"/>
    <s v="G"/>
    <s v="Comedy, Drama, Family"/>
    <n v="8.5"/>
    <x v="4"/>
    <x v="39"/>
    <s v="Charles Chaplin"/>
    <n v="217881"/>
    <n v="163245"/>
  </r>
  <r>
    <s v="City Lights"/>
    <n v="1931"/>
    <s v="G"/>
    <s v="Comedy, Drama, Romance"/>
    <n v="8.5"/>
    <x v="30"/>
    <x v="39"/>
    <s v="Charles Chaplin"/>
    <n v="167839"/>
    <n v="19181"/>
  </r>
  <r>
    <s v="CapharnaÃ¼m"/>
    <n v="2018"/>
    <s v="A"/>
    <s v="Drama"/>
    <n v="8.4"/>
    <x v="28"/>
    <x v="40"/>
    <s v="Zain Al Rafeea"/>
    <n v="62635"/>
    <n v="1661096"/>
  </r>
  <r>
    <s v="Ayla: The Daughter of War"/>
    <n v="2017"/>
    <m/>
    <s v="Biography, Drama, History"/>
    <n v="8.4"/>
    <x v="13"/>
    <x v="41"/>
    <s v="Erdem Can"/>
    <n v="34112"/>
    <m/>
  </r>
  <r>
    <s v="Vikram Vedha"/>
    <n v="2017"/>
    <s v="UA"/>
    <s v="Action, Crime, Drama"/>
    <n v="8.4"/>
    <x v="13"/>
    <x v="42"/>
    <s v="Pushkar"/>
    <n v="28401"/>
    <m/>
  </r>
  <r>
    <s v="Kimi no na wa."/>
    <n v="2016"/>
    <s v="U"/>
    <s v="Animation, Drama, Fantasy"/>
    <n v="8.4"/>
    <x v="14"/>
    <x v="43"/>
    <s v="RyÃ»nosuke Kamiki"/>
    <n v="194838"/>
    <n v="5017246"/>
  </r>
  <r>
    <s v="Dangal"/>
    <n v="2016"/>
    <s v="U"/>
    <s v="Action, Biography, Drama"/>
    <n v="8.4"/>
    <x v="13"/>
    <x v="44"/>
    <s v="Aamir Khan"/>
    <n v="156479"/>
    <n v="12391761"/>
  </r>
  <r>
    <s v="Spider-Man: Into the Spider-Verse"/>
    <n v="2018"/>
    <s v="U"/>
    <s v="Animation, Action, Adventure"/>
    <n v="8.4"/>
    <x v="10"/>
    <x v="45"/>
    <s v="Peter Ramsey"/>
    <n v="375110"/>
    <n v="190241310"/>
  </r>
  <r>
    <s v="Avengers: Endgame"/>
    <n v="2019"/>
    <s v="UA"/>
    <s v="Action, Adventure, Drama"/>
    <n v="8.4"/>
    <x v="31"/>
    <x v="46"/>
    <s v="Joe Russo"/>
    <n v="809955"/>
    <n v="858373000"/>
  </r>
  <r>
    <s v="Avengers: Infinity War"/>
    <n v="2018"/>
    <s v="UA"/>
    <s v="Action, Adventure, Sci-Fi"/>
    <n v="8.4"/>
    <x v="32"/>
    <x v="46"/>
    <s v="Joe Russo"/>
    <n v="834477"/>
    <n v="678815482"/>
  </r>
  <r>
    <s v="Coco"/>
    <n v="2017"/>
    <s v="U"/>
    <s v="Animation, Adventure, Family"/>
    <n v="8.4"/>
    <x v="33"/>
    <x v="47"/>
    <s v="Adrian Molina"/>
    <n v="384171"/>
    <n v="209726015"/>
  </r>
  <r>
    <s v="Django Unchained"/>
    <n v="2012"/>
    <s v="A"/>
    <s v="Drama, Western"/>
    <n v="8.4"/>
    <x v="33"/>
    <x v="5"/>
    <s v="Jamie Foxx"/>
    <n v="1357682"/>
    <n v="162805434"/>
  </r>
  <r>
    <s v="The Dark Knight Rises"/>
    <n v="2012"/>
    <s v="UA"/>
    <s v="Action, Adventure"/>
    <n v="8.4"/>
    <x v="31"/>
    <x v="2"/>
    <s v="Christian Bale"/>
    <n v="1516346"/>
    <n v="448139099"/>
  </r>
  <r>
    <s v="3 Idiots"/>
    <n v="2009"/>
    <s v="UA"/>
    <s v="Comedy, Drama"/>
    <n v="8.4"/>
    <x v="24"/>
    <x v="48"/>
    <s v="Aamir Khan"/>
    <n v="344445"/>
    <n v="6532908"/>
  </r>
  <r>
    <s v="Taare Zameen Par"/>
    <n v="2007"/>
    <s v="U"/>
    <s v="Drama, Family"/>
    <n v="8.4"/>
    <x v="13"/>
    <x v="49"/>
    <s v="Amole Gupte"/>
    <n v="168895"/>
    <n v="1223869"/>
  </r>
  <r>
    <s v="WALLÂ·E"/>
    <n v="2008"/>
    <s v="U"/>
    <s v="Animation, Adventure, Family"/>
    <n v="8.4"/>
    <x v="34"/>
    <x v="50"/>
    <s v="Ben Burtt"/>
    <n v="999790"/>
    <n v="223808164"/>
  </r>
  <r>
    <s v="The Lives of Others"/>
    <n v="2006"/>
    <s v="A"/>
    <s v="Drama, Mystery, Thriller"/>
    <n v="8.4"/>
    <x v="21"/>
    <x v="51"/>
    <s v="Ulrich MÃ¼he"/>
    <n v="358685"/>
    <n v="11286112"/>
  </r>
  <r>
    <s v="Oldeuboi"/>
    <n v="2003"/>
    <s v="A"/>
    <s v="Action, Drama, Mystery"/>
    <n v="8.4"/>
    <x v="26"/>
    <x v="52"/>
    <s v="Choi Min-sik"/>
    <n v="515451"/>
    <n v="707481"/>
  </r>
  <r>
    <s v="Memento"/>
    <n v="2000"/>
    <s v="UA"/>
    <s v="Mystery, Thriller"/>
    <n v="8.4"/>
    <x v="0"/>
    <x v="2"/>
    <s v="Guy Pearce"/>
    <n v="1125712"/>
    <n v="25544867"/>
  </r>
  <r>
    <s v="Mononoke-hime"/>
    <n v="1997"/>
    <s v="U"/>
    <s v="Animation, Action, Adventure"/>
    <n v="8.4"/>
    <x v="35"/>
    <x v="18"/>
    <s v="YÃ´ji Matsuda"/>
    <n v="343171"/>
    <n v="2375308"/>
  </r>
  <r>
    <s v="Once Upon a Time in America"/>
    <n v="1984"/>
    <s v="A"/>
    <s v="Crime, Drama"/>
    <n v="8.4"/>
    <x v="13"/>
    <x v="9"/>
    <s v="Robert De Niro"/>
    <n v="311365"/>
    <n v="5321508"/>
  </r>
  <r>
    <s v="Raiders of the Lost Ark"/>
    <n v="1981"/>
    <s v="A"/>
    <s v="Action, Adventure"/>
    <n v="8.4"/>
    <x v="19"/>
    <x v="6"/>
    <s v="Harrison Ford"/>
    <n v="884112"/>
    <n v="248159971"/>
  </r>
  <r>
    <s v="The Shining"/>
    <n v="1980"/>
    <s v="A"/>
    <s v="Drama, Horror"/>
    <n v="8.4"/>
    <x v="7"/>
    <x v="53"/>
    <s v="Jack Nicholson"/>
    <n v="898237"/>
    <n v="44017374"/>
  </r>
  <r>
    <s v="Apocalypse Now"/>
    <n v="1979"/>
    <s v="R"/>
    <s v="Drama, Mystery, War"/>
    <n v="8.4"/>
    <x v="5"/>
    <x v="1"/>
    <s v="Martin Sheen"/>
    <n v="606398"/>
    <n v="83471511"/>
  </r>
  <r>
    <s v="Alien"/>
    <n v="1979"/>
    <s v="R"/>
    <s v="Horror, Sci-Fi"/>
    <n v="8.4"/>
    <x v="21"/>
    <x v="29"/>
    <s v="Sigourney Weaver"/>
    <n v="787806"/>
    <n v="78900000"/>
  </r>
  <r>
    <s v="Anand"/>
    <n v="1971"/>
    <s v="U"/>
    <s v="Drama, Musical"/>
    <n v="8.4"/>
    <x v="13"/>
    <x v="54"/>
    <s v="Rajesh Khanna"/>
    <n v="30273"/>
    <m/>
  </r>
  <r>
    <s v="Tengoku to jigoku"/>
    <n v="1963"/>
    <m/>
    <s v="Crime, Drama, Mystery"/>
    <n v="8.4"/>
    <x v="13"/>
    <x v="23"/>
    <s v="ToshirÃ´ Mifune"/>
    <n v="34357"/>
    <m/>
  </r>
  <r>
    <s v="Dr. Strangelove or: How I Learned to Stop Worrying and Love the Bomb"/>
    <n v="1964"/>
    <s v="A"/>
    <s v="Comedy"/>
    <n v="8.4"/>
    <x v="29"/>
    <x v="53"/>
    <s v="Peter Sellers"/>
    <n v="450474"/>
    <n v="275902"/>
  </r>
  <r>
    <s v="Witness for the Prosecution"/>
    <n v="1957"/>
    <s v="U"/>
    <s v="Crime, Drama, Mystery"/>
    <n v="8.4"/>
    <x v="13"/>
    <x v="55"/>
    <s v="Tyrone Power"/>
    <n v="108862"/>
    <n v="8175000"/>
  </r>
  <r>
    <s v="Paths of Glory"/>
    <n v="1957"/>
    <s v="A"/>
    <s v="Drama, War"/>
    <n v="8.4"/>
    <x v="3"/>
    <x v="53"/>
    <s v="Kirk Douglas"/>
    <n v="178092"/>
    <m/>
  </r>
  <r>
    <s v="Rear Window"/>
    <n v="1954"/>
    <s v="U"/>
    <s v="Mystery, Thriller"/>
    <n v="8.4"/>
    <x v="1"/>
    <x v="37"/>
    <s v="James Stewart"/>
    <n v="444074"/>
    <n v="36764313"/>
  </r>
  <r>
    <s v="Sunset Blvd."/>
    <n v="1950"/>
    <s v="Passed"/>
    <s v="Drama, Film-Noir"/>
    <n v="8.4"/>
    <x v="13"/>
    <x v="55"/>
    <s v="William Holden"/>
    <n v="201632"/>
    <m/>
  </r>
  <r>
    <s v="The Great Dictator"/>
    <n v="1940"/>
    <s v="Passed"/>
    <s v="Comedy, Drama, War"/>
    <n v="8.4"/>
    <x v="13"/>
    <x v="39"/>
    <s v="Charles Chaplin"/>
    <n v="203150"/>
    <n v="288475"/>
  </r>
  <r>
    <n v="1917"/>
    <n v="2019"/>
    <s v="R"/>
    <s v="Drama, Thriller, War"/>
    <n v="8.3000000000000007"/>
    <x v="31"/>
    <x v="56"/>
    <s v="Dean-Charles Chapman"/>
    <n v="425844"/>
    <n v="159227644"/>
  </r>
  <r>
    <s v="Tumbbad"/>
    <n v="2018"/>
    <s v="A"/>
    <s v="Drama, Fantasy, Horror"/>
    <n v="8.3000000000000007"/>
    <x v="13"/>
    <x v="57"/>
    <s v="Anand Gandhi"/>
    <n v="27793"/>
    <m/>
  </r>
  <r>
    <s v="Andhadhun"/>
    <n v="2018"/>
    <s v="UA"/>
    <s v="Crime, Drama, Music"/>
    <n v="8.3000000000000007"/>
    <x v="13"/>
    <x v="58"/>
    <s v="Ayushmann Khurrana"/>
    <n v="71875"/>
    <n v="1373943"/>
  </r>
  <r>
    <s v="Drishyam"/>
    <n v="2013"/>
    <s v="U"/>
    <s v="Crime, Drama, Thriller"/>
    <n v="8.3000000000000007"/>
    <x v="13"/>
    <x v="59"/>
    <s v="Mohanlal"/>
    <n v="30722"/>
    <m/>
  </r>
  <r>
    <s v="Jagten"/>
    <n v="2012"/>
    <s v="R"/>
    <s v="Drama"/>
    <n v="8.3000000000000007"/>
    <x v="26"/>
    <x v="60"/>
    <s v="Mads Mikkelsen"/>
    <n v="281623"/>
    <n v="687185"/>
  </r>
  <r>
    <s v="Jodaeiye Nader az Simin"/>
    <n v="2011"/>
    <s v="PG-13"/>
    <s v="Drama"/>
    <n v="8.3000000000000007"/>
    <x v="34"/>
    <x v="61"/>
    <s v="Payman Maadi"/>
    <n v="220002"/>
    <n v="7098492"/>
  </r>
  <r>
    <s v="Incendies"/>
    <n v="2010"/>
    <s v="R"/>
    <s v="Drama, Mystery, War"/>
    <n v="8.3000000000000007"/>
    <x v="0"/>
    <x v="62"/>
    <s v="Lubna Azabal"/>
    <n v="150023"/>
    <n v="6857096"/>
  </r>
  <r>
    <s v="Miracle in cell NO.7"/>
    <n v="2019"/>
    <s v="TV-14"/>
    <s v="Drama"/>
    <n v="8.3000000000000007"/>
    <x v="13"/>
    <x v="63"/>
    <s v="Aras Bulut Iynemli"/>
    <n v="33935"/>
    <m/>
  </r>
  <r>
    <s v="Babam ve Oglum"/>
    <n v="2005"/>
    <m/>
    <s v="Drama, Family"/>
    <n v="8.3000000000000007"/>
    <x v="13"/>
    <x v="64"/>
    <s v="Ã‡etin Tekindor"/>
    <n v="78925"/>
    <m/>
  </r>
  <r>
    <s v="Inglourious Basterds"/>
    <n v="2009"/>
    <s v="A"/>
    <s v="Adventure, Drama, War"/>
    <n v="8.3000000000000007"/>
    <x v="36"/>
    <x v="5"/>
    <s v="Brad Pitt"/>
    <n v="1267869"/>
    <n v="120540719"/>
  </r>
  <r>
    <s v="Eternal Sunshine of the Spotless Mind"/>
    <n v="2004"/>
    <s v="UA"/>
    <s v="Drama, Romance, Sci-Fi"/>
    <n v="8.3000000000000007"/>
    <x v="21"/>
    <x v="65"/>
    <s v="Jim Carrey"/>
    <n v="911664"/>
    <n v="34400301"/>
  </r>
  <r>
    <s v="AmÃ©lie"/>
    <n v="2001"/>
    <s v="U"/>
    <s v="Comedy, Romance"/>
    <n v="8.3000000000000007"/>
    <x v="36"/>
    <x v="66"/>
    <s v="Audrey Tautou"/>
    <n v="703810"/>
    <n v="33225499"/>
  </r>
  <r>
    <s v="Snatch"/>
    <n v="2000"/>
    <s v="UA"/>
    <s v="Comedy, Crime"/>
    <n v="8.3000000000000007"/>
    <x v="37"/>
    <x v="67"/>
    <s v="Jason Statham"/>
    <n v="782001"/>
    <n v="30328156"/>
  </r>
  <r>
    <s v="Requiem for a Dream"/>
    <n v="2000"/>
    <s v="A"/>
    <s v="Drama"/>
    <n v="8.3000000000000007"/>
    <x v="32"/>
    <x v="68"/>
    <s v="Ellen Burstyn"/>
    <n v="766870"/>
    <n v="3635482"/>
  </r>
  <r>
    <s v="American Beauty"/>
    <n v="1999"/>
    <s v="UA"/>
    <s v="Drama"/>
    <n v="8.3000000000000007"/>
    <x v="2"/>
    <x v="56"/>
    <s v="Kevin Spacey"/>
    <n v="1069738"/>
    <n v="130096601"/>
  </r>
  <r>
    <s v="Good Will Hunting"/>
    <n v="1997"/>
    <s v="U"/>
    <s v="Drama, Romance"/>
    <n v="8.3000000000000007"/>
    <x v="38"/>
    <x v="69"/>
    <s v="Robin Williams"/>
    <n v="861606"/>
    <n v="138433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5:C1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71">
        <item x="64"/>
        <item x="49"/>
        <item x="23"/>
        <item x="37"/>
        <item x="50"/>
        <item x="46"/>
        <item x="61"/>
        <item x="55"/>
        <item x="45"/>
        <item x="15"/>
        <item x="31"/>
        <item x="41"/>
        <item x="52"/>
        <item x="39"/>
        <item x="2"/>
        <item x="26"/>
        <item x="68"/>
        <item x="7"/>
        <item x="62"/>
        <item x="17"/>
        <item x="51"/>
        <item x="1"/>
        <item x="24"/>
        <item x="0"/>
        <item x="42"/>
        <item x="21"/>
        <item x="35"/>
        <item x="69"/>
        <item x="67"/>
        <item x="18"/>
        <item x="54"/>
        <item x="12"/>
        <item x="36"/>
        <item x="34"/>
        <item x="66"/>
        <item x="59"/>
        <item x="20"/>
        <item x="10"/>
        <item x="47"/>
        <item x="32"/>
        <item x="43"/>
        <item x="11"/>
        <item x="22"/>
        <item x="63"/>
        <item x="38"/>
        <item x="65"/>
        <item x="13"/>
        <item x="40"/>
        <item x="44"/>
        <item x="27"/>
        <item x="4"/>
        <item x="5"/>
        <item x="57"/>
        <item x="48"/>
        <item x="29"/>
        <item x="8"/>
        <item x="19"/>
        <item x="33"/>
        <item x="28"/>
        <item x="56"/>
        <item x="9"/>
        <item x="3"/>
        <item x="58"/>
        <item x="53"/>
        <item x="6"/>
        <item x="16"/>
        <item x="14"/>
        <item x="60"/>
        <item x="25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9">
    <i>
      <x v="14"/>
    </i>
    <i>
      <x v="51"/>
    </i>
    <i>
      <x v="64"/>
    </i>
    <i>
      <x v="60"/>
    </i>
    <i>
      <x v="63"/>
    </i>
    <i>
      <x v="21"/>
    </i>
    <i>
      <x v="13"/>
    </i>
    <i>
      <x v="50"/>
    </i>
    <i t="grand">
      <x/>
    </i>
  </rowItems>
  <colItems count="1">
    <i/>
  </colItems>
  <dataFields count="1">
    <dataField name="Count of Director" fld="6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8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B4:E7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 sortType="descending">
      <items count="71">
        <item h="1" x="64"/>
        <item h="1" x="49"/>
        <item h="1" x="23"/>
        <item h="1" x="37"/>
        <item h="1" x="50"/>
        <item x="46"/>
        <item h="1" x="61"/>
        <item h="1" x="55"/>
        <item h="1" x="45"/>
        <item h="1" x="15"/>
        <item h="1" x="31"/>
        <item h="1" x="41"/>
        <item h="1" x="52"/>
        <item h="1" x="39"/>
        <item x="2"/>
        <item h="1" x="26"/>
        <item h="1" x="68"/>
        <item h="1" x="7"/>
        <item h="1" x="62"/>
        <item h="1" x="17"/>
        <item h="1" x="51"/>
        <item h="1" x="1"/>
        <item h="1" x="24"/>
        <item h="1" x="0"/>
        <item h="1" x="42"/>
        <item h="1" x="21"/>
        <item h="1" x="35"/>
        <item h="1" x="69"/>
        <item h="1" x="67"/>
        <item h="1" x="18"/>
        <item h="1" x="54"/>
        <item h="1" x="12"/>
        <item h="1" x="36"/>
        <item h="1" x="34"/>
        <item h="1" x="66"/>
        <item h="1" x="59"/>
        <item h="1" x="20"/>
        <item h="1" x="10"/>
        <item h="1" x="47"/>
        <item h="1" x="32"/>
        <item h="1" x="43"/>
        <item h="1" x="11"/>
        <item h="1" x="22"/>
        <item h="1" x="63"/>
        <item h="1" x="38"/>
        <item h="1" x="65"/>
        <item h="1" x="13"/>
        <item h="1" x="40"/>
        <item h="1" x="44"/>
        <item h="1" x="27"/>
        <item h="1" x="4"/>
        <item h="1" x="5"/>
        <item h="1" x="57"/>
        <item h="1" x="48"/>
        <item h="1" x="29"/>
        <item h="1" x="8"/>
        <item h="1" x="19"/>
        <item h="1" x="33"/>
        <item h="1" x="28"/>
        <item h="1" x="56"/>
        <item h="1" x="9"/>
        <item h="1" x="3"/>
        <item h="1" x="58"/>
        <item h="1" x="53"/>
        <item h="1" x="6"/>
        <item h="1" x="16"/>
        <item h="1" x="14"/>
        <item h="1" x="60"/>
        <item h="1" x="25"/>
        <item h="1" x="3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</pivotFields>
  <rowFields count="1">
    <field x="6"/>
  </rowFields>
  <rowItems count="3">
    <i>
      <x v="1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ross" fld="9" subtotal="count" baseField="0" baseItem="0"/>
    <dataField name="Sum of Gross" fld="9" baseField="0" baseItem="0"/>
    <dataField name="Average of Gross2" fld="9" subtotal="average" baseField="6" baseItem="14"/>
  </dataFields>
  <formats count="6">
    <format dxfId="5">
      <pivotArea type="all" dataOnly="0" outline="0" fieldPosition="0"/>
    </format>
    <format dxfId="6">
      <pivotArea collapsedLevelsAreSubtotals="1" fieldPosition="0">
        <references count="2">
          <reference field="4294967294" count="1" selected="0">
            <x v="2"/>
          </reference>
          <reference field="6" count="1">
            <x v="14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6:J106" headerRowDxfId="15">
  <autoFilter ref="A6:J106"/>
  <sortState ref="A7:J106">
    <sortCondition descending="1" ref="E6:E106"/>
  </sortState>
  <tableColumns count="10">
    <tableColumn id="1" name="Series_Title" totalsRowLabel="Total" dataDxfId="16" totalsRowDxfId="13"/>
    <tableColumn id="2" name="Released_Year"/>
    <tableColumn id="3" name="Certificate"/>
    <tableColumn id="4" name="Genre"/>
    <tableColumn id="5" name="IMDB_Rating"/>
    <tableColumn id="7" name="Meta_score"/>
    <tableColumn id="8" name="Director"/>
    <tableColumn id="9" name="Lead caractor"/>
    <tableColumn id="10" name="No_of_Votes"/>
    <tableColumn id="11" name="Gross" totalsRowFunction="sum" dataDxfId="11" totalsRowDxfId="14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5:E16" totalsRowShown="0" headerRowDxfId="12">
  <tableColumns count="3">
    <tableColumn id="1" name="Movie title"/>
    <tableColumn id="2" name="Gross"/>
    <tableColumn id="3" name=" 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5:B15" totalsRowShown="0">
  <tableColumns count="1">
    <tableColumn id="1" name="Sir No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8" name="DATA9" displayName="DATA9" ref="A4:E104" headerRowDxfId="4">
  <tableColumns count="5">
    <tableColumn id="1" name="Series_Title" totalsRowLabel="Total" dataDxfId="1" totalsRowDxfId="3"/>
    <tableColumn id="11" name="Gross" totalsRowFunction="sum" dataDxfId="0" totalsRowDxfId="2"/>
    <tableColumn id="12" name="Genre 01"/>
    <tableColumn id="13" name="Genre 02"/>
    <tableColumn id="14" name="Genre 03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showGridLines="0" zoomScale="110" zoomScaleNormal="110" workbookViewId="0">
      <selection activeCell="A2" sqref="A2"/>
    </sheetView>
  </sheetViews>
  <sheetFormatPr defaultRowHeight="15" x14ac:dyDescent="0.25"/>
  <cols>
    <col min="1" max="1" width="34.85546875" style="2" customWidth="1"/>
    <col min="2" max="2" width="16.28515625" customWidth="1"/>
    <col min="3" max="3" width="12.42578125" customWidth="1"/>
    <col min="4" max="4" width="28.140625" bestFit="1" customWidth="1"/>
    <col min="5" max="5" width="14.5703125" customWidth="1"/>
    <col min="6" max="6" width="13.5703125" customWidth="1"/>
    <col min="7" max="7" width="32.28515625" bestFit="1" customWidth="1"/>
    <col min="8" max="8" width="22.28515625" bestFit="1" customWidth="1"/>
    <col min="9" max="9" width="14.7109375" customWidth="1"/>
    <col min="10" max="10" width="12.85546875" bestFit="1" customWidth="1"/>
  </cols>
  <sheetData>
    <row r="1" spans="1:10" s="8" customFormat="1" ht="46.5" x14ac:dyDescent="0.7">
      <c r="A1" s="6"/>
      <c r="B1" s="7" t="s">
        <v>327</v>
      </c>
      <c r="C1" s="7"/>
      <c r="D1" s="7"/>
      <c r="E1" s="7"/>
      <c r="F1" s="7"/>
      <c r="G1" s="7"/>
      <c r="H1" s="7"/>
      <c r="I1" s="7"/>
    </row>
    <row r="2" spans="1:10" s="10" customFormat="1" x14ac:dyDescent="0.25">
      <c r="A2" s="9"/>
    </row>
    <row r="6" spans="1:10" s="3" customFormat="1" x14ac:dyDescent="0.25">
      <c r="A6" s="11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321</v>
      </c>
      <c r="I6" s="3" t="s">
        <v>7</v>
      </c>
      <c r="J6" s="3" t="s">
        <v>8</v>
      </c>
    </row>
    <row r="7" spans="1:10" x14ac:dyDescent="0.25">
      <c r="A7" s="2" t="s">
        <v>9</v>
      </c>
      <c r="B7">
        <v>1994</v>
      </c>
      <c r="C7" t="s">
        <v>10</v>
      </c>
      <c r="D7" t="s">
        <v>11</v>
      </c>
      <c r="E7">
        <v>9.3000000000000007</v>
      </c>
      <c r="F7">
        <v>80</v>
      </c>
      <c r="G7" t="s">
        <v>12</v>
      </c>
      <c r="H7" t="s">
        <v>13</v>
      </c>
      <c r="I7">
        <v>2343110</v>
      </c>
      <c r="J7" s="19">
        <v>28341469</v>
      </c>
    </row>
    <row r="8" spans="1:10" x14ac:dyDescent="0.25">
      <c r="A8" s="2" t="s">
        <v>15</v>
      </c>
      <c r="B8">
        <v>1972</v>
      </c>
      <c r="C8" t="s">
        <v>10</v>
      </c>
      <c r="D8" t="s">
        <v>16</v>
      </c>
      <c r="E8">
        <v>9.1999999999999993</v>
      </c>
      <c r="F8">
        <v>100</v>
      </c>
      <c r="G8" t="s">
        <v>17</v>
      </c>
      <c r="H8" t="s">
        <v>18</v>
      </c>
      <c r="I8">
        <v>1620367</v>
      </c>
      <c r="J8" s="19">
        <v>134966411</v>
      </c>
    </row>
    <row r="9" spans="1:10" x14ac:dyDescent="0.25">
      <c r="A9" s="2" t="s">
        <v>20</v>
      </c>
      <c r="B9">
        <v>2008</v>
      </c>
      <c r="C9" t="s">
        <v>21</v>
      </c>
      <c r="D9" t="s">
        <v>22</v>
      </c>
      <c r="E9">
        <v>9</v>
      </c>
      <c r="F9">
        <v>84</v>
      </c>
      <c r="G9" t="s">
        <v>23</v>
      </c>
      <c r="H9" t="s">
        <v>24</v>
      </c>
      <c r="I9">
        <v>2303232</v>
      </c>
      <c r="J9" s="19">
        <v>534858444</v>
      </c>
    </row>
    <row r="10" spans="1:10" x14ac:dyDescent="0.25">
      <c r="A10" s="2" t="s">
        <v>25</v>
      </c>
      <c r="B10">
        <v>1974</v>
      </c>
      <c r="C10" t="s">
        <v>10</v>
      </c>
      <c r="D10" t="s">
        <v>16</v>
      </c>
      <c r="E10">
        <v>9</v>
      </c>
      <c r="F10">
        <v>90</v>
      </c>
      <c r="G10" t="s">
        <v>17</v>
      </c>
      <c r="H10" t="s">
        <v>19</v>
      </c>
      <c r="I10">
        <v>1129952</v>
      </c>
      <c r="J10" s="19">
        <v>57300000</v>
      </c>
    </row>
    <row r="11" spans="1:10" x14ac:dyDescent="0.25">
      <c r="A11" s="2" t="s">
        <v>27</v>
      </c>
      <c r="B11">
        <v>1957</v>
      </c>
      <c r="C11" t="s">
        <v>28</v>
      </c>
      <c r="D11" t="s">
        <v>16</v>
      </c>
      <c r="E11">
        <v>9</v>
      </c>
      <c r="F11">
        <v>96</v>
      </c>
      <c r="G11" t="s">
        <v>29</v>
      </c>
      <c r="H11" t="s">
        <v>30</v>
      </c>
      <c r="I11">
        <v>689845</v>
      </c>
      <c r="J11" s="19">
        <v>4360000</v>
      </c>
    </row>
    <row r="12" spans="1:10" ht="30" x14ac:dyDescent="0.25">
      <c r="A12" s="2" t="s">
        <v>31</v>
      </c>
      <c r="B12">
        <v>2003</v>
      </c>
      <c r="C12" t="s">
        <v>28</v>
      </c>
      <c r="D12" t="s">
        <v>32</v>
      </c>
      <c r="E12">
        <v>8.9</v>
      </c>
      <c r="F12">
        <v>94</v>
      </c>
      <c r="G12" t="s">
        <v>33</v>
      </c>
      <c r="H12" t="s">
        <v>34</v>
      </c>
      <c r="I12">
        <v>1642758</v>
      </c>
      <c r="J12" s="19">
        <v>377845905</v>
      </c>
    </row>
    <row r="13" spans="1:10" x14ac:dyDescent="0.25">
      <c r="A13" s="2" t="s">
        <v>35</v>
      </c>
      <c r="B13">
        <v>1994</v>
      </c>
      <c r="C13" t="s">
        <v>10</v>
      </c>
      <c r="D13" t="s">
        <v>16</v>
      </c>
      <c r="E13">
        <v>8.9</v>
      </c>
      <c r="F13">
        <v>94</v>
      </c>
      <c r="G13" t="s">
        <v>36</v>
      </c>
      <c r="H13" t="s">
        <v>37</v>
      </c>
      <c r="I13">
        <v>1826188</v>
      </c>
      <c r="J13" s="19">
        <v>107928762</v>
      </c>
    </row>
    <row r="14" spans="1:10" x14ac:dyDescent="0.25">
      <c r="A14" s="2" t="s">
        <v>38</v>
      </c>
      <c r="B14">
        <v>1993</v>
      </c>
      <c r="C14" t="s">
        <v>10</v>
      </c>
      <c r="D14" t="s">
        <v>39</v>
      </c>
      <c r="E14">
        <v>8.9</v>
      </c>
      <c r="F14">
        <v>94</v>
      </c>
      <c r="G14" t="s">
        <v>40</v>
      </c>
      <c r="H14" t="s">
        <v>41</v>
      </c>
      <c r="I14">
        <v>1213505</v>
      </c>
      <c r="J14" s="19">
        <v>96898818</v>
      </c>
    </row>
    <row r="15" spans="1:10" x14ac:dyDescent="0.25">
      <c r="A15" s="2" t="s">
        <v>50</v>
      </c>
      <c r="B15">
        <v>1994</v>
      </c>
      <c r="C15" t="s">
        <v>21</v>
      </c>
      <c r="D15" t="s">
        <v>51</v>
      </c>
      <c r="E15">
        <v>8.8000000000000007</v>
      </c>
      <c r="F15">
        <v>82</v>
      </c>
      <c r="G15" t="s">
        <v>52</v>
      </c>
      <c r="H15" t="s">
        <v>53</v>
      </c>
      <c r="I15">
        <v>1809221</v>
      </c>
      <c r="J15" s="19">
        <v>330252182</v>
      </c>
    </row>
    <row r="16" spans="1:10" ht="30" x14ac:dyDescent="0.25">
      <c r="A16" s="2" t="s">
        <v>49</v>
      </c>
      <c r="B16">
        <v>2001</v>
      </c>
      <c r="C16" t="s">
        <v>28</v>
      </c>
      <c r="D16" t="s">
        <v>32</v>
      </c>
      <c r="E16">
        <v>8.8000000000000007</v>
      </c>
      <c r="F16">
        <v>92</v>
      </c>
      <c r="G16" t="s">
        <v>33</v>
      </c>
      <c r="H16" t="s">
        <v>34</v>
      </c>
      <c r="I16">
        <v>1661481</v>
      </c>
      <c r="J16" s="19">
        <v>315544750</v>
      </c>
    </row>
    <row r="17" spans="1:10" x14ac:dyDescent="0.25">
      <c r="A17" s="2" t="s">
        <v>42</v>
      </c>
      <c r="B17">
        <v>2010</v>
      </c>
      <c r="C17" t="s">
        <v>21</v>
      </c>
      <c r="D17" t="s">
        <v>43</v>
      </c>
      <c r="E17">
        <v>8.8000000000000007</v>
      </c>
      <c r="F17">
        <v>74</v>
      </c>
      <c r="G17" t="s">
        <v>23</v>
      </c>
      <c r="H17" t="s">
        <v>44</v>
      </c>
      <c r="I17">
        <v>2067042</v>
      </c>
      <c r="J17" s="19">
        <v>292576195</v>
      </c>
    </row>
    <row r="18" spans="1:10" x14ac:dyDescent="0.25">
      <c r="A18" s="2" t="s">
        <v>45</v>
      </c>
      <c r="B18">
        <v>1999</v>
      </c>
      <c r="C18" t="s">
        <v>10</v>
      </c>
      <c r="D18" t="s">
        <v>11</v>
      </c>
      <c r="E18">
        <v>8.8000000000000007</v>
      </c>
      <c r="F18">
        <v>66</v>
      </c>
      <c r="G18" t="s">
        <v>46</v>
      </c>
      <c r="H18" t="s">
        <v>47</v>
      </c>
      <c r="I18">
        <v>1854740</v>
      </c>
      <c r="J18" s="19">
        <v>37030102</v>
      </c>
    </row>
    <row r="19" spans="1:10" x14ac:dyDescent="0.25">
      <c r="A19" s="2" t="s">
        <v>54</v>
      </c>
      <c r="B19">
        <v>1966</v>
      </c>
      <c r="C19" t="s">
        <v>10</v>
      </c>
      <c r="D19" t="s">
        <v>55</v>
      </c>
      <c r="E19">
        <v>8.8000000000000007</v>
      </c>
      <c r="F19">
        <v>90</v>
      </c>
      <c r="G19" t="s">
        <v>56</v>
      </c>
      <c r="H19" t="s">
        <v>57</v>
      </c>
      <c r="I19">
        <v>688390</v>
      </c>
      <c r="J19" s="19">
        <v>6100000</v>
      </c>
    </row>
    <row r="20" spans="1:10" ht="30" x14ac:dyDescent="0.25">
      <c r="A20" s="2" t="s">
        <v>58</v>
      </c>
      <c r="B20">
        <v>2002</v>
      </c>
      <c r="C20" t="s">
        <v>21</v>
      </c>
      <c r="D20" t="s">
        <v>32</v>
      </c>
      <c r="E20">
        <v>8.6999999999999993</v>
      </c>
      <c r="F20">
        <v>87</v>
      </c>
      <c r="G20" t="s">
        <v>33</v>
      </c>
      <c r="H20" t="s">
        <v>34</v>
      </c>
      <c r="I20">
        <v>1485555</v>
      </c>
      <c r="J20" s="19">
        <v>342551365</v>
      </c>
    </row>
    <row r="21" spans="1:10" ht="30" x14ac:dyDescent="0.25">
      <c r="A21" s="2" t="s">
        <v>66</v>
      </c>
      <c r="B21">
        <v>1980</v>
      </c>
      <c r="C21" t="s">
        <v>21</v>
      </c>
      <c r="D21" t="s">
        <v>67</v>
      </c>
      <c r="E21">
        <v>8.6999999999999993</v>
      </c>
      <c r="F21">
        <v>82</v>
      </c>
      <c r="G21" t="s">
        <v>68</v>
      </c>
      <c r="H21" t="s">
        <v>69</v>
      </c>
      <c r="I21">
        <v>1159315</v>
      </c>
      <c r="J21" s="19">
        <v>290475067</v>
      </c>
    </row>
    <row r="22" spans="1:10" x14ac:dyDescent="0.25">
      <c r="A22" s="2" t="s">
        <v>59</v>
      </c>
      <c r="B22">
        <v>1999</v>
      </c>
      <c r="C22" t="s">
        <v>10</v>
      </c>
      <c r="D22" t="s">
        <v>60</v>
      </c>
      <c r="E22">
        <v>8.6999999999999993</v>
      </c>
      <c r="F22">
        <v>73</v>
      </c>
      <c r="G22" t="s">
        <v>61</v>
      </c>
      <c r="H22" t="s">
        <v>62</v>
      </c>
      <c r="I22">
        <v>1676426</v>
      </c>
      <c r="J22" s="19">
        <v>171479930</v>
      </c>
    </row>
    <row r="23" spans="1:10" x14ac:dyDescent="0.25">
      <c r="A23" s="2" t="s">
        <v>71</v>
      </c>
      <c r="B23">
        <v>1975</v>
      </c>
      <c r="C23" t="s">
        <v>10</v>
      </c>
      <c r="D23" t="s">
        <v>11</v>
      </c>
      <c r="E23">
        <v>8.6999999999999993</v>
      </c>
      <c r="F23">
        <v>83</v>
      </c>
      <c r="G23" t="s">
        <v>72</v>
      </c>
      <c r="H23" t="s">
        <v>73</v>
      </c>
      <c r="I23">
        <v>918088</v>
      </c>
      <c r="J23" s="19">
        <v>112000000</v>
      </c>
    </row>
    <row r="24" spans="1:10" x14ac:dyDescent="0.25">
      <c r="A24" s="2" t="s">
        <v>63</v>
      </c>
      <c r="B24">
        <v>1990</v>
      </c>
      <c r="C24" t="s">
        <v>10</v>
      </c>
      <c r="D24" t="s">
        <v>64</v>
      </c>
      <c r="E24">
        <v>8.6999999999999993</v>
      </c>
      <c r="F24">
        <v>90</v>
      </c>
      <c r="G24" t="s">
        <v>65</v>
      </c>
      <c r="H24" t="s">
        <v>26</v>
      </c>
      <c r="I24">
        <v>1020727</v>
      </c>
      <c r="J24" s="19">
        <v>46836394</v>
      </c>
    </row>
    <row r="25" spans="1:10" x14ac:dyDescent="0.25">
      <c r="A25" s="2" t="s">
        <v>110</v>
      </c>
      <c r="B25">
        <v>1977</v>
      </c>
      <c r="C25" t="s">
        <v>21</v>
      </c>
      <c r="D25" t="s">
        <v>67</v>
      </c>
      <c r="E25">
        <v>8.6</v>
      </c>
      <c r="F25">
        <v>90</v>
      </c>
      <c r="G25" t="s">
        <v>111</v>
      </c>
      <c r="H25" t="s">
        <v>69</v>
      </c>
      <c r="I25">
        <v>1231473</v>
      </c>
      <c r="J25" s="19">
        <v>322740140</v>
      </c>
    </row>
    <row r="26" spans="1:10" x14ac:dyDescent="0.25">
      <c r="A26" s="2" t="s">
        <v>95</v>
      </c>
      <c r="B26">
        <v>1998</v>
      </c>
      <c r="C26" t="s">
        <v>96</v>
      </c>
      <c r="D26" t="s">
        <v>97</v>
      </c>
      <c r="E26">
        <v>8.6</v>
      </c>
      <c r="F26">
        <v>91</v>
      </c>
      <c r="G26" t="s">
        <v>40</v>
      </c>
      <c r="H26" t="s">
        <v>53</v>
      </c>
      <c r="I26">
        <v>1235804</v>
      </c>
      <c r="J26" s="19">
        <v>216540909</v>
      </c>
    </row>
    <row r="27" spans="1:10" x14ac:dyDescent="0.25">
      <c r="A27" s="2" t="s">
        <v>85</v>
      </c>
      <c r="B27">
        <v>2014</v>
      </c>
      <c r="C27" t="s">
        <v>21</v>
      </c>
      <c r="D27" t="s">
        <v>86</v>
      </c>
      <c r="E27">
        <v>8.6</v>
      </c>
      <c r="F27">
        <v>74</v>
      </c>
      <c r="G27" t="s">
        <v>23</v>
      </c>
      <c r="H27" t="s">
        <v>87</v>
      </c>
      <c r="I27">
        <v>1512360</v>
      </c>
      <c r="J27" s="19">
        <v>188020017</v>
      </c>
    </row>
    <row r="28" spans="1:10" x14ac:dyDescent="0.25">
      <c r="A28" s="2" t="s">
        <v>98</v>
      </c>
      <c r="B28">
        <v>1999</v>
      </c>
      <c r="C28" t="s">
        <v>10</v>
      </c>
      <c r="D28" t="s">
        <v>99</v>
      </c>
      <c r="E28">
        <v>8.6</v>
      </c>
      <c r="F28">
        <v>61</v>
      </c>
      <c r="G28" t="s">
        <v>12</v>
      </c>
      <c r="H28" t="s">
        <v>53</v>
      </c>
      <c r="I28">
        <v>1147794</v>
      </c>
      <c r="J28" s="19">
        <v>136801374</v>
      </c>
    </row>
    <row r="29" spans="1:10" x14ac:dyDescent="0.25">
      <c r="A29" s="2" t="s">
        <v>106</v>
      </c>
      <c r="B29">
        <v>1991</v>
      </c>
      <c r="C29" t="s">
        <v>10</v>
      </c>
      <c r="D29" t="s">
        <v>107</v>
      </c>
      <c r="E29">
        <v>8.6</v>
      </c>
      <c r="F29">
        <v>85</v>
      </c>
      <c r="G29" t="s">
        <v>108</v>
      </c>
      <c r="H29" t="s">
        <v>109</v>
      </c>
      <c r="I29">
        <v>1270197</v>
      </c>
      <c r="J29" s="19">
        <v>130742922</v>
      </c>
    </row>
    <row r="30" spans="1:10" x14ac:dyDescent="0.25">
      <c r="A30" s="2" t="s">
        <v>103</v>
      </c>
      <c r="B30">
        <v>1995</v>
      </c>
      <c r="C30" t="s">
        <v>10</v>
      </c>
      <c r="D30" t="s">
        <v>104</v>
      </c>
      <c r="E30">
        <v>8.6</v>
      </c>
      <c r="F30">
        <v>65</v>
      </c>
      <c r="G30" t="s">
        <v>46</v>
      </c>
      <c r="H30" t="s">
        <v>14</v>
      </c>
      <c r="I30">
        <v>1445096</v>
      </c>
      <c r="J30" s="19">
        <v>100125643</v>
      </c>
    </row>
    <row r="31" spans="1:10" x14ac:dyDescent="0.25">
      <c r="A31" s="2" t="s">
        <v>100</v>
      </c>
      <c r="B31">
        <v>1997</v>
      </c>
      <c r="C31" t="s">
        <v>28</v>
      </c>
      <c r="D31" t="s">
        <v>101</v>
      </c>
      <c r="E31">
        <v>8.6</v>
      </c>
      <c r="F31">
        <v>59</v>
      </c>
      <c r="G31" t="s">
        <v>102</v>
      </c>
      <c r="H31" t="s">
        <v>102</v>
      </c>
      <c r="I31">
        <v>623629</v>
      </c>
      <c r="J31" s="19">
        <v>57598247</v>
      </c>
    </row>
    <row r="32" spans="1:10" x14ac:dyDescent="0.25">
      <c r="A32" s="2" t="s">
        <v>78</v>
      </c>
      <c r="B32">
        <v>2019</v>
      </c>
      <c r="C32" t="s">
        <v>10</v>
      </c>
      <c r="D32" t="s">
        <v>79</v>
      </c>
      <c r="E32">
        <v>8.6</v>
      </c>
      <c r="F32">
        <v>96</v>
      </c>
      <c r="G32" t="s">
        <v>80</v>
      </c>
      <c r="H32" t="s">
        <v>81</v>
      </c>
      <c r="I32">
        <v>552778</v>
      </c>
      <c r="J32" s="19">
        <v>53367844</v>
      </c>
    </row>
    <row r="33" spans="1:10" x14ac:dyDescent="0.25">
      <c r="A33" s="2" t="s">
        <v>91</v>
      </c>
      <c r="B33">
        <v>2001</v>
      </c>
      <c r="C33" t="s">
        <v>28</v>
      </c>
      <c r="D33" t="s">
        <v>92</v>
      </c>
      <c r="E33">
        <v>8.6</v>
      </c>
      <c r="F33">
        <v>96</v>
      </c>
      <c r="G33" t="s">
        <v>93</v>
      </c>
      <c r="H33" t="s">
        <v>94</v>
      </c>
      <c r="I33">
        <v>651376</v>
      </c>
      <c r="J33" s="19">
        <v>10055859</v>
      </c>
    </row>
    <row r="34" spans="1:10" x14ac:dyDescent="0.25">
      <c r="A34" s="2" t="s">
        <v>88</v>
      </c>
      <c r="B34">
        <v>2002</v>
      </c>
      <c r="C34" t="s">
        <v>10</v>
      </c>
      <c r="D34" t="s">
        <v>16</v>
      </c>
      <c r="E34">
        <v>8.6</v>
      </c>
      <c r="F34">
        <v>79</v>
      </c>
      <c r="G34" t="s">
        <v>89</v>
      </c>
      <c r="H34" t="s">
        <v>90</v>
      </c>
      <c r="I34">
        <v>699256</v>
      </c>
      <c r="J34" s="19">
        <v>7563397</v>
      </c>
    </row>
    <row r="35" spans="1:10" x14ac:dyDescent="0.25">
      <c r="A35" s="2" t="s">
        <v>116</v>
      </c>
      <c r="B35">
        <v>1954</v>
      </c>
      <c r="C35" t="s">
        <v>28</v>
      </c>
      <c r="D35" t="s">
        <v>32</v>
      </c>
      <c r="E35">
        <v>8.6</v>
      </c>
      <c r="F35">
        <v>98</v>
      </c>
      <c r="G35" t="s">
        <v>117</v>
      </c>
      <c r="H35" t="s">
        <v>118</v>
      </c>
      <c r="I35">
        <v>315744</v>
      </c>
      <c r="J35" s="19">
        <v>269061</v>
      </c>
    </row>
    <row r="36" spans="1:10" x14ac:dyDescent="0.25">
      <c r="A36" s="2" t="s">
        <v>74</v>
      </c>
      <c r="B36">
        <v>2020</v>
      </c>
      <c r="C36" t="s">
        <v>75</v>
      </c>
      <c r="D36" t="s">
        <v>39</v>
      </c>
      <c r="E36">
        <v>8.6</v>
      </c>
      <c r="F36">
        <v>90</v>
      </c>
      <c r="G36" t="s">
        <v>76</v>
      </c>
      <c r="H36" t="s">
        <v>77</v>
      </c>
      <c r="I36">
        <v>55291</v>
      </c>
      <c r="J36" s="19"/>
    </row>
    <row r="37" spans="1:10" x14ac:dyDescent="0.25">
      <c r="A37" s="2" t="s">
        <v>82</v>
      </c>
      <c r="B37">
        <v>2020</v>
      </c>
      <c r="C37" t="s">
        <v>28</v>
      </c>
      <c r="D37" t="s">
        <v>11</v>
      </c>
      <c r="E37">
        <v>8.6</v>
      </c>
      <c r="G37" t="s">
        <v>83</v>
      </c>
      <c r="H37" t="s">
        <v>84</v>
      </c>
      <c r="I37">
        <v>54995</v>
      </c>
      <c r="J37" s="19"/>
    </row>
    <row r="38" spans="1:10" x14ac:dyDescent="0.25">
      <c r="A38" s="2" t="s">
        <v>112</v>
      </c>
      <c r="B38">
        <v>1962</v>
      </c>
      <c r="D38" t="s">
        <v>113</v>
      </c>
      <c r="E38">
        <v>8.6</v>
      </c>
      <c r="F38">
        <v>85</v>
      </c>
      <c r="G38" t="s">
        <v>114</v>
      </c>
      <c r="H38" t="s">
        <v>115</v>
      </c>
      <c r="I38">
        <v>42004</v>
      </c>
      <c r="J38" s="19"/>
    </row>
    <row r="39" spans="1:10" x14ac:dyDescent="0.25">
      <c r="A39" s="2" t="s">
        <v>119</v>
      </c>
      <c r="B39">
        <v>1946</v>
      </c>
      <c r="C39" t="s">
        <v>120</v>
      </c>
      <c r="D39" t="s">
        <v>121</v>
      </c>
      <c r="E39">
        <v>8.6</v>
      </c>
      <c r="F39">
        <v>89</v>
      </c>
      <c r="G39" t="s">
        <v>122</v>
      </c>
      <c r="H39" t="s">
        <v>123</v>
      </c>
      <c r="I39">
        <v>405801</v>
      </c>
      <c r="J39" s="19"/>
    </row>
    <row r="40" spans="1:10" x14ac:dyDescent="0.25">
      <c r="A40" s="2" t="s">
        <v>153</v>
      </c>
      <c r="B40">
        <v>1994</v>
      </c>
      <c r="C40" t="s">
        <v>28</v>
      </c>
      <c r="D40" t="s">
        <v>154</v>
      </c>
      <c r="E40">
        <v>8.5</v>
      </c>
      <c r="F40">
        <v>88</v>
      </c>
      <c r="G40" t="s">
        <v>155</v>
      </c>
      <c r="H40" t="s">
        <v>156</v>
      </c>
      <c r="I40">
        <v>942045</v>
      </c>
      <c r="J40" s="19">
        <v>422783777</v>
      </c>
    </row>
    <row r="41" spans="1:10" x14ac:dyDescent="0.25">
      <c r="A41" s="2" t="s">
        <v>124</v>
      </c>
      <c r="B41">
        <v>2019</v>
      </c>
      <c r="C41" t="s">
        <v>10</v>
      </c>
      <c r="D41" t="s">
        <v>107</v>
      </c>
      <c r="E41">
        <v>8.5</v>
      </c>
      <c r="F41">
        <v>59</v>
      </c>
      <c r="G41" t="s">
        <v>125</v>
      </c>
      <c r="H41" t="s">
        <v>126</v>
      </c>
      <c r="I41">
        <v>939252</v>
      </c>
      <c r="J41" s="19">
        <v>335451311</v>
      </c>
    </row>
    <row r="42" spans="1:10" x14ac:dyDescent="0.25">
      <c r="A42" s="2" t="s">
        <v>167</v>
      </c>
      <c r="B42">
        <v>1985</v>
      </c>
      <c r="C42" t="s">
        <v>28</v>
      </c>
      <c r="D42" t="s">
        <v>168</v>
      </c>
      <c r="E42">
        <v>8.5</v>
      </c>
      <c r="F42">
        <v>87</v>
      </c>
      <c r="G42" t="s">
        <v>52</v>
      </c>
      <c r="H42" t="s">
        <v>169</v>
      </c>
      <c r="I42">
        <v>1058081</v>
      </c>
      <c r="J42" s="19">
        <v>210609762</v>
      </c>
    </row>
    <row r="43" spans="1:10" x14ac:dyDescent="0.25">
      <c r="A43" s="2" t="s">
        <v>157</v>
      </c>
      <c r="B43">
        <v>1991</v>
      </c>
      <c r="C43" t="s">
        <v>28</v>
      </c>
      <c r="D43" t="s">
        <v>60</v>
      </c>
      <c r="E43">
        <v>8.5</v>
      </c>
      <c r="F43">
        <v>75</v>
      </c>
      <c r="G43" t="s">
        <v>158</v>
      </c>
      <c r="H43" t="s">
        <v>159</v>
      </c>
      <c r="I43">
        <v>995506</v>
      </c>
      <c r="J43" s="19">
        <v>204843350</v>
      </c>
    </row>
    <row r="44" spans="1:10" x14ac:dyDescent="0.25">
      <c r="A44" s="2" t="s">
        <v>142</v>
      </c>
      <c r="B44">
        <v>2000</v>
      </c>
      <c r="C44" t="s">
        <v>21</v>
      </c>
      <c r="D44" t="s">
        <v>32</v>
      </c>
      <c r="E44">
        <v>8.5</v>
      </c>
      <c r="F44">
        <v>67</v>
      </c>
      <c r="G44" t="s">
        <v>143</v>
      </c>
      <c r="H44" t="s">
        <v>144</v>
      </c>
      <c r="I44">
        <v>1341460</v>
      </c>
      <c r="J44" s="19">
        <v>187705427</v>
      </c>
    </row>
    <row r="45" spans="1:10" x14ac:dyDescent="0.25">
      <c r="A45" s="2" t="s">
        <v>137</v>
      </c>
      <c r="B45">
        <v>2006</v>
      </c>
      <c r="C45" t="s">
        <v>10</v>
      </c>
      <c r="D45" t="s">
        <v>107</v>
      </c>
      <c r="E45">
        <v>8.5</v>
      </c>
      <c r="F45">
        <v>85</v>
      </c>
      <c r="G45" t="s">
        <v>65</v>
      </c>
      <c r="H45" t="s">
        <v>44</v>
      </c>
      <c r="I45">
        <v>1189773</v>
      </c>
      <c r="J45" s="19">
        <v>132384315</v>
      </c>
    </row>
    <row r="46" spans="1:10" x14ac:dyDescent="0.25">
      <c r="A46" s="2" t="s">
        <v>135</v>
      </c>
      <c r="B46">
        <v>2006</v>
      </c>
      <c r="C46" t="s">
        <v>28</v>
      </c>
      <c r="D46" t="s">
        <v>136</v>
      </c>
      <c r="E46">
        <v>8.5</v>
      </c>
      <c r="F46">
        <v>66</v>
      </c>
      <c r="G46" t="s">
        <v>23</v>
      </c>
      <c r="H46" t="s">
        <v>24</v>
      </c>
      <c r="I46">
        <v>1190259</v>
      </c>
      <c r="J46" s="19">
        <v>53089891</v>
      </c>
    </row>
    <row r="47" spans="1:10" x14ac:dyDescent="0.25">
      <c r="A47" s="2" t="s">
        <v>138</v>
      </c>
      <c r="B47">
        <v>2002</v>
      </c>
      <c r="C47" t="s">
        <v>96</v>
      </c>
      <c r="D47" t="s">
        <v>139</v>
      </c>
      <c r="E47">
        <v>8.5</v>
      </c>
      <c r="F47">
        <v>85</v>
      </c>
      <c r="G47" t="s">
        <v>140</v>
      </c>
      <c r="H47" t="s">
        <v>141</v>
      </c>
      <c r="I47">
        <v>729603</v>
      </c>
      <c r="J47" s="19">
        <v>32572577</v>
      </c>
    </row>
    <row r="48" spans="1:10" x14ac:dyDescent="0.25">
      <c r="A48" s="2" t="s">
        <v>171</v>
      </c>
      <c r="B48">
        <v>1960</v>
      </c>
      <c r="C48" t="s">
        <v>10</v>
      </c>
      <c r="D48" t="s">
        <v>172</v>
      </c>
      <c r="E48">
        <v>8.5</v>
      </c>
      <c r="F48">
        <v>97</v>
      </c>
      <c r="G48" t="s">
        <v>173</v>
      </c>
      <c r="H48" t="s">
        <v>174</v>
      </c>
      <c r="I48">
        <v>604211</v>
      </c>
      <c r="J48" s="19">
        <v>32000000</v>
      </c>
    </row>
    <row r="49" spans="1:10" x14ac:dyDescent="0.25">
      <c r="A49" s="2" t="s">
        <v>147</v>
      </c>
      <c r="B49">
        <v>1995</v>
      </c>
      <c r="C49" t="s">
        <v>10</v>
      </c>
      <c r="D49" t="s">
        <v>148</v>
      </c>
      <c r="E49">
        <v>8.5</v>
      </c>
      <c r="F49">
        <v>77</v>
      </c>
      <c r="G49" t="s">
        <v>149</v>
      </c>
      <c r="H49" t="s">
        <v>105</v>
      </c>
      <c r="I49">
        <v>991208</v>
      </c>
      <c r="J49" s="19">
        <v>23341568</v>
      </c>
    </row>
    <row r="50" spans="1:10" x14ac:dyDescent="0.25">
      <c r="A50" s="2" t="s">
        <v>150</v>
      </c>
      <c r="B50">
        <v>1994</v>
      </c>
      <c r="C50" t="s">
        <v>10</v>
      </c>
      <c r="D50" t="s">
        <v>22</v>
      </c>
      <c r="E50">
        <v>8.5</v>
      </c>
      <c r="F50">
        <v>64</v>
      </c>
      <c r="G50" t="s">
        <v>151</v>
      </c>
      <c r="H50" t="s">
        <v>152</v>
      </c>
      <c r="I50">
        <v>1035236</v>
      </c>
      <c r="J50" s="19">
        <v>19501238</v>
      </c>
    </row>
    <row r="51" spans="1:10" x14ac:dyDescent="0.25">
      <c r="A51" s="2" t="s">
        <v>131</v>
      </c>
      <c r="B51">
        <v>2011</v>
      </c>
      <c r="C51" t="s">
        <v>21</v>
      </c>
      <c r="D51" t="s">
        <v>132</v>
      </c>
      <c r="E51">
        <v>8.5</v>
      </c>
      <c r="F51">
        <v>57</v>
      </c>
      <c r="G51" t="s">
        <v>133</v>
      </c>
      <c r="H51" t="s">
        <v>134</v>
      </c>
      <c r="I51">
        <v>760360</v>
      </c>
      <c r="J51" s="19">
        <v>13182281</v>
      </c>
    </row>
    <row r="52" spans="1:10" x14ac:dyDescent="0.25">
      <c r="A52" s="2" t="s">
        <v>127</v>
      </c>
      <c r="B52">
        <v>2014</v>
      </c>
      <c r="C52" t="s">
        <v>10</v>
      </c>
      <c r="D52" t="s">
        <v>128</v>
      </c>
      <c r="E52">
        <v>8.5</v>
      </c>
      <c r="F52">
        <v>88</v>
      </c>
      <c r="G52" t="s">
        <v>129</v>
      </c>
      <c r="H52" t="s">
        <v>130</v>
      </c>
      <c r="I52">
        <v>717585</v>
      </c>
      <c r="J52" s="19">
        <v>13092000</v>
      </c>
    </row>
    <row r="53" spans="1:10" x14ac:dyDescent="0.25">
      <c r="A53" s="2" t="s">
        <v>160</v>
      </c>
      <c r="B53">
        <v>1988</v>
      </c>
      <c r="C53" t="s">
        <v>28</v>
      </c>
      <c r="D53" t="s">
        <v>51</v>
      </c>
      <c r="E53">
        <v>8.5</v>
      </c>
      <c r="F53">
        <v>80</v>
      </c>
      <c r="G53" t="s">
        <v>161</v>
      </c>
      <c r="H53" t="s">
        <v>162</v>
      </c>
      <c r="I53">
        <v>230763</v>
      </c>
      <c r="J53" s="19">
        <v>11990401</v>
      </c>
    </row>
    <row r="54" spans="1:10" x14ac:dyDescent="0.25">
      <c r="A54" s="2" t="s">
        <v>145</v>
      </c>
      <c r="B54">
        <v>1998</v>
      </c>
      <c r="C54" t="s">
        <v>96</v>
      </c>
      <c r="D54" t="s">
        <v>11</v>
      </c>
      <c r="E54">
        <v>8.5</v>
      </c>
      <c r="F54">
        <v>62</v>
      </c>
      <c r="G54" t="s">
        <v>146</v>
      </c>
      <c r="H54" t="s">
        <v>48</v>
      </c>
      <c r="I54">
        <v>1034705</v>
      </c>
      <c r="J54" s="19">
        <v>6719864</v>
      </c>
    </row>
    <row r="55" spans="1:10" x14ac:dyDescent="0.25">
      <c r="A55" s="2" t="s">
        <v>170</v>
      </c>
      <c r="B55">
        <v>1968</v>
      </c>
      <c r="C55" t="s">
        <v>28</v>
      </c>
      <c r="D55" t="s">
        <v>55</v>
      </c>
      <c r="E55">
        <v>8.5</v>
      </c>
      <c r="F55">
        <v>80</v>
      </c>
      <c r="G55" t="s">
        <v>56</v>
      </c>
      <c r="H55" t="s">
        <v>30</v>
      </c>
      <c r="I55">
        <v>302844</v>
      </c>
      <c r="J55" s="19">
        <v>5321508</v>
      </c>
    </row>
    <row r="56" spans="1:10" x14ac:dyDescent="0.25">
      <c r="A56" s="2" t="s">
        <v>175</v>
      </c>
      <c r="B56">
        <v>1942</v>
      </c>
      <c r="C56" t="s">
        <v>28</v>
      </c>
      <c r="D56" t="s">
        <v>176</v>
      </c>
      <c r="E56">
        <v>8.5</v>
      </c>
      <c r="F56">
        <v>100</v>
      </c>
      <c r="G56" t="s">
        <v>177</v>
      </c>
      <c r="H56" t="s">
        <v>178</v>
      </c>
      <c r="I56">
        <v>522093</v>
      </c>
      <c r="J56" s="19">
        <v>1024560</v>
      </c>
    </row>
    <row r="57" spans="1:10" x14ac:dyDescent="0.25">
      <c r="A57" s="2" t="s">
        <v>179</v>
      </c>
      <c r="B57">
        <v>1936</v>
      </c>
      <c r="C57" t="s">
        <v>180</v>
      </c>
      <c r="D57" t="s">
        <v>181</v>
      </c>
      <c r="E57">
        <v>8.5</v>
      </c>
      <c r="F57">
        <v>96</v>
      </c>
      <c r="G57" t="s">
        <v>182</v>
      </c>
      <c r="H57" t="s">
        <v>182</v>
      </c>
      <c r="I57">
        <v>217881</v>
      </c>
      <c r="J57" s="19">
        <v>163245</v>
      </c>
    </row>
    <row r="58" spans="1:10" x14ac:dyDescent="0.25">
      <c r="A58" s="2" t="s">
        <v>183</v>
      </c>
      <c r="B58">
        <v>1931</v>
      </c>
      <c r="C58" t="s">
        <v>180</v>
      </c>
      <c r="D58" t="s">
        <v>101</v>
      </c>
      <c r="E58">
        <v>8.5</v>
      </c>
      <c r="F58">
        <v>99</v>
      </c>
      <c r="G58" t="s">
        <v>182</v>
      </c>
      <c r="H58" t="s">
        <v>182</v>
      </c>
      <c r="I58">
        <v>167839</v>
      </c>
      <c r="J58" s="19">
        <v>19181</v>
      </c>
    </row>
    <row r="59" spans="1:10" x14ac:dyDescent="0.25">
      <c r="A59" s="2" t="s">
        <v>163</v>
      </c>
      <c r="B59">
        <v>1988</v>
      </c>
      <c r="C59" t="s">
        <v>28</v>
      </c>
      <c r="D59" t="s">
        <v>164</v>
      </c>
      <c r="E59">
        <v>8.5</v>
      </c>
      <c r="F59">
        <v>94</v>
      </c>
      <c r="G59" t="s">
        <v>165</v>
      </c>
      <c r="H59" t="s">
        <v>166</v>
      </c>
      <c r="I59">
        <v>235231</v>
      </c>
      <c r="J59" s="19"/>
    </row>
    <row r="60" spans="1:10" x14ac:dyDescent="0.25">
      <c r="A60" s="2" t="s">
        <v>206</v>
      </c>
      <c r="B60">
        <v>2019</v>
      </c>
      <c r="C60" t="s">
        <v>21</v>
      </c>
      <c r="D60" t="s">
        <v>32</v>
      </c>
      <c r="E60">
        <v>8.4</v>
      </c>
      <c r="F60">
        <v>78</v>
      </c>
      <c r="G60" t="s">
        <v>207</v>
      </c>
      <c r="H60" t="s">
        <v>208</v>
      </c>
      <c r="I60">
        <v>809955</v>
      </c>
      <c r="J60" s="19">
        <v>858373000</v>
      </c>
    </row>
    <row r="61" spans="1:10" x14ac:dyDescent="0.25">
      <c r="A61" s="2" t="s">
        <v>209</v>
      </c>
      <c r="B61">
        <v>2018</v>
      </c>
      <c r="C61" t="s">
        <v>21</v>
      </c>
      <c r="D61" t="s">
        <v>43</v>
      </c>
      <c r="E61">
        <v>8.4</v>
      </c>
      <c r="F61">
        <v>68</v>
      </c>
      <c r="G61" t="s">
        <v>207</v>
      </c>
      <c r="H61" t="s">
        <v>208</v>
      </c>
      <c r="I61">
        <v>834477</v>
      </c>
      <c r="J61" s="19">
        <v>678815482</v>
      </c>
    </row>
    <row r="62" spans="1:10" x14ac:dyDescent="0.25">
      <c r="A62" s="2" t="s">
        <v>216</v>
      </c>
      <c r="B62">
        <v>2012</v>
      </c>
      <c r="C62" t="s">
        <v>21</v>
      </c>
      <c r="D62" t="s">
        <v>217</v>
      </c>
      <c r="E62">
        <v>8.4</v>
      </c>
      <c r="F62">
        <v>78</v>
      </c>
      <c r="G62" t="s">
        <v>23</v>
      </c>
      <c r="H62" t="s">
        <v>24</v>
      </c>
      <c r="I62">
        <v>1516346</v>
      </c>
      <c r="J62" s="19">
        <v>448139099</v>
      </c>
    </row>
    <row r="63" spans="1:10" x14ac:dyDescent="0.25">
      <c r="A63" s="2" t="s">
        <v>240</v>
      </c>
      <c r="B63">
        <v>1981</v>
      </c>
      <c r="C63" t="s">
        <v>10</v>
      </c>
      <c r="D63" t="s">
        <v>217</v>
      </c>
      <c r="E63">
        <v>8.4</v>
      </c>
      <c r="F63">
        <v>85</v>
      </c>
      <c r="G63" t="s">
        <v>40</v>
      </c>
      <c r="H63" t="s">
        <v>70</v>
      </c>
      <c r="I63">
        <v>884112</v>
      </c>
      <c r="J63" s="19">
        <v>248159971</v>
      </c>
    </row>
    <row r="64" spans="1:10" x14ac:dyDescent="0.25">
      <c r="A64" s="2" t="s">
        <v>224</v>
      </c>
      <c r="B64">
        <v>2008</v>
      </c>
      <c r="C64" t="s">
        <v>28</v>
      </c>
      <c r="D64" t="s">
        <v>92</v>
      </c>
      <c r="E64">
        <v>8.4</v>
      </c>
      <c r="F64">
        <v>95</v>
      </c>
      <c r="G64" t="s">
        <v>225</v>
      </c>
      <c r="H64" t="s">
        <v>226</v>
      </c>
      <c r="I64">
        <v>999790</v>
      </c>
      <c r="J64" s="19">
        <v>223808164</v>
      </c>
    </row>
    <row r="65" spans="1:10" x14ac:dyDescent="0.25">
      <c r="A65" s="2" t="s">
        <v>210</v>
      </c>
      <c r="B65">
        <v>2017</v>
      </c>
      <c r="C65" t="s">
        <v>28</v>
      </c>
      <c r="D65" t="s">
        <v>92</v>
      </c>
      <c r="E65">
        <v>8.4</v>
      </c>
      <c r="F65">
        <v>81</v>
      </c>
      <c r="G65" t="s">
        <v>211</v>
      </c>
      <c r="H65" t="s">
        <v>212</v>
      </c>
      <c r="I65">
        <v>384171</v>
      </c>
      <c r="J65" s="19">
        <v>209726015</v>
      </c>
    </row>
    <row r="66" spans="1:10" x14ac:dyDescent="0.25">
      <c r="A66" s="2" t="s">
        <v>202</v>
      </c>
      <c r="B66">
        <v>2018</v>
      </c>
      <c r="C66" t="s">
        <v>28</v>
      </c>
      <c r="D66" t="s">
        <v>203</v>
      </c>
      <c r="E66">
        <v>8.4</v>
      </c>
      <c r="F66">
        <v>87</v>
      </c>
      <c r="G66" t="s">
        <v>204</v>
      </c>
      <c r="H66" t="s">
        <v>205</v>
      </c>
      <c r="I66">
        <v>375110</v>
      </c>
      <c r="J66" s="19">
        <v>190241310</v>
      </c>
    </row>
    <row r="67" spans="1:10" x14ac:dyDescent="0.25">
      <c r="A67" s="2" t="s">
        <v>213</v>
      </c>
      <c r="B67">
        <v>2012</v>
      </c>
      <c r="C67" t="s">
        <v>10</v>
      </c>
      <c r="D67" t="s">
        <v>214</v>
      </c>
      <c r="E67">
        <v>8.4</v>
      </c>
      <c r="F67">
        <v>81</v>
      </c>
      <c r="G67" t="s">
        <v>36</v>
      </c>
      <c r="H67" t="s">
        <v>215</v>
      </c>
      <c r="I67">
        <v>1357682</v>
      </c>
      <c r="J67" s="19">
        <v>162805434</v>
      </c>
    </row>
    <row r="68" spans="1:10" x14ac:dyDescent="0.25">
      <c r="A68" s="2" t="s">
        <v>244</v>
      </c>
      <c r="B68">
        <v>1979</v>
      </c>
      <c r="C68" t="s">
        <v>96</v>
      </c>
      <c r="D68" t="s">
        <v>245</v>
      </c>
      <c r="E68">
        <v>8.4</v>
      </c>
      <c r="F68">
        <v>94</v>
      </c>
      <c r="G68" t="s">
        <v>17</v>
      </c>
      <c r="H68" t="s">
        <v>246</v>
      </c>
      <c r="I68">
        <v>606398</v>
      </c>
      <c r="J68" s="19">
        <v>83471511</v>
      </c>
    </row>
    <row r="69" spans="1:10" x14ac:dyDescent="0.25">
      <c r="A69" s="2" t="s">
        <v>247</v>
      </c>
      <c r="B69">
        <v>1979</v>
      </c>
      <c r="C69" t="s">
        <v>96</v>
      </c>
      <c r="D69" t="s">
        <v>248</v>
      </c>
      <c r="E69">
        <v>8.4</v>
      </c>
      <c r="F69">
        <v>89</v>
      </c>
      <c r="G69" t="s">
        <v>143</v>
      </c>
      <c r="H69" t="s">
        <v>249</v>
      </c>
      <c r="I69">
        <v>787806</v>
      </c>
      <c r="J69" s="19">
        <v>78900000</v>
      </c>
    </row>
    <row r="70" spans="1:10" x14ac:dyDescent="0.25">
      <c r="A70" s="2" t="s">
        <v>241</v>
      </c>
      <c r="B70">
        <v>1980</v>
      </c>
      <c r="C70" t="s">
        <v>10</v>
      </c>
      <c r="D70" t="s">
        <v>242</v>
      </c>
      <c r="E70">
        <v>8.4</v>
      </c>
      <c r="F70">
        <v>66</v>
      </c>
      <c r="G70" t="s">
        <v>243</v>
      </c>
      <c r="H70" t="s">
        <v>73</v>
      </c>
      <c r="I70">
        <v>898237</v>
      </c>
      <c r="J70" s="19">
        <v>44017374</v>
      </c>
    </row>
    <row r="71" spans="1:10" x14ac:dyDescent="0.25">
      <c r="A71" s="2" t="s">
        <v>263</v>
      </c>
      <c r="B71">
        <v>1954</v>
      </c>
      <c r="C71" t="s">
        <v>28</v>
      </c>
      <c r="D71" t="s">
        <v>235</v>
      </c>
      <c r="E71">
        <v>8.4</v>
      </c>
      <c r="F71">
        <v>100</v>
      </c>
      <c r="G71" t="s">
        <v>173</v>
      </c>
      <c r="H71" t="s">
        <v>123</v>
      </c>
      <c r="I71">
        <v>444074</v>
      </c>
      <c r="J71" s="19">
        <v>36764313</v>
      </c>
    </row>
    <row r="72" spans="1:10" x14ac:dyDescent="0.25">
      <c r="A72" s="2" t="s">
        <v>234</v>
      </c>
      <c r="B72">
        <v>2000</v>
      </c>
      <c r="C72" t="s">
        <v>21</v>
      </c>
      <c r="D72" t="s">
        <v>235</v>
      </c>
      <c r="E72">
        <v>8.4</v>
      </c>
      <c r="F72">
        <v>80</v>
      </c>
      <c r="G72" t="s">
        <v>23</v>
      </c>
      <c r="H72" t="s">
        <v>236</v>
      </c>
      <c r="I72">
        <v>1125712</v>
      </c>
      <c r="J72" s="19">
        <v>25544867</v>
      </c>
    </row>
    <row r="73" spans="1:10" x14ac:dyDescent="0.25">
      <c r="A73" s="2" t="s">
        <v>198</v>
      </c>
      <c r="B73">
        <v>2016</v>
      </c>
      <c r="C73" t="s">
        <v>28</v>
      </c>
      <c r="D73" t="s">
        <v>199</v>
      </c>
      <c r="E73">
        <v>8.4</v>
      </c>
      <c r="G73" t="s">
        <v>200</v>
      </c>
      <c r="H73" t="s">
        <v>201</v>
      </c>
      <c r="I73">
        <v>156479</v>
      </c>
      <c r="J73" s="19">
        <v>12391761</v>
      </c>
    </row>
    <row r="74" spans="1:10" x14ac:dyDescent="0.25">
      <c r="A74" s="2" t="s">
        <v>227</v>
      </c>
      <c r="B74">
        <v>2006</v>
      </c>
      <c r="C74" t="s">
        <v>10</v>
      </c>
      <c r="D74" t="s">
        <v>228</v>
      </c>
      <c r="E74">
        <v>8.4</v>
      </c>
      <c r="F74">
        <v>89</v>
      </c>
      <c r="G74" t="s">
        <v>229</v>
      </c>
      <c r="H74" t="s">
        <v>230</v>
      </c>
      <c r="I74">
        <v>358685</v>
      </c>
      <c r="J74" s="19">
        <v>11286112</v>
      </c>
    </row>
    <row r="75" spans="1:10" x14ac:dyDescent="0.25">
      <c r="A75" s="2" t="s">
        <v>258</v>
      </c>
      <c r="B75">
        <v>1957</v>
      </c>
      <c r="C75" t="s">
        <v>28</v>
      </c>
      <c r="D75" t="s">
        <v>104</v>
      </c>
      <c r="E75">
        <v>8.4</v>
      </c>
      <c r="G75" t="s">
        <v>259</v>
      </c>
      <c r="H75" t="s">
        <v>260</v>
      </c>
      <c r="I75">
        <v>108862</v>
      </c>
      <c r="J75" s="19">
        <v>8175000</v>
      </c>
    </row>
    <row r="76" spans="1:10" x14ac:dyDescent="0.25">
      <c r="A76" s="2" t="s">
        <v>218</v>
      </c>
      <c r="B76">
        <v>2009</v>
      </c>
      <c r="C76" t="s">
        <v>21</v>
      </c>
      <c r="D76" t="s">
        <v>219</v>
      </c>
      <c r="E76">
        <v>8.4</v>
      </c>
      <c r="F76">
        <v>67</v>
      </c>
      <c r="G76" t="s">
        <v>220</v>
      </c>
      <c r="H76" t="s">
        <v>201</v>
      </c>
      <c r="I76">
        <v>344445</v>
      </c>
      <c r="J76" s="19">
        <v>6532908</v>
      </c>
    </row>
    <row r="77" spans="1:10" x14ac:dyDescent="0.25">
      <c r="A77" s="2" t="s">
        <v>239</v>
      </c>
      <c r="B77">
        <v>1984</v>
      </c>
      <c r="C77" t="s">
        <v>10</v>
      </c>
      <c r="D77" t="s">
        <v>16</v>
      </c>
      <c r="E77">
        <v>8.4</v>
      </c>
      <c r="G77" t="s">
        <v>56</v>
      </c>
      <c r="H77" t="s">
        <v>26</v>
      </c>
      <c r="I77">
        <v>311365</v>
      </c>
      <c r="J77" s="19">
        <v>5321508</v>
      </c>
    </row>
    <row r="78" spans="1:10" x14ac:dyDescent="0.25">
      <c r="A78" s="2" t="s">
        <v>194</v>
      </c>
      <c r="B78">
        <v>2016</v>
      </c>
      <c r="C78" t="s">
        <v>28</v>
      </c>
      <c r="D78" t="s">
        <v>195</v>
      </c>
      <c r="E78">
        <v>8.4</v>
      </c>
      <c r="F78">
        <v>79</v>
      </c>
      <c r="G78" t="s">
        <v>196</v>
      </c>
      <c r="H78" t="s">
        <v>197</v>
      </c>
      <c r="I78">
        <v>194838</v>
      </c>
      <c r="J78" s="19">
        <v>5017246</v>
      </c>
    </row>
    <row r="79" spans="1:10" x14ac:dyDescent="0.25">
      <c r="A79" s="2" t="s">
        <v>237</v>
      </c>
      <c r="B79">
        <v>1997</v>
      </c>
      <c r="C79" t="s">
        <v>28</v>
      </c>
      <c r="D79" t="s">
        <v>203</v>
      </c>
      <c r="E79">
        <v>8.4</v>
      </c>
      <c r="F79">
        <v>76</v>
      </c>
      <c r="G79" t="s">
        <v>93</v>
      </c>
      <c r="H79" t="s">
        <v>238</v>
      </c>
      <c r="I79">
        <v>343171</v>
      </c>
      <c r="J79" s="19">
        <v>2375308</v>
      </c>
    </row>
    <row r="80" spans="1:10" x14ac:dyDescent="0.25">
      <c r="A80" s="2" t="s">
        <v>184</v>
      </c>
      <c r="B80">
        <v>2018</v>
      </c>
      <c r="C80" t="s">
        <v>10</v>
      </c>
      <c r="D80" t="s">
        <v>11</v>
      </c>
      <c r="E80">
        <v>8.4</v>
      </c>
      <c r="F80">
        <v>75</v>
      </c>
      <c r="G80" t="s">
        <v>185</v>
      </c>
      <c r="H80" t="s">
        <v>186</v>
      </c>
      <c r="I80">
        <v>62635</v>
      </c>
      <c r="J80" s="19">
        <v>1661096</v>
      </c>
    </row>
    <row r="81" spans="1:10" x14ac:dyDescent="0.25">
      <c r="A81" s="2" t="s">
        <v>221</v>
      </c>
      <c r="B81">
        <v>2007</v>
      </c>
      <c r="C81" t="s">
        <v>28</v>
      </c>
      <c r="D81" t="s">
        <v>222</v>
      </c>
      <c r="E81">
        <v>8.4</v>
      </c>
      <c r="G81" t="s">
        <v>201</v>
      </c>
      <c r="H81" t="s">
        <v>223</v>
      </c>
      <c r="I81">
        <v>168895</v>
      </c>
      <c r="J81" s="19">
        <v>1223869</v>
      </c>
    </row>
    <row r="82" spans="1:10" x14ac:dyDescent="0.25">
      <c r="A82" s="2" t="s">
        <v>231</v>
      </c>
      <c r="B82">
        <v>2003</v>
      </c>
      <c r="C82" t="s">
        <v>10</v>
      </c>
      <c r="D82" t="s">
        <v>113</v>
      </c>
      <c r="E82">
        <v>8.4</v>
      </c>
      <c r="F82">
        <v>77</v>
      </c>
      <c r="G82" t="s">
        <v>232</v>
      </c>
      <c r="H82" t="s">
        <v>233</v>
      </c>
      <c r="I82">
        <v>515451</v>
      </c>
      <c r="J82" s="19">
        <v>707481</v>
      </c>
    </row>
    <row r="83" spans="1:10" x14ac:dyDescent="0.25">
      <c r="A83" s="2" t="s">
        <v>268</v>
      </c>
      <c r="B83">
        <v>1940</v>
      </c>
      <c r="C83" t="s">
        <v>265</v>
      </c>
      <c r="D83" t="s">
        <v>269</v>
      </c>
      <c r="E83">
        <v>8.4</v>
      </c>
      <c r="G83" t="s">
        <v>182</v>
      </c>
      <c r="H83" t="s">
        <v>182</v>
      </c>
      <c r="I83">
        <v>203150</v>
      </c>
      <c r="J83" s="19">
        <v>288475</v>
      </c>
    </row>
    <row r="84" spans="1:10" ht="30" x14ac:dyDescent="0.25">
      <c r="A84" s="2" t="s">
        <v>255</v>
      </c>
      <c r="B84">
        <v>1964</v>
      </c>
      <c r="C84" t="s">
        <v>10</v>
      </c>
      <c r="D84" t="s">
        <v>256</v>
      </c>
      <c r="E84">
        <v>8.4</v>
      </c>
      <c r="F84">
        <v>97</v>
      </c>
      <c r="G84" t="s">
        <v>243</v>
      </c>
      <c r="H84" t="s">
        <v>257</v>
      </c>
      <c r="I84">
        <v>450474</v>
      </c>
      <c r="J84" s="19">
        <v>275902</v>
      </c>
    </row>
    <row r="85" spans="1:10" x14ac:dyDescent="0.25">
      <c r="A85" s="2" t="s">
        <v>187</v>
      </c>
      <c r="B85">
        <v>2017</v>
      </c>
      <c r="D85" t="s">
        <v>39</v>
      </c>
      <c r="E85">
        <v>8.4</v>
      </c>
      <c r="G85" t="s">
        <v>188</v>
      </c>
      <c r="H85" t="s">
        <v>189</v>
      </c>
      <c r="I85">
        <v>34112</v>
      </c>
      <c r="J85" s="19"/>
    </row>
    <row r="86" spans="1:10" x14ac:dyDescent="0.25">
      <c r="A86" s="2" t="s">
        <v>191</v>
      </c>
      <c r="B86">
        <v>2017</v>
      </c>
      <c r="C86" t="s">
        <v>21</v>
      </c>
      <c r="D86" t="s">
        <v>22</v>
      </c>
      <c r="E86">
        <v>8.4</v>
      </c>
      <c r="G86" t="s">
        <v>192</v>
      </c>
      <c r="H86" t="s">
        <v>193</v>
      </c>
      <c r="I86">
        <v>28401</v>
      </c>
      <c r="J86" s="19"/>
    </row>
    <row r="87" spans="1:10" x14ac:dyDescent="0.25">
      <c r="A87" s="2" t="s">
        <v>250</v>
      </c>
      <c r="B87">
        <v>1971</v>
      </c>
      <c r="C87" t="s">
        <v>28</v>
      </c>
      <c r="D87" t="s">
        <v>251</v>
      </c>
      <c r="E87">
        <v>8.4</v>
      </c>
      <c r="G87" t="s">
        <v>252</v>
      </c>
      <c r="H87" t="s">
        <v>253</v>
      </c>
      <c r="I87">
        <v>30273</v>
      </c>
      <c r="J87" s="19"/>
    </row>
    <row r="88" spans="1:10" x14ac:dyDescent="0.25">
      <c r="A88" s="2" t="s">
        <v>254</v>
      </c>
      <c r="B88">
        <v>1963</v>
      </c>
      <c r="D88" t="s">
        <v>104</v>
      </c>
      <c r="E88">
        <v>8.4</v>
      </c>
      <c r="G88" t="s">
        <v>117</v>
      </c>
      <c r="H88" t="s">
        <v>118</v>
      </c>
      <c r="I88">
        <v>34357</v>
      </c>
      <c r="J88" s="19"/>
    </row>
    <row r="89" spans="1:10" x14ac:dyDescent="0.25">
      <c r="A89" s="2" t="s">
        <v>261</v>
      </c>
      <c r="B89">
        <v>1957</v>
      </c>
      <c r="C89" t="s">
        <v>10</v>
      </c>
      <c r="D89" t="s">
        <v>97</v>
      </c>
      <c r="E89">
        <v>8.4</v>
      </c>
      <c r="F89">
        <v>90</v>
      </c>
      <c r="G89" t="s">
        <v>243</v>
      </c>
      <c r="H89" t="s">
        <v>262</v>
      </c>
      <c r="I89">
        <v>178092</v>
      </c>
      <c r="J89" s="19"/>
    </row>
    <row r="90" spans="1:10" x14ac:dyDescent="0.25">
      <c r="A90" s="2" t="s">
        <v>264</v>
      </c>
      <c r="B90">
        <v>1950</v>
      </c>
      <c r="C90" t="s">
        <v>265</v>
      </c>
      <c r="D90" t="s">
        <v>266</v>
      </c>
      <c r="E90">
        <v>8.4</v>
      </c>
      <c r="G90" t="s">
        <v>259</v>
      </c>
      <c r="H90" t="s">
        <v>267</v>
      </c>
      <c r="I90">
        <v>201632</v>
      </c>
      <c r="J90" s="19"/>
    </row>
    <row r="91" spans="1:10" x14ac:dyDescent="0.25">
      <c r="A91" s="2">
        <v>1917</v>
      </c>
      <c r="B91">
        <v>2019</v>
      </c>
      <c r="C91" t="s">
        <v>96</v>
      </c>
      <c r="D91" t="s">
        <v>270</v>
      </c>
      <c r="E91">
        <v>8.3000000000000007</v>
      </c>
      <c r="F91">
        <v>78</v>
      </c>
      <c r="G91" t="s">
        <v>271</v>
      </c>
      <c r="H91" t="s">
        <v>272</v>
      </c>
      <c r="I91">
        <v>425844</v>
      </c>
      <c r="J91" s="19">
        <v>159227644</v>
      </c>
    </row>
    <row r="92" spans="1:10" x14ac:dyDescent="0.25">
      <c r="A92" s="2" t="s">
        <v>317</v>
      </c>
      <c r="B92">
        <v>1997</v>
      </c>
      <c r="C92" t="s">
        <v>28</v>
      </c>
      <c r="D92" t="s">
        <v>51</v>
      </c>
      <c r="E92">
        <v>8.3000000000000007</v>
      </c>
      <c r="F92">
        <v>70</v>
      </c>
      <c r="G92" t="s">
        <v>318</v>
      </c>
      <c r="H92" t="s">
        <v>319</v>
      </c>
      <c r="I92">
        <v>861606</v>
      </c>
      <c r="J92" s="19">
        <v>138433435</v>
      </c>
    </row>
    <row r="93" spans="1:10" x14ac:dyDescent="0.25">
      <c r="A93" s="2" t="s">
        <v>316</v>
      </c>
      <c r="B93">
        <v>1999</v>
      </c>
      <c r="C93" t="s">
        <v>21</v>
      </c>
      <c r="D93" t="s">
        <v>11</v>
      </c>
      <c r="E93">
        <v>8.3000000000000007</v>
      </c>
      <c r="F93">
        <v>84</v>
      </c>
      <c r="G93" t="s">
        <v>271</v>
      </c>
      <c r="H93" t="s">
        <v>105</v>
      </c>
      <c r="I93">
        <v>1069738</v>
      </c>
      <c r="J93" s="19">
        <v>130096601</v>
      </c>
    </row>
    <row r="94" spans="1:10" x14ac:dyDescent="0.25">
      <c r="A94" s="2" t="s">
        <v>299</v>
      </c>
      <c r="B94">
        <v>2009</v>
      </c>
      <c r="C94" t="s">
        <v>10</v>
      </c>
      <c r="D94" t="s">
        <v>300</v>
      </c>
      <c r="E94">
        <v>8.3000000000000007</v>
      </c>
      <c r="F94">
        <v>69</v>
      </c>
      <c r="G94" t="s">
        <v>36</v>
      </c>
      <c r="H94" t="s">
        <v>47</v>
      </c>
      <c r="I94">
        <v>1267869</v>
      </c>
      <c r="J94" s="19">
        <v>120540719</v>
      </c>
    </row>
    <row r="95" spans="1:10" ht="30" x14ac:dyDescent="0.25">
      <c r="A95" s="2" t="s">
        <v>301</v>
      </c>
      <c r="B95">
        <v>2004</v>
      </c>
      <c r="C95" t="s">
        <v>21</v>
      </c>
      <c r="D95" t="s">
        <v>302</v>
      </c>
      <c r="E95">
        <v>8.3000000000000007</v>
      </c>
      <c r="F95">
        <v>89</v>
      </c>
      <c r="G95" t="s">
        <v>303</v>
      </c>
      <c r="H95" t="s">
        <v>304</v>
      </c>
      <c r="I95">
        <v>911664</v>
      </c>
      <c r="J95" s="19">
        <v>34400301</v>
      </c>
    </row>
    <row r="96" spans="1:10" x14ac:dyDescent="0.25">
      <c r="A96" s="2" t="s">
        <v>305</v>
      </c>
      <c r="B96">
        <v>2001</v>
      </c>
      <c r="C96" t="s">
        <v>28</v>
      </c>
      <c r="D96" t="s">
        <v>306</v>
      </c>
      <c r="E96">
        <v>8.3000000000000007</v>
      </c>
      <c r="F96">
        <v>69</v>
      </c>
      <c r="G96" t="s">
        <v>307</v>
      </c>
      <c r="H96" t="s">
        <v>308</v>
      </c>
      <c r="I96">
        <v>703810</v>
      </c>
      <c r="J96" s="19">
        <v>33225499</v>
      </c>
    </row>
    <row r="97" spans="1:10" x14ac:dyDescent="0.25">
      <c r="A97" s="2" t="s">
        <v>309</v>
      </c>
      <c r="B97">
        <v>2000</v>
      </c>
      <c r="C97" t="s">
        <v>21</v>
      </c>
      <c r="D97" t="s">
        <v>310</v>
      </c>
      <c r="E97">
        <v>8.3000000000000007</v>
      </c>
      <c r="F97">
        <v>55</v>
      </c>
      <c r="G97" t="s">
        <v>311</v>
      </c>
      <c r="H97" t="s">
        <v>312</v>
      </c>
      <c r="I97">
        <v>782001</v>
      </c>
      <c r="J97" s="19">
        <v>30328156</v>
      </c>
    </row>
    <row r="98" spans="1:10" x14ac:dyDescent="0.25">
      <c r="A98" s="2" t="s">
        <v>287</v>
      </c>
      <c r="B98">
        <v>2011</v>
      </c>
      <c r="C98" t="s">
        <v>75</v>
      </c>
      <c r="D98" t="s">
        <v>11</v>
      </c>
      <c r="E98">
        <v>8.3000000000000007</v>
      </c>
      <c r="F98">
        <v>95</v>
      </c>
      <c r="G98" t="s">
        <v>288</v>
      </c>
      <c r="H98" t="s">
        <v>289</v>
      </c>
      <c r="I98">
        <v>220002</v>
      </c>
      <c r="J98" s="19">
        <v>7098492</v>
      </c>
    </row>
    <row r="99" spans="1:10" x14ac:dyDescent="0.25">
      <c r="A99" s="2" t="s">
        <v>290</v>
      </c>
      <c r="B99">
        <v>2010</v>
      </c>
      <c r="C99" t="s">
        <v>96</v>
      </c>
      <c r="D99" t="s">
        <v>245</v>
      </c>
      <c r="E99">
        <v>8.3000000000000007</v>
      </c>
      <c r="F99">
        <v>80</v>
      </c>
      <c r="G99" t="s">
        <v>291</v>
      </c>
      <c r="H99" t="s">
        <v>292</v>
      </c>
      <c r="I99">
        <v>150023</v>
      </c>
      <c r="J99" s="19">
        <v>6857096</v>
      </c>
    </row>
    <row r="100" spans="1:10" x14ac:dyDescent="0.25">
      <c r="A100" s="2" t="s">
        <v>313</v>
      </c>
      <c r="B100">
        <v>2000</v>
      </c>
      <c r="C100" t="s">
        <v>10</v>
      </c>
      <c r="D100" t="s">
        <v>11</v>
      </c>
      <c r="E100">
        <v>8.3000000000000007</v>
      </c>
      <c r="F100">
        <v>68</v>
      </c>
      <c r="G100" t="s">
        <v>314</v>
      </c>
      <c r="H100" t="s">
        <v>315</v>
      </c>
      <c r="I100">
        <v>766870</v>
      </c>
      <c r="J100" s="19">
        <v>3635482</v>
      </c>
    </row>
    <row r="101" spans="1:10" x14ac:dyDescent="0.25">
      <c r="A101" s="2" t="s">
        <v>277</v>
      </c>
      <c r="B101">
        <v>2018</v>
      </c>
      <c r="C101" t="s">
        <v>21</v>
      </c>
      <c r="D101" t="s">
        <v>278</v>
      </c>
      <c r="E101">
        <v>8.3000000000000007</v>
      </c>
      <c r="G101" t="s">
        <v>279</v>
      </c>
      <c r="H101" t="s">
        <v>280</v>
      </c>
      <c r="I101">
        <v>71875</v>
      </c>
      <c r="J101" s="19">
        <v>1373943</v>
      </c>
    </row>
    <row r="102" spans="1:10" x14ac:dyDescent="0.25">
      <c r="A102" s="2" t="s">
        <v>284</v>
      </c>
      <c r="B102">
        <v>2012</v>
      </c>
      <c r="C102" t="s">
        <v>96</v>
      </c>
      <c r="D102" t="s">
        <v>11</v>
      </c>
      <c r="E102">
        <v>8.3000000000000007</v>
      </c>
      <c r="F102">
        <v>77</v>
      </c>
      <c r="G102" t="s">
        <v>285</v>
      </c>
      <c r="H102" t="s">
        <v>286</v>
      </c>
      <c r="I102">
        <v>281623</v>
      </c>
      <c r="J102" s="19">
        <v>687185</v>
      </c>
    </row>
    <row r="103" spans="1:10" x14ac:dyDescent="0.25">
      <c r="A103" s="2" t="s">
        <v>273</v>
      </c>
      <c r="B103">
        <v>2018</v>
      </c>
      <c r="C103" t="s">
        <v>10</v>
      </c>
      <c r="D103" t="s">
        <v>274</v>
      </c>
      <c r="E103">
        <v>8.3000000000000007</v>
      </c>
      <c r="G103" t="s">
        <v>275</v>
      </c>
      <c r="H103" t="s">
        <v>276</v>
      </c>
      <c r="I103">
        <v>27793</v>
      </c>
      <c r="J103" s="19"/>
    </row>
    <row r="104" spans="1:10" x14ac:dyDescent="0.25">
      <c r="A104" s="2" t="s">
        <v>281</v>
      </c>
      <c r="B104">
        <v>2013</v>
      </c>
      <c r="C104" t="s">
        <v>28</v>
      </c>
      <c r="D104" t="s">
        <v>107</v>
      </c>
      <c r="E104">
        <v>8.3000000000000007</v>
      </c>
      <c r="G104" t="s">
        <v>282</v>
      </c>
      <c r="H104" t="s">
        <v>283</v>
      </c>
      <c r="I104">
        <v>30722</v>
      </c>
      <c r="J104" s="19"/>
    </row>
    <row r="105" spans="1:10" x14ac:dyDescent="0.25">
      <c r="A105" s="2" t="s">
        <v>293</v>
      </c>
      <c r="B105">
        <v>2019</v>
      </c>
      <c r="C105" t="s">
        <v>294</v>
      </c>
      <c r="D105" t="s">
        <v>11</v>
      </c>
      <c r="E105">
        <v>8.3000000000000007</v>
      </c>
      <c r="G105" t="s">
        <v>295</v>
      </c>
      <c r="H105" t="s">
        <v>296</v>
      </c>
      <c r="I105">
        <v>33935</v>
      </c>
      <c r="J105" s="19"/>
    </row>
    <row r="106" spans="1:10" x14ac:dyDescent="0.25">
      <c r="A106" s="2" t="s">
        <v>297</v>
      </c>
      <c r="B106">
        <v>2005</v>
      </c>
      <c r="D106" t="s">
        <v>222</v>
      </c>
      <c r="E106">
        <v>8.3000000000000007</v>
      </c>
      <c r="G106" t="s">
        <v>298</v>
      </c>
      <c r="H106" t="s">
        <v>190</v>
      </c>
      <c r="I106">
        <v>78925</v>
      </c>
      <c r="J106" s="19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8" spans="10:10" x14ac:dyDescent="0.25">
      <c r="J168" s="1"/>
    </row>
    <row r="169" spans="10:10" x14ac:dyDescent="0.25">
      <c r="J169" s="1"/>
    </row>
    <row r="171" spans="10:10" x14ac:dyDescent="0.25">
      <c r="J171" s="1"/>
    </row>
    <row r="172" spans="10:10" x14ac:dyDescent="0.25">
      <c r="J172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5" spans="10:10" x14ac:dyDescent="0.25">
      <c r="J185" s="1"/>
    </row>
    <row r="186" spans="10:10" x14ac:dyDescent="0.25">
      <c r="J186" s="1"/>
    </row>
    <row r="190" spans="10:10" x14ac:dyDescent="0.25">
      <c r="J190" s="1"/>
    </row>
    <row r="193" spans="10:10" x14ac:dyDescent="0.25">
      <c r="J193" s="1"/>
    </row>
    <row r="194" spans="10:10" x14ac:dyDescent="0.25">
      <c r="J194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1" spans="10:10" x14ac:dyDescent="0.25">
      <c r="J281" s="1"/>
    </row>
    <row r="282" spans="10:10" x14ac:dyDescent="0.25">
      <c r="J282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4" spans="10:10" x14ac:dyDescent="0.25">
      <c r="J294" s="1"/>
    </row>
    <row r="295" spans="10:10" x14ac:dyDescent="0.25">
      <c r="J295" s="1"/>
    </row>
    <row r="297" spans="10:10" x14ac:dyDescent="0.25">
      <c r="J297" s="1"/>
    </row>
    <row r="298" spans="10:10" x14ac:dyDescent="0.25">
      <c r="J298" s="1"/>
    </row>
    <row r="300" spans="10:10" x14ac:dyDescent="0.25">
      <c r="J300" s="1"/>
    </row>
    <row r="304" spans="10:10" x14ac:dyDescent="0.25">
      <c r="J304" s="1"/>
    </row>
    <row r="307" spans="10:10" x14ac:dyDescent="0.25">
      <c r="J307" s="1"/>
    </row>
    <row r="309" spans="10:10" x14ac:dyDescent="0.25">
      <c r="J309" s="1"/>
    </row>
    <row r="311" spans="10:10" x14ac:dyDescent="0.25">
      <c r="J311" s="1"/>
    </row>
    <row r="312" spans="10:10" x14ac:dyDescent="0.25">
      <c r="J312" s="1"/>
    </row>
    <row r="314" spans="10:10" x14ac:dyDescent="0.25">
      <c r="J314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6" spans="10:10" x14ac:dyDescent="0.25">
      <c r="J326" s="1"/>
    </row>
    <row r="327" spans="10:10" x14ac:dyDescent="0.25">
      <c r="J327" s="1"/>
    </row>
    <row r="332" spans="10:10" x14ac:dyDescent="0.25">
      <c r="J332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9" spans="10:10" x14ac:dyDescent="0.25">
      <c r="J359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7" spans="10:10" x14ac:dyDescent="0.25">
      <c r="J387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7" spans="10:10" x14ac:dyDescent="0.25">
      <c r="J417" s="1"/>
    </row>
    <row r="418" spans="10:10" x14ac:dyDescent="0.25">
      <c r="J418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3" spans="10:10" x14ac:dyDescent="0.25">
      <c r="J433" s="1"/>
    </row>
    <row r="434" spans="10:10" x14ac:dyDescent="0.25">
      <c r="J434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9" spans="10:10" x14ac:dyDescent="0.25">
      <c r="J449" s="1"/>
    </row>
    <row r="454" spans="10:10" x14ac:dyDescent="0.25">
      <c r="J454" s="1"/>
    </row>
    <row r="460" spans="10:10" x14ac:dyDescent="0.25">
      <c r="J460" s="1"/>
    </row>
    <row r="461" spans="10:10" x14ac:dyDescent="0.25">
      <c r="J461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6" spans="10:10" x14ac:dyDescent="0.25">
      <c r="J546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6" spans="10:10" x14ac:dyDescent="0.25">
      <c r="J556" s="1"/>
    </row>
    <row r="558" spans="10:10" x14ac:dyDescent="0.25">
      <c r="J558" s="1"/>
    </row>
    <row r="559" spans="10:10" x14ac:dyDescent="0.25">
      <c r="J559" s="1"/>
    </row>
    <row r="562" spans="10:10" x14ac:dyDescent="0.25">
      <c r="J562" s="1"/>
    </row>
    <row r="563" spans="10:10" x14ac:dyDescent="0.25">
      <c r="J563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9" spans="10:10" x14ac:dyDescent="0.25">
      <c r="J579" s="1"/>
    </row>
    <row r="580" spans="10:10" x14ac:dyDescent="0.25">
      <c r="J580" s="1"/>
    </row>
    <row r="582" spans="10:10" x14ac:dyDescent="0.25">
      <c r="J582" s="1"/>
    </row>
    <row r="583" spans="10:10" x14ac:dyDescent="0.25">
      <c r="J583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80" spans="10:10" x14ac:dyDescent="0.25">
      <c r="J680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8" spans="10:10" x14ac:dyDescent="0.25">
      <c r="J698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4" spans="10:10" x14ac:dyDescent="0.25">
      <c r="J714" s="1"/>
    </row>
    <row r="715" spans="10:10" x14ac:dyDescent="0.25">
      <c r="J715" s="1"/>
    </row>
    <row r="723" spans="10:10" x14ac:dyDescent="0.25">
      <c r="J723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1" spans="10:10" x14ac:dyDescent="0.25">
      <c r="J851" s="1"/>
    </row>
    <row r="852" spans="10:10" x14ac:dyDescent="0.25">
      <c r="J852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8" spans="10:10" x14ac:dyDescent="0.25">
      <c r="J868" s="1"/>
    </row>
    <row r="869" spans="10:10" x14ac:dyDescent="0.25">
      <c r="J869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8" spans="10:10" x14ac:dyDescent="0.25">
      <c r="J878" s="1"/>
    </row>
    <row r="880" spans="10:10" x14ac:dyDescent="0.25">
      <c r="J880" s="1"/>
    </row>
    <row r="882" spans="10:10" x14ac:dyDescent="0.25">
      <c r="J882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90" spans="10:10" x14ac:dyDescent="0.25">
      <c r="J890" s="1"/>
    </row>
    <row r="891" spans="10:10" x14ac:dyDescent="0.25">
      <c r="J891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1" spans="10:10" x14ac:dyDescent="0.25">
      <c r="J1001" s="1"/>
    </row>
    <row r="1004" spans="10:10" x14ac:dyDescent="0.25">
      <c r="J1004" s="1"/>
    </row>
  </sheetData>
  <mergeCells count="1">
    <mergeCell ref="B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zoomScale="120" zoomScaleNormal="120" workbookViewId="0">
      <selection activeCell="C16" sqref="C16"/>
    </sheetView>
  </sheetViews>
  <sheetFormatPr defaultRowHeight="15" x14ac:dyDescent="0.25"/>
  <sheetData>
    <row r="1" spans="1:17" s="8" customFormat="1" ht="46.5" x14ac:dyDescent="0.7">
      <c r="A1" s="6"/>
      <c r="B1" s="7" t="s">
        <v>327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0" customFormat="1" x14ac:dyDescent="0.25">
      <c r="A2" s="9"/>
    </row>
    <row r="4" spans="1:17" x14ac:dyDescent="0.25">
      <c r="B4" s="12" t="s">
        <v>323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7" x14ac:dyDescent="0.25">
      <c r="B5" s="4" t="s">
        <v>324</v>
      </c>
      <c r="C5" t="s">
        <v>360</v>
      </c>
    </row>
    <row r="6" spans="1:17" x14ac:dyDescent="0.25">
      <c r="B6" s="4" t="s">
        <v>325</v>
      </c>
      <c r="C6" t="s">
        <v>369</v>
      </c>
    </row>
    <row r="7" spans="1:17" x14ac:dyDescent="0.25">
      <c r="B7" s="4" t="s">
        <v>326</v>
      </c>
      <c r="C7" t="s">
        <v>361</v>
      </c>
    </row>
    <row r="8" spans="1:17" x14ac:dyDescent="0.25">
      <c r="B8" s="4"/>
    </row>
    <row r="9" spans="1:17" x14ac:dyDescent="0.25">
      <c r="B9" s="4"/>
    </row>
    <row r="10" spans="1:17" x14ac:dyDescent="0.25">
      <c r="B10" s="4"/>
    </row>
    <row r="11" spans="1:17" x14ac:dyDescent="0.25">
      <c r="B11" s="4"/>
    </row>
    <row r="12" spans="1:17" x14ac:dyDescent="0.25">
      <c r="B12" s="4"/>
    </row>
    <row r="13" spans="1:17" x14ac:dyDescent="0.25">
      <c r="B13" s="4"/>
    </row>
    <row r="14" spans="1:17" x14ac:dyDescent="0.25">
      <c r="B14" s="4"/>
    </row>
    <row r="15" spans="1:17" x14ac:dyDescent="0.25">
      <c r="B15" s="4"/>
    </row>
    <row r="16" spans="1:17" x14ac:dyDescent="0.25">
      <c r="B16" s="4"/>
    </row>
    <row r="17" spans="2:2" x14ac:dyDescent="0.25">
      <c r="B17" s="4"/>
    </row>
    <row r="18" spans="2:2" x14ac:dyDescent="0.25">
      <c r="B18" s="4"/>
    </row>
  </sheetData>
  <mergeCells count="2">
    <mergeCell ref="B4:N4"/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showGridLines="0" workbookViewId="0">
      <selection activeCell="C21" sqref="C21"/>
    </sheetView>
  </sheetViews>
  <sheetFormatPr defaultRowHeight="15" x14ac:dyDescent="0.25"/>
  <cols>
    <col min="3" max="3" width="41.140625" customWidth="1"/>
    <col min="4" max="4" width="11" bestFit="1" customWidth="1"/>
    <col min="5" max="5" width="22.140625" customWidth="1"/>
  </cols>
  <sheetData>
    <row r="1" spans="1:17" s="8" customFormat="1" ht="46.5" x14ac:dyDescent="0.7">
      <c r="A1" s="6"/>
      <c r="B1" s="7" t="s">
        <v>327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0" customFormat="1" ht="29.25" customHeight="1" x14ac:dyDescent="0.35">
      <c r="A2" s="9"/>
      <c r="B2" s="14" t="str">
        <f>Questions!B5</f>
        <v>Q1</v>
      </c>
      <c r="C2" s="13" t="str">
        <f>UPPER(Questions!C5)</f>
        <v>SHOW TOP 10 MOVIES BASED ON GROSS.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5" spans="1:17" x14ac:dyDescent="0.25">
      <c r="B5" t="s">
        <v>358</v>
      </c>
      <c r="C5" s="3" t="s">
        <v>356</v>
      </c>
      <c r="D5" s="3" t="s">
        <v>8</v>
      </c>
      <c r="E5" t="s">
        <v>357</v>
      </c>
    </row>
    <row r="6" spans="1:17" x14ac:dyDescent="0.25">
      <c r="B6">
        <v>1</v>
      </c>
      <c r="C6" t="s">
        <v>206</v>
      </c>
      <c r="D6">
        <v>858373000</v>
      </c>
      <c r="E6">
        <v>858373000</v>
      </c>
    </row>
    <row r="7" spans="1:17" x14ac:dyDescent="0.25">
      <c r="B7">
        <v>2</v>
      </c>
      <c r="C7" t="s">
        <v>209</v>
      </c>
      <c r="D7">
        <v>678815482</v>
      </c>
      <c r="E7">
        <v>678815482</v>
      </c>
    </row>
    <row r="8" spans="1:17" x14ac:dyDescent="0.25">
      <c r="B8">
        <v>3</v>
      </c>
      <c r="C8" t="s">
        <v>20</v>
      </c>
      <c r="D8">
        <v>534858444</v>
      </c>
      <c r="E8">
        <v>534858444</v>
      </c>
    </row>
    <row r="9" spans="1:17" x14ac:dyDescent="0.25">
      <c r="B9">
        <v>4</v>
      </c>
      <c r="C9" t="s">
        <v>216</v>
      </c>
      <c r="D9">
        <v>448139099</v>
      </c>
      <c r="E9">
        <v>448139099</v>
      </c>
    </row>
    <row r="10" spans="1:17" x14ac:dyDescent="0.25">
      <c r="B10">
        <v>5</v>
      </c>
      <c r="C10" t="s">
        <v>153</v>
      </c>
      <c r="D10">
        <v>422783777</v>
      </c>
      <c r="E10">
        <v>422783777</v>
      </c>
    </row>
    <row r="11" spans="1:17" x14ac:dyDescent="0.25">
      <c r="B11">
        <v>6</v>
      </c>
      <c r="C11" t="s">
        <v>31</v>
      </c>
      <c r="D11">
        <v>377845905</v>
      </c>
      <c r="E11">
        <v>377845905</v>
      </c>
    </row>
    <row r="12" spans="1:17" x14ac:dyDescent="0.25">
      <c r="B12">
        <v>7</v>
      </c>
      <c r="C12" t="s">
        <v>58</v>
      </c>
      <c r="D12">
        <v>342551365</v>
      </c>
      <c r="E12">
        <v>342551365</v>
      </c>
    </row>
    <row r="13" spans="1:17" x14ac:dyDescent="0.25">
      <c r="B13">
        <v>8</v>
      </c>
      <c r="C13" t="s">
        <v>124</v>
      </c>
      <c r="D13">
        <v>335451311</v>
      </c>
      <c r="E13">
        <v>335451311</v>
      </c>
    </row>
    <row r="14" spans="1:17" x14ac:dyDescent="0.25">
      <c r="B14">
        <v>9</v>
      </c>
      <c r="C14" t="s">
        <v>50</v>
      </c>
      <c r="D14">
        <v>330252182</v>
      </c>
      <c r="E14">
        <v>330252182</v>
      </c>
    </row>
    <row r="15" spans="1:17" x14ac:dyDescent="0.25">
      <c r="B15">
        <v>10</v>
      </c>
      <c r="C15" t="s">
        <v>110</v>
      </c>
      <c r="D15">
        <v>322740140</v>
      </c>
      <c r="E15">
        <v>322740140</v>
      </c>
    </row>
    <row r="16" spans="1:17" x14ac:dyDescent="0.25">
      <c r="B16" s="20"/>
      <c r="C16" s="21" t="s">
        <v>322</v>
      </c>
      <c r="D16" s="20">
        <f>SUM(D6:D15)</f>
        <v>4651810705</v>
      </c>
      <c r="E16" s="20"/>
    </row>
  </sheetData>
  <mergeCells count="2">
    <mergeCell ref="B1:Q1"/>
    <mergeCell ref="C2:M2"/>
  </mergeCells>
  <conditionalFormatting sqref="E6:E16">
    <cfRule type="dataBar" priority="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{55098CAA-32E7-4CDA-A3AD-BFAF9AC0F13F}</x14:id>
        </ext>
      </extLst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098CAA-32E7-4CDA-A3AD-BFAF9AC0F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showGridLines="0" zoomScale="110" zoomScaleNormal="110" workbookViewId="0">
      <selection activeCell="C19" sqref="C19"/>
    </sheetView>
  </sheetViews>
  <sheetFormatPr defaultRowHeight="15" x14ac:dyDescent="0.25"/>
  <cols>
    <col min="2" max="2" width="19.5703125" customWidth="1"/>
    <col min="3" max="3" width="16.28515625" customWidth="1"/>
  </cols>
  <sheetData>
    <row r="1" spans="1:17" s="8" customFormat="1" ht="46.5" x14ac:dyDescent="0.7">
      <c r="A1" s="6"/>
      <c r="B1" s="7" t="s">
        <v>327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0" customFormat="1" ht="29.25" customHeight="1" x14ac:dyDescent="0.35">
      <c r="A2" s="9"/>
      <c r="B2" s="14" t="str">
        <f>Questions!B6</f>
        <v>Q2</v>
      </c>
      <c r="C2" s="13" t="str">
        <f>UPPER(Questions!C6)</f>
        <v>LIST OF TOP 7 DIRECTOR HAS MORE MOVIE IN TOP 100 IMDB MOVIE LIST.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5" spans="1:17" x14ac:dyDescent="0.25">
      <c r="B5" s="15" t="s">
        <v>354</v>
      </c>
      <c r="C5" t="s">
        <v>359</v>
      </c>
    </row>
    <row r="6" spans="1:17" x14ac:dyDescent="0.25">
      <c r="B6" s="16" t="s">
        <v>23</v>
      </c>
      <c r="C6" s="17">
        <v>6</v>
      </c>
    </row>
    <row r="7" spans="1:17" x14ac:dyDescent="0.25">
      <c r="B7" s="16" t="s">
        <v>36</v>
      </c>
      <c r="C7" s="17">
        <v>3</v>
      </c>
    </row>
    <row r="8" spans="1:17" x14ac:dyDescent="0.25">
      <c r="B8" s="16" t="s">
        <v>40</v>
      </c>
      <c r="C8" s="17">
        <v>3</v>
      </c>
    </row>
    <row r="9" spans="1:17" x14ac:dyDescent="0.25">
      <c r="B9" s="16" t="s">
        <v>56</v>
      </c>
      <c r="C9" s="17">
        <v>3</v>
      </c>
    </row>
    <row r="10" spans="1:17" x14ac:dyDescent="0.25">
      <c r="B10" s="16" t="s">
        <v>243</v>
      </c>
      <c r="C10" s="17">
        <v>3</v>
      </c>
    </row>
    <row r="11" spans="1:17" x14ac:dyDescent="0.25">
      <c r="B11" s="16" t="s">
        <v>17</v>
      </c>
      <c r="C11" s="17">
        <v>3</v>
      </c>
    </row>
    <row r="12" spans="1:17" x14ac:dyDescent="0.25">
      <c r="B12" s="16" t="s">
        <v>182</v>
      </c>
      <c r="C12" s="17">
        <v>3</v>
      </c>
    </row>
    <row r="13" spans="1:17" x14ac:dyDescent="0.25">
      <c r="B13" s="16" t="s">
        <v>33</v>
      </c>
      <c r="C13" s="17">
        <v>3</v>
      </c>
    </row>
    <row r="14" spans="1:17" x14ac:dyDescent="0.25">
      <c r="B14" s="16" t="s">
        <v>353</v>
      </c>
      <c r="C14" s="17">
        <v>27</v>
      </c>
    </row>
  </sheetData>
  <mergeCells count="2">
    <mergeCell ref="B1:Q1"/>
    <mergeCell ref="C2:M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tabSelected="1" zoomScale="130" zoomScaleNormal="130" workbookViewId="0">
      <selection activeCell="B15" sqref="B15"/>
    </sheetView>
  </sheetViews>
  <sheetFormatPr defaultRowHeight="15" x14ac:dyDescent="0.25"/>
  <cols>
    <col min="2" max="2" width="18.7109375" bestFit="1" customWidth="1"/>
    <col min="3" max="3" width="15.7109375" customWidth="1"/>
    <col min="4" max="4" width="14.140625" customWidth="1"/>
    <col min="5" max="5" width="19.140625" style="5" customWidth="1"/>
    <col min="6" max="6" width="22.42578125" style="5" customWidth="1"/>
  </cols>
  <sheetData>
    <row r="1" spans="1:17" s="8" customFormat="1" ht="46.5" x14ac:dyDescent="0.7">
      <c r="A1" s="6"/>
      <c r="B1" s="7" t="s">
        <v>327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0" customFormat="1" ht="29.25" customHeight="1" x14ac:dyDescent="0.35">
      <c r="A2" s="9"/>
      <c r="B2" s="14" t="str">
        <f>Questions!B7</f>
        <v>Q3</v>
      </c>
      <c r="C2" s="13" t="str">
        <f>UPPER(Questions!C7)</f>
        <v>GROSS DIFFERENT BETWEEN CHRISTOPHER NOLAN VS ANTHONY RUSSO.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1:17" ht="15.75" x14ac:dyDescent="0.25">
      <c r="B4" s="22" t="s">
        <v>354</v>
      </c>
      <c r="C4" s="23" t="s">
        <v>355</v>
      </c>
      <c r="D4" s="26" t="s">
        <v>362</v>
      </c>
      <c r="E4" s="26" t="s">
        <v>363</v>
      </c>
      <c r="F4" s="31" t="s">
        <v>364</v>
      </c>
    </row>
    <row r="5" spans="1:17" ht="15.75" x14ac:dyDescent="0.25">
      <c r="B5" s="24" t="s">
        <v>23</v>
      </c>
      <c r="C5" s="25">
        <v>6</v>
      </c>
      <c r="D5" s="27">
        <v>1542228513</v>
      </c>
      <c r="E5" s="28">
        <v>257038085.5</v>
      </c>
      <c r="F5" s="29">
        <f>GETPIVOTDATA("Sum of Gross",$B$4,"Director","Christopher Nolan")/GETPIVOTDATA("Sum of Gross",$B$4)*100</f>
        <v>50.081834175238093</v>
      </c>
    </row>
    <row r="6" spans="1:17" ht="15.75" x14ac:dyDescent="0.25">
      <c r="B6" s="24" t="s">
        <v>207</v>
      </c>
      <c r="C6" s="25">
        <v>2</v>
      </c>
      <c r="D6" s="27">
        <v>1537188482</v>
      </c>
      <c r="E6" s="27">
        <v>768594241</v>
      </c>
      <c r="F6" s="29">
        <f>GETPIVOTDATA("Sum of Gross",$B$4,"Director","Anthony Russo")/GETPIVOTDATA("Sum of Gross",$B$4)*100</f>
        <v>49.918165824761907</v>
      </c>
    </row>
    <row r="7" spans="1:17" ht="15.75" x14ac:dyDescent="0.25">
      <c r="B7" s="24" t="s">
        <v>353</v>
      </c>
      <c r="C7" s="25">
        <v>8</v>
      </c>
      <c r="D7" s="27">
        <v>3079416995</v>
      </c>
      <c r="E7" s="27">
        <v>384927124.375</v>
      </c>
      <c r="F7" s="30"/>
    </row>
    <row r="11" spans="1:17" ht="18.75" x14ac:dyDescent="0.3">
      <c r="B11" s="33" t="s">
        <v>370</v>
      </c>
      <c r="C11" s="18"/>
      <c r="D11" s="18"/>
      <c r="E11" s="30"/>
      <c r="F11" s="30"/>
    </row>
    <row r="12" spans="1:17" ht="18.75" x14ac:dyDescent="0.3">
      <c r="B12" s="32" t="s">
        <v>371</v>
      </c>
    </row>
  </sheetData>
  <mergeCells count="2">
    <mergeCell ref="B1:Q1"/>
    <mergeCell ref="C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H8" sqref="H8"/>
    </sheetView>
  </sheetViews>
  <sheetFormatPr defaultRowHeight="15" x14ac:dyDescent="0.25"/>
  <cols>
    <col min="1" max="1" width="44.85546875" customWidth="1"/>
    <col min="2" max="2" width="19.85546875" style="5" customWidth="1"/>
    <col min="3" max="3" width="25" customWidth="1"/>
    <col min="4" max="4" width="15" customWidth="1"/>
    <col min="5" max="5" width="14.7109375" customWidth="1"/>
  </cols>
  <sheetData>
    <row r="1" spans="1:17" s="8" customFormat="1" ht="46.5" x14ac:dyDescent="0.7">
      <c r="A1" s="6"/>
      <c r="B1" s="7" t="s">
        <v>327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0" customFormat="1" ht="29.25" customHeight="1" x14ac:dyDescent="0.35">
      <c r="A2" s="9"/>
      <c r="B2" s="14"/>
      <c r="C2" s="13" t="s">
        <v>368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1:17" x14ac:dyDescent="0.25">
      <c r="A4" s="11" t="s">
        <v>0</v>
      </c>
      <c r="B4" s="4" t="s">
        <v>8</v>
      </c>
      <c r="C4" s="3" t="s">
        <v>365</v>
      </c>
      <c r="D4" s="3" t="s">
        <v>366</v>
      </c>
      <c r="E4" s="3" t="s">
        <v>367</v>
      </c>
    </row>
    <row r="5" spans="1:17" x14ac:dyDescent="0.25">
      <c r="A5" s="2" t="s">
        <v>9</v>
      </c>
      <c r="B5" s="29">
        <v>28341469</v>
      </c>
      <c r="C5" t="s">
        <v>11</v>
      </c>
    </row>
    <row r="6" spans="1:17" x14ac:dyDescent="0.25">
      <c r="A6" s="2" t="s">
        <v>15</v>
      </c>
      <c r="B6" s="29">
        <v>134966411</v>
      </c>
      <c r="C6" t="s">
        <v>328</v>
      </c>
      <c r="D6" t="s">
        <v>329</v>
      </c>
    </row>
    <row r="7" spans="1:17" x14ac:dyDescent="0.25">
      <c r="A7" s="2" t="s">
        <v>20</v>
      </c>
      <c r="B7" s="29">
        <v>534858444</v>
      </c>
      <c r="C7" t="s">
        <v>330</v>
      </c>
      <c r="D7" t="s">
        <v>331</v>
      </c>
      <c r="E7" t="s">
        <v>329</v>
      </c>
    </row>
    <row r="8" spans="1:17" x14ac:dyDescent="0.25">
      <c r="A8" s="2" t="s">
        <v>25</v>
      </c>
      <c r="B8" s="29">
        <v>57300000</v>
      </c>
      <c r="C8" t="s">
        <v>328</v>
      </c>
      <c r="D8" t="s">
        <v>329</v>
      </c>
    </row>
    <row r="9" spans="1:17" x14ac:dyDescent="0.25">
      <c r="A9" s="2" t="s">
        <v>27</v>
      </c>
      <c r="B9" s="29">
        <v>4360000</v>
      </c>
      <c r="C9" t="s">
        <v>328</v>
      </c>
      <c r="D9" t="s">
        <v>329</v>
      </c>
    </row>
    <row r="10" spans="1:17" x14ac:dyDescent="0.25">
      <c r="A10" s="2" t="s">
        <v>31</v>
      </c>
      <c r="B10" s="29">
        <v>377845905</v>
      </c>
      <c r="C10" t="s">
        <v>330</v>
      </c>
      <c r="D10" t="s">
        <v>332</v>
      </c>
      <c r="E10" t="s">
        <v>329</v>
      </c>
    </row>
    <row r="11" spans="1:17" x14ac:dyDescent="0.25">
      <c r="A11" s="2" t="s">
        <v>35</v>
      </c>
      <c r="B11" s="29">
        <v>107928762</v>
      </c>
      <c r="C11" t="s">
        <v>328</v>
      </c>
      <c r="D11" t="s">
        <v>329</v>
      </c>
    </row>
    <row r="12" spans="1:17" x14ac:dyDescent="0.25">
      <c r="A12" s="2" t="s">
        <v>38</v>
      </c>
      <c r="B12" s="29">
        <v>96898818</v>
      </c>
      <c r="C12" t="s">
        <v>333</v>
      </c>
      <c r="D12" t="s">
        <v>329</v>
      </c>
      <c r="E12" t="s">
        <v>334</v>
      </c>
    </row>
    <row r="13" spans="1:17" x14ac:dyDescent="0.25">
      <c r="A13" s="2" t="s">
        <v>50</v>
      </c>
      <c r="B13" s="29">
        <v>330252182</v>
      </c>
      <c r="C13" t="s">
        <v>11</v>
      </c>
      <c r="D13" t="s">
        <v>336</v>
      </c>
    </row>
    <row r="14" spans="1:17" ht="30" x14ac:dyDescent="0.25">
      <c r="A14" s="2" t="s">
        <v>49</v>
      </c>
      <c r="B14" s="29">
        <v>315544750</v>
      </c>
      <c r="C14" t="s">
        <v>330</v>
      </c>
      <c r="D14" t="s">
        <v>332</v>
      </c>
      <c r="E14" t="s">
        <v>329</v>
      </c>
    </row>
    <row r="15" spans="1:17" x14ac:dyDescent="0.25">
      <c r="A15" s="2" t="s">
        <v>42</v>
      </c>
      <c r="B15" s="29">
        <v>292576195</v>
      </c>
      <c r="C15" t="s">
        <v>330</v>
      </c>
      <c r="D15" t="s">
        <v>332</v>
      </c>
      <c r="E15" t="s">
        <v>335</v>
      </c>
    </row>
    <row r="16" spans="1:17" x14ac:dyDescent="0.25">
      <c r="A16" s="2" t="s">
        <v>45</v>
      </c>
      <c r="B16" s="29">
        <v>37030102</v>
      </c>
      <c r="C16" t="s">
        <v>11</v>
      </c>
    </row>
    <row r="17" spans="1:5" x14ac:dyDescent="0.25">
      <c r="A17" s="2" t="s">
        <v>54</v>
      </c>
      <c r="B17" s="29">
        <v>6100000</v>
      </c>
      <c r="C17" t="s">
        <v>55</v>
      </c>
    </row>
    <row r="18" spans="1:5" x14ac:dyDescent="0.25">
      <c r="A18" s="2" t="s">
        <v>58</v>
      </c>
      <c r="B18" s="29">
        <v>342551365</v>
      </c>
      <c r="C18" t="s">
        <v>330</v>
      </c>
      <c r="D18" t="s">
        <v>332</v>
      </c>
      <c r="E18" t="s">
        <v>329</v>
      </c>
    </row>
    <row r="19" spans="1:5" x14ac:dyDescent="0.25">
      <c r="A19" s="2" t="s">
        <v>66</v>
      </c>
      <c r="B19" s="29">
        <v>290475067</v>
      </c>
      <c r="C19" t="s">
        <v>330</v>
      </c>
      <c r="D19" t="s">
        <v>332</v>
      </c>
      <c r="E19" t="s">
        <v>337</v>
      </c>
    </row>
    <row r="20" spans="1:5" x14ac:dyDescent="0.25">
      <c r="A20" s="2" t="s">
        <v>59</v>
      </c>
      <c r="B20" s="29">
        <v>171479930</v>
      </c>
      <c r="C20" t="s">
        <v>330</v>
      </c>
      <c r="D20" t="s">
        <v>335</v>
      </c>
    </row>
    <row r="21" spans="1:5" x14ac:dyDescent="0.25">
      <c r="A21" s="2" t="s">
        <v>71</v>
      </c>
      <c r="B21" s="29">
        <v>112000000</v>
      </c>
      <c r="C21" t="s">
        <v>11</v>
      </c>
    </row>
    <row r="22" spans="1:5" x14ac:dyDescent="0.25">
      <c r="A22" s="2" t="s">
        <v>63</v>
      </c>
      <c r="B22" s="29">
        <v>46836394</v>
      </c>
      <c r="C22" t="s">
        <v>333</v>
      </c>
      <c r="D22" t="s">
        <v>331</v>
      </c>
      <c r="E22" t="s">
        <v>329</v>
      </c>
    </row>
    <row r="23" spans="1:5" x14ac:dyDescent="0.25">
      <c r="A23" s="2" t="s">
        <v>110</v>
      </c>
      <c r="B23" s="29">
        <v>322740140</v>
      </c>
      <c r="C23" t="s">
        <v>330</v>
      </c>
      <c r="D23" t="s">
        <v>332</v>
      </c>
      <c r="E23" t="s">
        <v>337</v>
      </c>
    </row>
    <row r="24" spans="1:5" x14ac:dyDescent="0.25">
      <c r="A24" s="2" t="s">
        <v>95</v>
      </c>
      <c r="B24" s="29">
        <v>216540909</v>
      </c>
      <c r="C24" t="s">
        <v>11</v>
      </c>
      <c r="D24" t="s">
        <v>342</v>
      </c>
    </row>
    <row r="25" spans="1:5" x14ac:dyDescent="0.25">
      <c r="A25" s="2" t="s">
        <v>85</v>
      </c>
      <c r="B25" s="29">
        <v>188020017</v>
      </c>
      <c r="C25" t="s">
        <v>339</v>
      </c>
      <c r="D25" t="s">
        <v>329</v>
      </c>
      <c r="E25" t="s">
        <v>335</v>
      </c>
    </row>
    <row r="26" spans="1:5" x14ac:dyDescent="0.25">
      <c r="A26" s="2" t="s">
        <v>98</v>
      </c>
      <c r="B26" s="29">
        <v>136801374</v>
      </c>
      <c r="C26" t="s">
        <v>328</v>
      </c>
      <c r="D26" t="s">
        <v>329</v>
      </c>
      <c r="E26" t="s">
        <v>337</v>
      </c>
    </row>
    <row r="27" spans="1:5" x14ac:dyDescent="0.25">
      <c r="A27" s="2" t="s">
        <v>106</v>
      </c>
      <c r="B27" s="29">
        <v>130742922</v>
      </c>
      <c r="C27" t="s">
        <v>328</v>
      </c>
      <c r="D27" t="s">
        <v>329</v>
      </c>
      <c r="E27" t="s">
        <v>338</v>
      </c>
    </row>
    <row r="28" spans="1:5" x14ac:dyDescent="0.25">
      <c r="A28" s="2" t="s">
        <v>103</v>
      </c>
      <c r="B28" s="29">
        <v>100125643</v>
      </c>
      <c r="C28" t="s">
        <v>328</v>
      </c>
      <c r="D28" t="s">
        <v>329</v>
      </c>
      <c r="E28" t="s">
        <v>343</v>
      </c>
    </row>
    <row r="29" spans="1:5" x14ac:dyDescent="0.25">
      <c r="A29" s="2" t="s">
        <v>100</v>
      </c>
      <c r="B29" s="29">
        <v>57598247</v>
      </c>
      <c r="C29" t="s">
        <v>256</v>
      </c>
      <c r="D29" t="s">
        <v>329</v>
      </c>
      <c r="E29" t="s">
        <v>336</v>
      </c>
    </row>
    <row r="30" spans="1:5" x14ac:dyDescent="0.25">
      <c r="A30" s="2" t="s">
        <v>78</v>
      </c>
      <c r="B30" s="29">
        <v>53367844</v>
      </c>
      <c r="C30" t="s">
        <v>256</v>
      </c>
      <c r="D30" t="s">
        <v>329</v>
      </c>
      <c r="E30" t="s">
        <v>338</v>
      </c>
    </row>
    <row r="31" spans="1:5" x14ac:dyDescent="0.25">
      <c r="A31" s="2" t="s">
        <v>91</v>
      </c>
      <c r="B31" s="29">
        <v>10055859</v>
      </c>
      <c r="C31" t="s">
        <v>340</v>
      </c>
      <c r="D31" t="s">
        <v>332</v>
      </c>
      <c r="E31" t="s">
        <v>341</v>
      </c>
    </row>
    <row r="32" spans="1:5" x14ac:dyDescent="0.25">
      <c r="A32" s="2" t="s">
        <v>88</v>
      </c>
      <c r="B32" s="29">
        <v>7563397</v>
      </c>
      <c r="C32" t="s">
        <v>328</v>
      </c>
      <c r="D32" t="s">
        <v>329</v>
      </c>
    </row>
    <row r="33" spans="1:5" x14ac:dyDescent="0.25">
      <c r="A33" s="2" t="s">
        <v>116</v>
      </c>
      <c r="B33" s="29">
        <v>269061</v>
      </c>
      <c r="C33" t="s">
        <v>330</v>
      </c>
      <c r="D33" t="s">
        <v>332</v>
      </c>
      <c r="E33" t="s">
        <v>329</v>
      </c>
    </row>
    <row r="34" spans="1:5" x14ac:dyDescent="0.25">
      <c r="A34" s="2" t="s">
        <v>74</v>
      </c>
      <c r="B34" s="29"/>
      <c r="C34" t="s">
        <v>333</v>
      </c>
      <c r="D34" t="s">
        <v>329</v>
      </c>
      <c r="E34" t="s">
        <v>334</v>
      </c>
    </row>
    <row r="35" spans="1:5" x14ac:dyDescent="0.25">
      <c r="A35" s="2" t="s">
        <v>82</v>
      </c>
      <c r="B35" s="29"/>
      <c r="C35" t="s">
        <v>11</v>
      </c>
    </row>
    <row r="36" spans="1:5" x14ac:dyDescent="0.25">
      <c r="A36" s="2" t="s">
        <v>112</v>
      </c>
      <c r="B36" s="29"/>
      <c r="C36" t="s">
        <v>330</v>
      </c>
      <c r="D36" t="s">
        <v>329</v>
      </c>
      <c r="E36" t="s">
        <v>343</v>
      </c>
    </row>
    <row r="37" spans="1:5" x14ac:dyDescent="0.25">
      <c r="A37" s="2" t="s">
        <v>119</v>
      </c>
      <c r="B37" s="29"/>
      <c r="C37" t="s">
        <v>11</v>
      </c>
      <c r="D37" t="s">
        <v>341</v>
      </c>
      <c r="E37" t="s">
        <v>337</v>
      </c>
    </row>
    <row r="38" spans="1:5" x14ac:dyDescent="0.25">
      <c r="A38" s="2" t="s">
        <v>153</v>
      </c>
      <c r="B38" s="29">
        <v>422783777</v>
      </c>
      <c r="C38" t="s">
        <v>340</v>
      </c>
      <c r="D38" t="s">
        <v>332</v>
      </c>
      <c r="E38" t="s">
        <v>329</v>
      </c>
    </row>
    <row r="39" spans="1:5" x14ac:dyDescent="0.25">
      <c r="A39" s="2" t="s">
        <v>124</v>
      </c>
      <c r="B39" s="29">
        <v>335451311</v>
      </c>
      <c r="C39" t="s">
        <v>328</v>
      </c>
      <c r="D39" t="s">
        <v>329</v>
      </c>
      <c r="E39" t="s">
        <v>338</v>
      </c>
    </row>
    <row r="40" spans="1:5" x14ac:dyDescent="0.25">
      <c r="A40" s="2" t="s">
        <v>167</v>
      </c>
      <c r="B40" s="29">
        <v>210609762</v>
      </c>
      <c r="C40" t="s">
        <v>339</v>
      </c>
      <c r="D40" t="s">
        <v>345</v>
      </c>
      <c r="E40" t="s">
        <v>335</v>
      </c>
    </row>
    <row r="41" spans="1:5" x14ac:dyDescent="0.25">
      <c r="A41" s="2" t="s">
        <v>157</v>
      </c>
      <c r="B41" s="29">
        <v>204843350</v>
      </c>
      <c r="C41" t="s">
        <v>330</v>
      </c>
      <c r="D41" t="s">
        <v>335</v>
      </c>
    </row>
    <row r="42" spans="1:5" x14ac:dyDescent="0.25">
      <c r="A42" s="2" t="s">
        <v>142</v>
      </c>
      <c r="B42" s="29">
        <v>187705427</v>
      </c>
      <c r="C42" t="s">
        <v>330</v>
      </c>
      <c r="D42" t="s">
        <v>332</v>
      </c>
      <c r="E42" t="s">
        <v>329</v>
      </c>
    </row>
    <row r="43" spans="1:5" x14ac:dyDescent="0.25">
      <c r="A43" s="2" t="s">
        <v>137</v>
      </c>
      <c r="B43" s="29">
        <v>132384315</v>
      </c>
      <c r="C43" t="s">
        <v>328</v>
      </c>
      <c r="D43" t="s">
        <v>329</v>
      </c>
      <c r="E43" t="s">
        <v>338</v>
      </c>
    </row>
    <row r="44" spans="1:5" x14ac:dyDescent="0.25">
      <c r="A44" s="2" t="s">
        <v>135</v>
      </c>
      <c r="B44" s="29">
        <v>53089891</v>
      </c>
      <c r="C44" t="s">
        <v>11</v>
      </c>
      <c r="D44" t="s">
        <v>343</v>
      </c>
      <c r="E44" t="s">
        <v>335</v>
      </c>
    </row>
    <row r="45" spans="1:5" x14ac:dyDescent="0.25">
      <c r="A45" s="2" t="s">
        <v>138</v>
      </c>
      <c r="B45" s="29">
        <v>32572577</v>
      </c>
      <c r="C45" t="s">
        <v>333</v>
      </c>
      <c r="D45" t="s">
        <v>329</v>
      </c>
      <c r="E45" t="s">
        <v>344</v>
      </c>
    </row>
    <row r="46" spans="1:5" x14ac:dyDescent="0.25">
      <c r="A46" s="2" t="s">
        <v>171</v>
      </c>
      <c r="B46" s="29">
        <v>32000000</v>
      </c>
      <c r="C46" t="s">
        <v>320</v>
      </c>
      <c r="D46" t="s">
        <v>343</v>
      </c>
      <c r="E46" t="s">
        <v>338</v>
      </c>
    </row>
    <row r="47" spans="1:5" x14ac:dyDescent="0.25">
      <c r="A47" s="2" t="s">
        <v>147</v>
      </c>
      <c r="B47" s="29">
        <v>23341568</v>
      </c>
      <c r="C47" t="s">
        <v>328</v>
      </c>
      <c r="D47" t="s">
        <v>343</v>
      </c>
      <c r="E47" t="s">
        <v>338</v>
      </c>
    </row>
    <row r="48" spans="1:5" x14ac:dyDescent="0.25">
      <c r="A48" s="2" t="s">
        <v>150</v>
      </c>
      <c r="B48" s="29">
        <v>19501238</v>
      </c>
      <c r="C48" t="s">
        <v>330</v>
      </c>
      <c r="D48" t="s">
        <v>331</v>
      </c>
      <c r="E48" t="s">
        <v>329</v>
      </c>
    </row>
    <row r="49" spans="1:5" x14ac:dyDescent="0.25">
      <c r="A49" s="2" t="s">
        <v>131</v>
      </c>
      <c r="B49" s="29">
        <v>13182281</v>
      </c>
      <c r="C49" t="s">
        <v>333</v>
      </c>
      <c r="D49" t="s">
        <v>345</v>
      </c>
      <c r="E49" t="s">
        <v>329</v>
      </c>
    </row>
    <row r="50" spans="1:5" x14ac:dyDescent="0.25">
      <c r="A50" s="2" t="s">
        <v>127</v>
      </c>
      <c r="B50" s="29">
        <v>13092000</v>
      </c>
      <c r="C50" t="s">
        <v>11</v>
      </c>
      <c r="D50" t="s">
        <v>344</v>
      </c>
    </row>
    <row r="51" spans="1:5" x14ac:dyDescent="0.25">
      <c r="A51" s="2" t="s">
        <v>160</v>
      </c>
      <c r="B51" s="29">
        <v>11990401</v>
      </c>
      <c r="C51" t="s">
        <v>11</v>
      </c>
      <c r="D51" t="s">
        <v>336</v>
      </c>
    </row>
    <row r="52" spans="1:5" x14ac:dyDescent="0.25">
      <c r="A52" s="2" t="s">
        <v>145</v>
      </c>
      <c r="B52" s="29">
        <v>6719864</v>
      </c>
      <c r="C52" t="s">
        <v>11</v>
      </c>
    </row>
    <row r="53" spans="1:5" x14ac:dyDescent="0.25">
      <c r="A53" s="2" t="s">
        <v>170</v>
      </c>
      <c r="B53" s="29">
        <v>5321508</v>
      </c>
      <c r="C53" t="s">
        <v>55</v>
      </c>
    </row>
    <row r="54" spans="1:5" x14ac:dyDescent="0.25">
      <c r="A54" s="2" t="s">
        <v>175</v>
      </c>
      <c r="B54" s="29">
        <v>1024560</v>
      </c>
      <c r="C54" t="s">
        <v>11</v>
      </c>
      <c r="D54" t="s">
        <v>336</v>
      </c>
      <c r="E54" t="s">
        <v>342</v>
      </c>
    </row>
    <row r="55" spans="1:5" x14ac:dyDescent="0.25">
      <c r="A55" s="2" t="s">
        <v>179</v>
      </c>
      <c r="B55" s="29">
        <v>163245</v>
      </c>
      <c r="C55" t="s">
        <v>256</v>
      </c>
      <c r="D55" t="s">
        <v>329</v>
      </c>
      <c r="E55" t="s">
        <v>341</v>
      </c>
    </row>
    <row r="56" spans="1:5" x14ac:dyDescent="0.25">
      <c r="A56" s="2" t="s">
        <v>183</v>
      </c>
      <c r="B56" s="29">
        <v>19181</v>
      </c>
      <c r="C56" t="s">
        <v>256</v>
      </c>
      <c r="D56" t="s">
        <v>329</v>
      </c>
      <c r="E56" t="s">
        <v>336</v>
      </c>
    </row>
    <row r="57" spans="1:5" x14ac:dyDescent="0.25">
      <c r="A57" s="2" t="s">
        <v>163</v>
      </c>
      <c r="B57" s="29"/>
      <c r="C57" t="s">
        <v>340</v>
      </c>
      <c r="D57" t="s">
        <v>329</v>
      </c>
      <c r="E57" t="s">
        <v>342</v>
      </c>
    </row>
    <row r="58" spans="1:5" x14ac:dyDescent="0.25">
      <c r="A58" s="2" t="s">
        <v>206</v>
      </c>
      <c r="B58" s="29">
        <v>858373000</v>
      </c>
      <c r="C58" t="s">
        <v>330</v>
      </c>
      <c r="D58" t="s">
        <v>332</v>
      </c>
      <c r="E58" t="s">
        <v>329</v>
      </c>
    </row>
    <row r="59" spans="1:5" x14ac:dyDescent="0.25">
      <c r="A59" s="2" t="s">
        <v>209</v>
      </c>
      <c r="B59" s="29">
        <v>678815482</v>
      </c>
      <c r="C59" t="s">
        <v>330</v>
      </c>
      <c r="D59" t="s">
        <v>332</v>
      </c>
      <c r="E59" t="s">
        <v>335</v>
      </c>
    </row>
    <row r="60" spans="1:5" x14ac:dyDescent="0.25">
      <c r="A60" s="2" t="s">
        <v>216</v>
      </c>
      <c r="B60" s="29">
        <v>448139099</v>
      </c>
      <c r="C60" t="s">
        <v>330</v>
      </c>
      <c r="D60" t="s">
        <v>332</v>
      </c>
    </row>
    <row r="61" spans="1:5" x14ac:dyDescent="0.25">
      <c r="A61" s="2" t="s">
        <v>240</v>
      </c>
      <c r="B61" s="29">
        <v>248159971</v>
      </c>
      <c r="C61" t="s">
        <v>330</v>
      </c>
      <c r="D61" t="s">
        <v>332</v>
      </c>
    </row>
    <row r="62" spans="1:5" x14ac:dyDescent="0.25">
      <c r="A62" s="2" t="s">
        <v>224</v>
      </c>
      <c r="B62" s="29">
        <v>223808164</v>
      </c>
      <c r="C62" t="s">
        <v>340</v>
      </c>
      <c r="D62" t="s">
        <v>332</v>
      </c>
      <c r="E62" t="s">
        <v>341</v>
      </c>
    </row>
    <row r="63" spans="1:5" x14ac:dyDescent="0.25">
      <c r="A63" s="2" t="s">
        <v>210</v>
      </c>
      <c r="B63" s="29">
        <v>209726015</v>
      </c>
      <c r="C63" t="s">
        <v>340</v>
      </c>
      <c r="D63" t="s">
        <v>332</v>
      </c>
      <c r="E63" t="s">
        <v>341</v>
      </c>
    </row>
    <row r="64" spans="1:5" x14ac:dyDescent="0.25">
      <c r="A64" s="2" t="s">
        <v>202</v>
      </c>
      <c r="B64" s="29">
        <v>190241310</v>
      </c>
      <c r="C64" t="s">
        <v>340</v>
      </c>
      <c r="D64" t="s">
        <v>347</v>
      </c>
      <c r="E64" t="s">
        <v>332</v>
      </c>
    </row>
    <row r="65" spans="1:5" x14ac:dyDescent="0.25">
      <c r="A65" s="2" t="s">
        <v>213</v>
      </c>
      <c r="B65" s="29">
        <v>162805434</v>
      </c>
      <c r="C65" t="s">
        <v>11</v>
      </c>
      <c r="D65" t="s">
        <v>348</v>
      </c>
    </row>
    <row r="66" spans="1:5" x14ac:dyDescent="0.25">
      <c r="A66" s="2" t="s">
        <v>244</v>
      </c>
      <c r="B66" s="29">
        <v>83471511</v>
      </c>
      <c r="C66" t="s">
        <v>11</v>
      </c>
      <c r="D66" t="s">
        <v>343</v>
      </c>
      <c r="E66" t="s">
        <v>342</v>
      </c>
    </row>
    <row r="67" spans="1:5" x14ac:dyDescent="0.25">
      <c r="A67" s="2" t="s">
        <v>247</v>
      </c>
      <c r="B67" s="29">
        <v>78900000</v>
      </c>
      <c r="C67" t="s">
        <v>320</v>
      </c>
      <c r="D67" t="s">
        <v>335</v>
      </c>
    </row>
    <row r="68" spans="1:5" x14ac:dyDescent="0.25">
      <c r="A68" s="2" t="s">
        <v>241</v>
      </c>
      <c r="B68" s="29">
        <v>44017374</v>
      </c>
      <c r="C68" t="s">
        <v>11</v>
      </c>
      <c r="D68" t="s">
        <v>350</v>
      </c>
    </row>
    <row r="69" spans="1:5" x14ac:dyDescent="0.25">
      <c r="A69" s="2" t="s">
        <v>263</v>
      </c>
      <c r="B69" s="29">
        <v>36764313</v>
      </c>
      <c r="C69" t="s">
        <v>349</v>
      </c>
      <c r="D69" t="s">
        <v>338</v>
      </c>
    </row>
    <row r="70" spans="1:5" x14ac:dyDescent="0.25">
      <c r="A70" s="2" t="s">
        <v>234</v>
      </c>
      <c r="B70" s="29">
        <v>25544867</v>
      </c>
      <c r="C70" t="s">
        <v>349</v>
      </c>
      <c r="D70" t="s">
        <v>338</v>
      </c>
    </row>
    <row r="71" spans="1:5" x14ac:dyDescent="0.25">
      <c r="A71" s="2" t="s">
        <v>198</v>
      </c>
      <c r="B71" s="29">
        <v>12391761</v>
      </c>
      <c r="C71" t="s">
        <v>330</v>
      </c>
      <c r="D71" t="s">
        <v>346</v>
      </c>
      <c r="E71" t="s">
        <v>329</v>
      </c>
    </row>
    <row r="72" spans="1:5" x14ac:dyDescent="0.25">
      <c r="A72" s="2" t="s">
        <v>227</v>
      </c>
      <c r="B72" s="29">
        <v>11286112</v>
      </c>
      <c r="C72" t="s">
        <v>11</v>
      </c>
      <c r="D72" t="s">
        <v>343</v>
      </c>
      <c r="E72" t="s">
        <v>338</v>
      </c>
    </row>
    <row r="73" spans="1:5" x14ac:dyDescent="0.25">
      <c r="A73" s="2" t="s">
        <v>258</v>
      </c>
      <c r="B73" s="29">
        <v>8175000</v>
      </c>
      <c r="C73" t="s">
        <v>328</v>
      </c>
      <c r="D73" t="s">
        <v>329</v>
      </c>
      <c r="E73" t="s">
        <v>343</v>
      </c>
    </row>
    <row r="74" spans="1:5" x14ac:dyDescent="0.25">
      <c r="A74" s="2" t="s">
        <v>218</v>
      </c>
      <c r="B74" s="29">
        <v>6532908</v>
      </c>
      <c r="C74" t="s">
        <v>256</v>
      </c>
      <c r="D74" t="s">
        <v>329</v>
      </c>
    </row>
    <row r="75" spans="1:5" x14ac:dyDescent="0.25">
      <c r="A75" s="2" t="s">
        <v>239</v>
      </c>
      <c r="B75" s="29">
        <v>5321508</v>
      </c>
      <c r="C75" t="s">
        <v>328</v>
      </c>
      <c r="D75" t="s">
        <v>329</v>
      </c>
    </row>
    <row r="76" spans="1:5" x14ac:dyDescent="0.25">
      <c r="A76" s="2" t="s">
        <v>194</v>
      </c>
      <c r="B76" s="29">
        <v>5017246</v>
      </c>
      <c r="C76" t="s">
        <v>340</v>
      </c>
      <c r="D76" t="s">
        <v>329</v>
      </c>
      <c r="E76" t="s">
        <v>337</v>
      </c>
    </row>
    <row r="77" spans="1:5" x14ac:dyDescent="0.25">
      <c r="A77" s="2" t="s">
        <v>237</v>
      </c>
      <c r="B77" s="29">
        <v>2375308</v>
      </c>
      <c r="C77" t="s">
        <v>340</v>
      </c>
      <c r="D77" t="s">
        <v>347</v>
      </c>
      <c r="E77" t="s">
        <v>332</v>
      </c>
    </row>
    <row r="78" spans="1:5" x14ac:dyDescent="0.25">
      <c r="A78" s="2" t="s">
        <v>184</v>
      </c>
      <c r="B78" s="29">
        <v>1661096</v>
      </c>
      <c r="C78" t="s">
        <v>11</v>
      </c>
    </row>
    <row r="79" spans="1:5" x14ac:dyDescent="0.25">
      <c r="A79" s="2" t="s">
        <v>221</v>
      </c>
      <c r="B79" s="29">
        <v>1223869</v>
      </c>
      <c r="C79" t="s">
        <v>11</v>
      </c>
      <c r="D79" t="s">
        <v>341</v>
      </c>
    </row>
    <row r="80" spans="1:5" x14ac:dyDescent="0.25">
      <c r="A80" s="2" t="s">
        <v>231</v>
      </c>
      <c r="B80" s="29">
        <v>707481</v>
      </c>
      <c r="C80" t="s">
        <v>330</v>
      </c>
      <c r="D80" t="s">
        <v>329</v>
      </c>
      <c r="E80" t="s">
        <v>343</v>
      </c>
    </row>
    <row r="81" spans="1:5" x14ac:dyDescent="0.25">
      <c r="A81" s="2" t="s">
        <v>268</v>
      </c>
      <c r="B81" s="29">
        <v>288475</v>
      </c>
      <c r="C81" t="s">
        <v>256</v>
      </c>
      <c r="D81" t="s">
        <v>329</v>
      </c>
      <c r="E81" t="s">
        <v>342</v>
      </c>
    </row>
    <row r="82" spans="1:5" ht="30" x14ac:dyDescent="0.25">
      <c r="A82" s="2" t="s">
        <v>255</v>
      </c>
      <c r="B82" s="29">
        <v>275902</v>
      </c>
      <c r="C82" t="s">
        <v>256</v>
      </c>
    </row>
    <row r="83" spans="1:5" x14ac:dyDescent="0.25">
      <c r="A83" s="2" t="s">
        <v>187</v>
      </c>
      <c r="B83" s="29"/>
      <c r="C83" t="s">
        <v>333</v>
      </c>
      <c r="D83" t="s">
        <v>329</v>
      </c>
      <c r="E83" t="s">
        <v>334</v>
      </c>
    </row>
    <row r="84" spans="1:5" x14ac:dyDescent="0.25">
      <c r="A84" s="2" t="s">
        <v>191</v>
      </c>
      <c r="B84" s="29"/>
      <c r="C84" t="s">
        <v>330</v>
      </c>
      <c r="D84" t="s">
        <v>331</v>
      </c>
      <c r="E84" t="s">
        <v>329</v>
      </c>
    </row>
    <row r="85" spans="1:5" x14ac:dyDescent="0.25">
      <c r="A85" s="2" t="s">
        <v>250</v>
      </c>
      <c r="B85" s="29"/>
      <c r="C85" t="s">
        <v>11</v>
      </c>
      <c r="D85" t="s">
        <v>351</v>
      </c>
    </row>
    <row r="86" spans="1:5" x14ac:dyDescent="0.25">
      <c r="A86" s="2" t="s">
        <v>254</v>
      </c>
      <c r="B86" s="29"/>
      <c r="C86" t="s">
        <v>328</v>
      </c>
      <c r="D86" t="s">
        <v>329</v>
      </c>
      <c r="E86" t="s">
        <v>343</v>
      </c>
    </row>
    <row r="87" spans="1:5" x14ac:dyDescent="0.25">
      <c r="A87" s="2" t="s">
        <v>261</v>
      </c>
      <c r="B87" s="29"/>
      <c r="C87" t="s">
        <v>11</v>
      </c>
      <c r="D87" t="s">
        <v>342</v>
      </c>
    </row>
    <row r="88" spans="1:5" x14ac:dyDescent="0.25">
      <c r="A88" s="2" t="s">
        <v>264</v>
      </c>
      <c r="B88" s="29"/>
      <c r="C88" t="s">
        <v>11</v>
      </c>
      <c r="D88" t="s">
        <v>352</v>
      </c>
    </row>
    <row r="89" spans="1:5" x14ac:dyDescent="0.25">
      <c r="A89" s="2">
        <v>1917</v>
      </c>
      <c r="B89" s="29">
        <v>159227644</v>
      </c>
      <c r="C89" t="s">
        <v>11</v>
      </c>
      <c r="D89" t="s">
        <v>338</v>
      </c>
      <c r="E89" t="s">
        <v>342</v>
      </c>
    </row>
    <row r="90" spans="1:5" x14ac:dyDescent="0.25">
      <c r="A90" s="2" t="s">
        <v>317</v>
      </c>
      <c r="B90" s="29">
        <v>138433435</v>
      </c>
      <c r="C90" t="s">
        <v>11</v>
      </c>
      <c r="D90" t="s">
        <v>336</v>
      </c>
    </row>
    <row r="91" spans="1:5" x14ac:dyDescent="0.25">
      <c r="A91" s="2" t="s">
        <v>316</v>
      </c>
      <c r="B91" s="29">
        <v>130096601</v>
      </c>
      <c r="C91" t="s">
        <v>11</v>
      </c>
    </row>
    <row r="92" spans="1:5" x14ac:dyDescent="0.25">
      <c r="A92" s="2" t="s">
        <v>299</v>
      </c>
      <c r="B92" s="29">
        <v>120540719</v>
      </c>
      <c r="C92" t="s">
        <v>339</v>
      </c>
      <c r="D92" t="s">
        <v>329</v>
      </c>
      <c r="E92" t="s">
        <v>342</v>
      </c>
    </row>
    <row r="93" spans="1:5" x14ac:dyDescent="0.25">
      <c r="A93" s="2" t="s">
        <v>301</v>
      </c>
      <c r="B93" s="29">
        <v>34400301</v>
      </c>
      <c r="C93" t="s">
        <v>11</v>
      </c>
      <c r="D93" t="s">
        <v>336</v>
      </c>
      <c r="E93" t="s">
        <v>335</v>
      </c>
    </row>
    <row r="94" spans="1:5" x14ac:dyDescent="0.25">
      <c r="A94" s="2" t="s">
        <v>305</v>
      </c>
      <c r="B94" s="29">
        <v>33225499</v>
      </c>
      <c r="C94" t="s">
        <v>256</v>
      </c>
      <c r="D94" t="s">
        <v>336</v>
      </c>
    </row>
    <row r="95" spans="1:5" x14ac:dyDescent="0.25">
      <c r="A95" s="2" t="s">
        <v>309</v>
      </c>
      <c r="B95" s="29">
        <v>30328156</v>
      </c>
      <c r="C95" t="s">
        <v>256</v>
      </c>
      <c r="D95" t="s">
        <v>331</v>
      </c>
    </row>
    <row r="96" spans="1:5" x14ac:dyDescent="0.25">
      <c r="A96" s="2" t="s">
        <v>287</v>
      </c>
      <c r="B96" s="29">
        <v>7098492</v>
      </c>
      <c r="C96" t="s">
        <v>11</v>
      </c>
    </row>
    <row r="97" spans="1:5" x14ac:dyDescent="0.25">
      <c r="A97" s="2" t="s">
        <v>290</v>
      </c>
      <c r="B97" s="29">
        <v>6857096</v>
      </c>
      <c r="C97" t="s">
        <v>11</v>
      </c>
      <c r="D97" t="s">
        <v>343</v>
      </c>
      <c r="E97" t="s">
        <v>342</v>
      </c>
    </row>
    <row r="98" spans="1:5" x14ac:dyDescent="0.25">
      <c r="A98" s="2" t="s">
        <v>313</v>
      </c>
      <c r="B98" s="29">
        <v>3635482</v>
      </c>
      <c r="C98" t="s">
        <v>11</v>
      </c>
    </row>
    <row r="99" spans="1:5" x14ac:dyDescent="0.25">
      <c r="A99" s="2" t="s">
        <v>277</v>
      </c>
      <c r="B99" s="29">
        <v>1373943</v>
      </c>
      <c r="C99" t="s">
        <v>328</v>
      </c>
      <c r="D99" t="s">
        <v>329</v>
      </c>
      <c r="E99" t="s">
        <v>344</v>
      </c>
    </row>
    <row r="100" spans="1:5" x14ac:dyDescent="0.25">
      <c r="A100" s="2" t="s">
        <v>284</v>
      </c>
      <c r="B100" s="29">
        <v>687185</v>
      </c>
      <c r="C100" t="s">
        <v>11</v>
      </c>
    </row>
    <row r="101" spans="1:5" x14ac:dyDescent="0.25">
      <c r="A101" s="2" t="s">
        <v>273</v>
      </c>
      <c r="B101" s="29"/>
      <c r="C101" t="s">
        <v>11</v>
      </c>
      <c r="D101" t="s">
        <v>337</v>
      </c>
      <c r="E101" t="s">
        <v>350</v>
      </c>
    </row>
    <row r="102" spans="1:5" x14ac:dyDescent="0.25">
      <c r="A102" s="2" t="s">
        <v>281</v>
      </c>
      <c r="B102" s="29"/>
      <c r="C102" t="s">
        <v>328</v>
      </c>
      <c r="D102" t="s">
        <v>329</v>
      </c>
      <c r="E102" t="s">
        <v>338</v>
      </c>
    </row>
    <row r="103" spans="1:5" x14ac:dyDescent="0.25">
      <c r="A103" s="2" t="s">
        <v>293</v>
      </c>
      <c r="B103" s="29"/>
      <c r="C103" t="s">
        <v>11</v>
      </c>
    </row>
    <row r="104" spans="1:5" x14ac:dyDescent="0.25">
      <c r="A104" s="2" t="s">
        <v>297</v>
      </c>
      <c r="B104" s="29"/>
      <c r="C104" t="s">
        <v>11</v>
      </c>
      <c r="D104" t="s">
        <v>341</v>
      </c>
    </row>
  </sheetData>
  <mergeCells count="2">
    <mergeCell ref="B1:Q1"/>
    <mergeCell ref="C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imdb_top_100</vt:lpstr>
      <vt:lpstr>Questions</vt:lpstr>
      <vt:lpstr>Q1</vt:lpstr>
      <vt:lpstr>Q2</vt:lpstr>
      <vt:lpstr>Q3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a</cp:lastModifiedBy>
  <dcterms:created xsi:type="dcterms:W3CDTF">2021-09-14T05:41:52Z</dcterms:created>
  <dcterms:modified xsi:type="dcterms:W3CDTF">2021-09-14T05:41:52Z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52f065c9-f74f-402d-9150-a539a83759e8</vt:lpwstr>
  </property>
</Properties>
</file>