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\Downloads\"/>
    </mc:Choice>
  </mc:AlternateContent>
  <xr:revisionPtr revIDLastSave="0" documentId="13_ncr:1_{1059DFF6-7271-4A3E-A5C9-E3DBBDBDE3EB}" xr6:coauthVersionLast="45" xr6:coauthVersionMax="45" xr10:uidLastSave="{00000000-0000-0000-0000-000000000000}"/>
  <bookViews>
    <workbookView xWindow="-60" yWindow="-60" windowWidth="20610" windowHeight="10980" activeTab="4" xr2:uid="{00000000-000D-0000-FFFF-FFFF00000000}"/>
  </bookViews>
  <sheets>
    <sheet name="Personal " sheetId="3" r:id="rId1"/>
    <sheet name="Equipo y Software" sheetId="4" r:id="rId2"/>
    <sheet name="Materiales" sheetId="5" r:id="rId3"/>
    <sheet name="Otros " sheetId="6" r:id="rId4"/>
    <sheet name="Resumen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G11" i="2"/>
  <c r="G10" i="2"/>
  <c r="G9" i="2"/>
  <c r="G8" i="2"/>
  <c r="G7" i="2"/>
  <c r="J7" i="6"/>
  <c r="K8" i="3"/>
  <c r="K9" i="3"/>
  <c r="K10" i="3"/>
  <c r="K7" i="3"/>
  <c r="I8" i="5"/>
  <c r="K11" i="3" l="1"/>
  <c r="I7" i="5" l="1"/>
  <c r="I11" i="4"/>
  <c r="I12" i="4"/>
  <c r="I7" i="4"/>
  <c r="I8" i="4" l="1"/>
  <c r="I9" i="4"/>
  <c r="I10" i="4"/>
  <c r="J8" i="6"/>
  <c r="I13" i="4" l="1"/>
  <c r="H8" i="5"/>
  <c r="G8" i="5"/>
  <c r="F8" i="5"/>
  <c r="E8" i="5"/>
  <c r="I8" i="6"/>
  <c r="H8" i="6"/>
  <c r="G8" i="6"/>
  <c r="F8" i="6"/>
  <c r="H13" i="4"/>
  <c r="G13" i="4"/>
  <c r="F13" i="4"/>
  <c r="E13" i="4"/>
  <c r="J11" i="3"/>
  <c r="I11" i="3"/>
  <c r="H11" i="3"/>
  <c r="G11" i="3"/>
</calcChain>
</file>

<file path=xl/sharedStrings.xml><?xml version="1.0" encoding="utf-8"?>
<sst xmlns="http://schemas.openxmlformats.org/spreadsheetml/2006/main" count="108" uniqueCount="43">
  <si>
    <t>RESUMEN DEL PRESUPUESTO</t>
  </si>
  <si>
    <t xml:space="preserve"> RUBROS</t>
  </si>
  <si>
    <t>Personal</t>
  </si>
  <si>
    <t>Equipos y software</t>
  </si>
  <si>
    <t>Materiales</t>
  </si>
  <si>
    <t>Otros</t>
  </si>
  <si>
    <t xml:space="preserve"> TOTAL</t>
  </si>
  <si>
    <t xml:space="preserve"> FUENTES</t>
  </si>
  <si>
    <t>Fuente 1</t>
  </si>
  <si>
    <t>Especie</t>
  </si>
  <si>
    <t>Dinero</t>
  </si>
  <si>
    <t>Fuente 2</t>
  </si>
  <si>
    <t>DETALLE DE PRESUPUESTO DE PERSONAL</t>
  </si>
  <si>
    <t>Nombre</t>
  </si>
  <si>
    <t>Función en el proyecto</t>
  </si>
  <si>
    <t>Dedicación (horas/semana)</t>
  </si>
  <si>
    <t>Semanas</t>
  </si>
  <si>
    <t>Valor hora</t>
  </si>
  <si>
    <t>Recursos</t>
  </si>
  <si>
    <t>TOTAL</t>
  </si>
  <si>
    <t>Descripción</t>
  </si>
  <si>
    <t>Cantidad</t>
  </si>
  <si>
    <t xml:space="preserve">Valor unitario </t>
  </si>
  <si>
    <t>DETALLE DE OTROS</t>
  </si>
  <si>
    <t>DETALLE DE MATERIALES</t>
  </si>
  <si>
    <t>Computador</t>
  </si>
  <si>
    <t>Escritorio</t>
  </si>
  <si>
    <t>Silla</t>
  </si>
  <si>
    <t xml:space="preserve">Impresora multifunsional </t>
  </si>
  <si>
    <t>x</t>
  </si>
  <si>
    <t>Programador</t>
  </si>
  <si>
    <t xml:space="preserve">Programador </t>
  </si>
  <si>
    <t xml:space="preserve">Papeleria </t>
  </si>
  <si>
    <t xml:space="preserve">Alimentacion </t>
  </si>
  <si>
    <t>Camilo Garcia</t>
  </si>
  <si>
    <t>Andres Gutierrez</t>
  </si>
  <si>
    <t>Sebastian Salazar</t>
  </si>
  <si>
    <t>Jhon Cuburuco</t>
  </si>
  <si>
    <t xml:space="preserve">DETALLE DE GASTOS DE EQUIPOS, SOFTWARE Y SERVICIOS </t>
  </si>
  <si>
    <t>Energia</t>
  </si>
  <si>
    <t>Internet</t>
  </si>
  <si>
    <t>Cantidad/dia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</si>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</sst>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-&quot;$&quot;* #,##0_-;\-&quot;$&quot;* #,##0_-;_-&quot;$&quot;* &quot;-&quot;_-;_-@_-"/>
    <numFmt numFmtId="166" formatCode="_-&quot;$&quot;* #,##0.00_-;\-&quot;$&quot;* #,##0.00_-;_-&quot;$&quot;* &quot;-&quot;??_-;_-@_-"/>
    <numFmt numFmtId="169" formatCode="_([$$-240A]\ * #,##0.00_);_([$$-240A]\ * \(#,##0.00\);_([$$-240A]\ 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4" fillId="0" borderId="0"/>
  </cellStyleXfs>
  <cellXfs count="7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2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3" fillId="2" borderId="7" xfId="0" applyFont="1" applyFill="1" applyBorder="1"/>
    <xf numFmtId="165" fontId="3" fillId="2" borderId="11" xfId="1" applyNumberFormat="1" applyFont="1" applyFill="1" applyBorder="1" applyAlignment="1">
      <alignment horizontal="center"/>
    </xf>
    <xf numFmtId="165" fontId="3" fillId="2" borderId="0" xfId="1" applyNumberFormat="1" applyFont="1" applyFill="1" applyBorder="1" applyAlignment="1">
      <alignment horizontal="center"/>
    </xf>
    <xf numFmtId="165" fontId="3" fillId="2" borderId="12" xfId="1" applyNumberFormat="1" applyFont="1" applyFill="1" applyBorder="1" applyAlignment="1">
      <alignment horizontal="center"/>
    </xf>
    <xf numFmtId="0" fontId="2" fillId="2" borderId="8" xfId="0" applyFont="1" applyFill="1" applyBorder="1"/>
    <xf numFmtId="165" fontId="2" fillId="2" borderId="8" xfId="1" applyNumberFormat="1" applyFont="1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center"/>
    </xf>
    <xf numFmtId="165" fontId="2" fillId="2" borderId="6" xfId="1" applyNumberFormat="1" applyFont="1" applyFill="1" applyBorder="1" applyAlignment="1">
      <alignment horizontal="center"/>
    </xf>
    <xf numFmtId="0" fontId="3" fillId="2" borderId="17" xfId="0" applyFont="1" applyFill="1" applyBorder="1"/>
    <xf numFmtId="0" fontId="3" fillId="2" borderId="18" xfId="0" applyFont="1" applyFill="1" applyBorder="1"/>
    <xf numFmtId="0" fontId="3" fillId="2" borderId="19" xfId="0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166" fontId="3" fillId="2" borderId="23" xfId="1" applyFont="1" applyFill="1" applyBorder="1"/>
    <xf numFmtId="0" fontId="3" fillId="2" borderId="24" xfId="0" applyFont="1" applyFill="1" applyBorder="1"/>
    <xf numFmtId="0" fontId="3" fillId="2" borderId="1" xfId="0" applyFont="1" applyFill="1" applyBorder="1"/>
    <xf numFmtId="0" fontId="2" fillId="2" borderId="25" xfId="0" applyFont="1" applyFill="1" applyBorder="1"/>
    <xf numFmtId="0" fontId="3" fillId="2" borderId="26" xfId="0" applyFont="1" applyFill="1" applyBorder="1"/>
    <xf numFmtId="165" fontId="3" fillId="2" borderId="18" xfId="1" applyNumberFormat="1" applyFont="1" applyFill="1" applyBorder="1"/>
    <xf numFmtId="166" fontId="3" fillId="2" borderId="19" xfId="1" applyFont="1" applyFill="1" applyBorder="1"/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17" xfId="0" applyFont="1" applyFill="1" applyBorder="1" applyAlignment="1"/>
    <xf numFmtId="0" fontId="3" fillId="2" borderId="18" xfId="0" applyFont="1" applyFill="1" applyBorder="1" applyAlignment="1"/>
    <xf numFmtId="0" fontId="3" fillId="2" borderId="19" xfId="0" applyFont="1" applyFill="1" applyBorder="1" applyAlignment="1"/>
    <xf numFmtId="0" fontId="3" fillId="2" borderId="21" xfId="0" applyFont="1" applyFill="1" applyBorder="1" applyAlignment="1"/>
    <xf numFmtId="0" fontId="3" fillId="2" borderId="22" xfId="0" applyFont="1" applyFill="1" applyBorder="1" applyAlignment="1"/>
    <xf numFmtId="166" fontId="3" fillId="2" borderId="23" xfId="1" applyFont="1" applyFill="1" applyBorder="1" applyAlignment="1"/>
    <xf numFmtId="0" fontId="3" fillId="2" borderId="24" xfId="0" applyFont="1" applyFill="1" applyBorder="1" applyAlignment="1"/>
    <xf numFmtId="0" fontId="3" fillId="2" borderId="1" xfId="0" applyFont="1" applyFill="1" applyBorder="1" applyAlignment="1"/>
    <xf numFmtId="0" fontId="2" fillId="2" borderId="25" xfId="0" applyFont="1" applyFill="1" applyBorder="1" applyAlignment="1"/>
    <xf numFmtId="0" fontId="3" fillId="2" borderId="26" xfId="0" applyFont="1" applyFill="1" applyBorder="1" applyAlignment="1"/>
    <xf numFmtId="165" fontId="3" fillId="2" borderId="18" xfId="1" applyNumberFormat="1" applyFont="1" applyFill="1" applyBorder="1" applyAlignment="1"/>
    <xf numFmtId="166" fontId="3" fillId="2" borderId="19" xfId="1" applyFont="1" applyFill="1" applyBorder="1" applyAlignment="1"/>
    <xf numFmtId="0" fontId="6" fillId="0" borderId="24" xfId="2" applyNumberFormat="1" applyFont="1" applyFill="1" applyBorder="1" applyAlignment="1" applyProtection="1"/>
    <xf numFmtId="0" fontId="5" fillId="0" borderId="24" xfId="0" applyFont="1" applyBorder="1"/>
    <xf numFmtId="166" fontId="3" fillId="2" borderId="29" xfId="1" applyFont="1" applyFill="1" applyBorder="1"/>
    <xf numFmtId="0" fontId="3" fillId="2" borderId="22" xfId="0" applyFont="1" applyFill="1" applyBorder="1" applyAlignment="1">
      <alignment horizontal="center"/>
    </xf>
    <xf numFmtId="166" fontId="3" fillId="2" borderId="22" xfId="0" applyNumberFormat="1" applyFont="1" applyFill="1" applyBorder="1"/>
    <xf numFmtId="0" fontId="3" fillId="2" borderId="1" xfId="0" applyFont="1" applyFill="1" applyBorder="1" applyAlignment="1">
      <alignment horizontal="center"/>
    </xf>
    <xf numFmtId="166" fontId="3" fillId="2" borderId="22" xfId="0" applyNumberFormat="1" applyFont="1" applyFill="1" applyBorder="1" applyAlignment="1"/>
    <xf numFmtId="166" fontId="3" fillId="2" borderId="1" xfId="0" applyNumberFormat="1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2" fillId="2" borderId="25" xfId="0" applyFont="1" applyFill="1" applyBorder="1" applyAlignment="1">
      <alignment horizontal="left" wrapText="1"/>
    </xf>
    <xf numFmtId="0" fontId="2" fillId="2" borderId="28" xfId="0" applyFont="1" applyFill="1" applyBorder="1" applyAlignment="1">
      <alignment horizontal="left" wrapText="1"/>
    </xf>
    <xf numFmtId="0" fontId="2" fillId="2" borderId="2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9" fontId="3" fillId="2" borderId="9" xfId="1" applyNumberFormat="1" applyFont="1" applyFill="1" applyBorder="1" applyAlignment="1">
      <alignment horizontal="center"/>
    </xf>
    <xf numFmtId="169" fontId="2" fillId="2" borderId="6" xfId="1" applyNumberFormat="1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2:K11"/>
  <sheetViews>
    <sheetView workbookViewId="0">
      <selection activeCell="K11" sqref="K11"/>
    </sheetView>
  </sheetViews>
  <sheetFormatPr baseColWidth="10" defaultRowHeight="15" x14ac:dyDescent="0.25"/>
  <cols>
    <col min="2" max="2" width="23.5703125" customWidth="1"/>
    <col min="3" max="3" width="22.28515625" bestFit="1" customWidth="1"/>
    <col min="4" max="4" width="27.28515625" bestFit="1" customWidth="1"/>
    <col min="5" max="5" width="12.28515625" bestFit="1" customWidth="1"/>
    <col min="6" max="6" width="12.7109375" bestFit="1" customWidth="1"/>
    <col min="11" max="11" width="20.28515625" customWidth="1"/>
  </cols>
  <sheetData>
    <row r="2" spans="2:11" x14ac:dyDescent="0.25">
      <c r="B2" s="29" t="s">
        <v>12</v>
      </c>
      <c r="C2" s="30"/>
      <c r="D2" s="30"/>
      <c r="E2" s="30"/>
      <c r="F2" s="30"/>
      <c r="G2" s="30"/>
      <c r="H2" s="30"/>
      <c r="I2" s="30"/>
      <c r="J2" s="30"/>
      <c r="K2" s="30"/>
    </row>
    <row r="3" spans="2:11" ht="15.75" thickBot="1" x14ac:dyDescent="0.3"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2:11" ht="15.75" thickBot="1" x14ac:dyDescent="0.3">
      <c r="B4" s="51" t="s">
        <v>13</v>
      </c>
      <c r="C4" s="51" t="s">
        <v>14</v>
      </c>
      <c r="D4" s="51" t="s">
        <v>15</v>
      </c>
      <c r="E4" s="51" t="s">
        <v>16</v>
      </c>
      <c r="F4" s="51" t="s">
        <v>17</v>
      </c>
      <c r="G4" s="58" t="s">
        <v>18</v>
      </c>
      <c r="H4" s="59"/>
      <c r="I4" s="59"/>
      <c r="J4" s="60"/>
      <c r="K4" s="51" t="s">
        <v>19</v>
      </c>
    </row>
    <row r="5" spans="2:11" x14ac:dyDescent="0.25">
      <c r="B5" s="52"/>
      <c r="C5" s="52"/>
      <c r="D5" s="52"/>
      <c r="E5" s="52"/>
      <c r="F5" s="52"/>
      <c r="G5" s="54" t="s">
        <v>8</v>
      </c>
      <c r="H5" s="55"/>
      <c r="I5" s="55" t="s">
        <v>11</v>
      </c>
      <c r="J5" s="56"/>
      <c r="K5" s="52"/>
    </row>
    <row r="6" spans="2:11" ht="15.75" thickBot="1" x14ac:dyDescent="0.3">
      <c r="B6" s="57"/>
      <c r="C6" s="57"/>
      <c r="D6" s="57"/>
      <c r="E6" s="57"/>
      <c r="F6" s="57"/>
      <c r="G6" s="31" t="s">
        <v>9</v>
      </c>
      <c r="H6" s="32" t="s">
        <v>10</v>
      </c>
      <c r="I6" s="32" t="s">
        <v>9</v>
      </c>
      <c r="J6" s="33" t="s">
        <v>10</v>
      </c>
      <c r="K6" s="53"/>
    </row>
    <row r="7" spans="2:11" x14ac:dyDescent="0.25">
      <c r="B7" s="34" t="s">
        <v>34</v>
      </c>
      <c r="C7" s="35" t="s">
        <v>30</v>
      </c>
      <c r="D7" s="46">
        <v>48</v>
      </c>
      <c r="E7" s="46">
        <v>17</v>
      </c>
      <c r="F7" s="49">
        <v>8300</v>
      </c>
      <c r="G7" s="35"/>
      <c r="H7" s="46" t="s">
        <v>29</v>
      </c>
      <c r="I7" s="35"/>
      <c r="J7" s="35"/>
      <c r="K7" s="36">
        <f>F7*D7*E7</f>
        <v>6772800</v>
      </c>
    </row>
    <row r="8" spans="2:11" x14ac:dyDescent="0.25">
      <c r="B8" s="37" t="s">
        <v>35</v>
      </c>
      <c r="C8" s="38" t="s">
        <v>31</v>
      </c>
      <c r="D8" s="46">
        <v>48</v>
      </c>
      <c r="E8" s="46">
        <v>17</v>
      </c>
      <c r="F8" s="49">
        <v>8300</v>
      </c>
      <c r="G8" s="38"/>
      <c r="H8" s="46" t="s">
        <v>29</v>
      </c>
      <c r="I8" s="38"/>
      <c r="J8" s="38"/>
      <c r="K8" s="36">
        <f t="shared" ref="K8:K10" si="0">F8*D8*E8</f>
        <v>6772800</v>
      </c>
    </row>
    <row r="9" spans="2:11" x14ac:dyDescent="0.25">
      <c r="B9" s="37" t="s">
        <v>36</v>
      </c>
      <c r="C9" s="35" t="s">
        <v>30</v>
      </c>
      <c r="D9" s="46">
        <v>48</v>
      </c>
      <c r="E9" s="46">
        <v>17</v>
      </c>
      <c r="F9" s="49">
        <v>8300</v>
      </c>
      <c r="G9" s="38"/>
      <c r="H9" s="46" t="s">
        <v>29</v>
      </c>
      <c r="I9" s="38"/>
      <c r="J9" s="38"/>
      <c r="K9" s="36">
        <f t="shared" si="0"/>
        <v>6772800</v>
      </c>
    </row>
    <row r="10" spans="2:11" x14ac:dyDescent="0.25">
      <c r="B10" s="37" t="s">
        <v>37</v>
      </c>
      <c r="C10" s="35" t="s">
        <v>30</v>
      </c>
      <c r="D10" s="46">
        <v>48</v>
      </c>
      <c r="E10" s="46">
        <v>17</v>
      </c>
      <c r="F10" s="49">
        <v>8300</v>
      </c>
      <c r="G10" s="38"/>
      <c r="H10" s="46" t="s">
        <v>29</v>
      </c>
      <c r="I10" s="38"/>
      <c r="J10" s="38"/>
      <c r="K10" s="36">
        <f t="shared" si="0"/>
        <v>6772800</v>
      </c>
    </row>
    <row r="11" spans="2:11" ht="15.75" thickBot="1" x14ac:dyDescent="0.3">
      <c r="B11" s="39" t="s">
        <v>6</v>
      </c>
      <c r="C11" s="40"/>
      <c r="D11" s="40"/>
      <c r="E11" s="40"/>
      <c r="F11" s="40"/>
      <c r="G11" s="41">
        <f>SUM(G7:G10)</f>
        <v>0</v>
      </c>
      <c r="H11" s="41">
        <f>SUM(H7:H10)</f>
        <v>0</v>
      </c>
      <c r="I11" s="41">
        <f>SUM(I7:I10)</f>
        <v>0</v>
      </c>
      <c r="J11" s="41">
        <f>SUM(J7:J10)</f>
        <v>0</v>
      </c>
      <c r="K11" s="42">
        <f>K9+K8+K7+K10</f>
        <v>27091200</v>
      </c>
    </row>
  </sheetData>
  <mergeCells count="9">
    <mergeCell ref="B4:B6"/>
    <mergeCell ref="C4:C6"/>
    <mergeCell ref="D4:D6"/>
    <mergeCell ref="E4:E6"/>
    <mergeCell ref="F4:F6"/>
    <mergeCell ref="G4:J4"/>
    <mergeCell ref="K4:K6"/>
    <mergeCell ref="G5:H5"/>
    <mergeCell ref="I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2:I17"/>
  <sheetViews>
    <sheetView workbookViewId="0">
      <selection activeCell="C18" sqref="C18"/>
    </sheetView>
  </sheetViews>
  <sheetFormatPr baseColWidth="10" defaultRowHeight="15" x14ac:dyDescent="0.25"/>
  <cols>
    <col min="2" max="2" width="26" bestFit="1" customWidth="1"/>
    <col min="4" max="4" width="15.5703125" bestFit="1" customWidth="1"/>
    <col min="7" max="7" width="8.5703125" bestFit="1" customWidth="1"/>
    <col min="8" max="8" width="11.85546875" customWidth="1"/>
    <col min="9" max="9" width="16.85546875" bestFit="1" customWidth="1"/>
  </cols>
  <sheetData>
    <row r="2" spans="2:9" x14ac:dyDescent="0.25">
      <c r="B2" s="61" t="s">
        <v>38</v>
      </c>
      <c r="C2" s="61"/>
      <c r="D2" s="61"/>
      <c r="E2" s="61"/>
      <c r="F2" s="61"/>
      <c r="G2" s="61"/>
      <c r="H2" s="61"/>
      <c r="I2" s="61"/>
    </row>
    <row r="3" spans="2:9" ht="15.75" thickBot="1" x14ac:dyDescent="0.3">
      <c r="B3" s="2"/>
      <c r="C3" s="2"/>
      <c r="D3" s="2"/>
      <c r="E3" s="2"/>
      <c r="F3" s="2"/>
      <c r="G3" s="2"/>
      <c r="H3" s="2"/>
      <c r="I3" s="2"/>
    </row>
    <row r="4" spans="2:9" ht="15.75" thickBot="1" x14ac:dyDescent="0.3">
      <c r="B4" s="65" t="s">
        <v>20</v>
      </c>
      <c r="C4" s="65" t="s">
        <v>21</v>
      </c>
      <c r="D4" s="65" t="s">
        <v>22</v>
      </c>
      <c r="E4" s="58" t="s">
        <v>18</v>
      </c>
      <c r="F4" s="59"/>
      <c r="G4" s="59"/>
      <c r="H4" s="60"/>
      <c r="I4" s="51" t="s">
        <v>19</v>
      </c>
    </row>
    <row r="5" spans="2:9" x14ac:dyDescent="0.25">
      <c r="B5" s="66"/>
      <c r="C5" s="66"/>
      <c r="D5" s="66"/>
      <c r="E5" s="54" t="s">
        <v>8</v>
      </c>
      <c r="F5" s="55"/>
      <c r="G5" s="55" t="s">
        <v>11</v>
      </c>
      <c r="H5" s="56"/>
      <c r="I5" s="52"/>
    </row>
    <row r="6" spans="2:9" ht="15.75" thickBot="1" x14ac:dyDescent="0.3">
      <c r="B6" s="67"/>
      <c r="C6" s="67"/>
      <c r="D6" s="67"/>
      <c r="E6" s="17" t="s">
        <v>9</v>
      </c>
      <c r="F6" s="18" t="s">
        <v>10</v>
      </c>
      <c r="G6" s="18" t="s">
        <v>9</v>
      </c>
      <c r="H6" s="19" t="s">
        <v>10</v>
      </c>
      <c r="I6" s="57"/>
    </row>
    <row r="7" spans="2:9" ht="15.75" x14ac:dyDescent="0.25">
      <c r="B7" s="44" t="s">
        <v>25</v>
      </c>
      <c r="C7" s="21">
        <v>4</v>
      </c>
      <c r="D7" s="47">
        <v>1500000</v>
      </c>
      <c r="E7" s="21"/>
      <c r="F7" s="21" t="s">
        <v>29</v>
      </c>
      <c r="G7" s="21"/>
      <c r="H7" s="21" t="s">
        <v>29</v>
      </c>
      <c r="I7" s="45">
        <f>C7*D7</f>
        <v>6000000</v>
      </c>
    </row>
    <row r="8" spans="2:9" ht="15.75" x14ac:dyDescent="0.25">
      <c r="B8" s="43" t="s">
        <v>26</v>
      </c>
      <c r="C8" s="21">
        <v>4</v>
      </c>
      <c r="D8" s="50">
        <v>400000</v>
      </c>
      <c r="E8" s="24"/>
      <c r="F8" s="24" t="s">
        <v>29</v>
      </c>
      <c r="G8" s="24"/>
      <c r="H8" s="21" t="s">
        <v>29</v>
      </c>
      <c r="I8" s="45">
        <f t="shared" ref="I8:I12" si="0">C8*D8</f>
        <v>1600000</v>
      </c>
    </row>
    <row r="9" spans="2:9" ht="15.75" x14ac:dyDescent="0.25">
      <c r="B9" s="43" t="s">
        <v>27</v>
      </c>
      <c r="C9" s="21">
        <v>4</v>
      </c>
      <c r="D9" s="50">
        <v>200000</v>
      </c>
      <c r="E9" s="24"/>
      <c r="F9" s="24" t="s">
        <v>29</v>
      </c>
      <c r="G9" s="24"/>
      <c r="H9" s="21" t="s">
        <v>29</v>
      </c>
      <c r="I9" s="45">
        <f t="shared" si="0"/>
        <v>800000</v>
      </c>
    </row>
    <row r="10" spans="2:9" ht="15.75" x14ac:dyDescent="0.25">
      <c r="B10" s="43" t="s">
        <v>28</v>
      </c>
      <c r="C10" s="21">
        <v>4</v>
      </c>
      <c r="D10" s="50">
        <v>200000</v>
      </c>
      <c r="E10" s="24"/>
      <c r="F10" s="24" t="s">
        <v>29</v>
      </c>
      <c r="G10" s="24"/>
      <c r="H10" s="21" t="s">
        <v>29</v>
      </c>
      <c r="I10" s="45">
        <f t="shared" si="0"/>
        <v>800000</v>
      </c>
    </row>
    <row r="11" spans="2:9" ht="15.75" x14ac:dyDescent="0.25">
      <c r="B11" s="43" t="s">
        <v>39</v>
      </c>
      <c r="C11" s="21">
        <v>4</v>
      </c>
      <c r="D11" s="50">
        <v>50000</v>
      </c>
      <c r="E11" s="24"/>
      <c r="F11" s="24" t="s">
        <v>29</v>
      </c>
      <c r="G11" s="24"/>
      <c r="H11" s="21" t="s">
        <v>29</v>
      </c>
      <c r="I11" s="45">
        <f>C11*D11</f>
        <v>200000</v>
      </c>
    </row>
    <row r="12" spans="2:9" x14ac:dyDescent="0.25">
      <c r="B12" s="23" t="s">
        <v>40</v>
      </c>
      <c r="C12" s="21">
        <v>4</v>
      </c>
      <c r="D12" s="50">
        <v>80000</v>
      </c>
      <c r="E12" s="24"/>
      <c r="F12" s="24" t="s">
        <v>29</v>
      </c>
      <c r="G12" s="24"/>
      <c r="H12" s="21" t="s">
        <v>29</v>
      </c>
      <c r="I12" s="45">
        <f t="shared" si="0"/>
        <v>320000</v>
      </c>
    </row>
    <row r="13" spans="2:9" ht="15.75" thickBot="1" x14ac:dyDescent="0.3">
      <c r="B13" s="62" t="s">
        <v>6</v>
      </c>
      <c r="C13" s="63"/>
      <c r="D13" s="64"/>
      <c r="E13" s="27">
        <f>SUM(E7:E10)</f>
        <v>0</v>
      </c>
      <c r="F13" s="27">
        <f>SUM(F7:F10)</f>
        <v>0</v>
      </c>
      <c r="G13" s="27">
        <f>SUM(G7:G10)</f>
        <v>0</v>
      </c>
      <c r="H13" s="27">
        <f>SUM(H7:H10)</f>
        <v>0</v>
      </c>
      <c r="I13" s="28">
        <f>I7+I8+I9+I10</f>
        <v>9200000</v>
      </c>
    </row>
    <row r="14" spans="2:9" ht="21" customHeight="1" x14ac:dyDescent="0.25"/>
    <row r="15" spans="2:9" ht="30.75" customHeight="1" x14ac:dyDescent="0.25"/>
    <row r="16" spans="2:9" ht="43.5" customHeight="1" x14ac:dyDescent="0.25"/>
    <row r="17" ht="30.75" customHeight="1" x14ac:dyDescent="0.25"/>
  </sheetData>
  <mergeCells count="9">
    <mergeCell ref="B4:B6"/>
    <mergeCell ref="C4:C6"/>
    <mergeCell ref="D4:D6"/>
    <mergeCell ref="E4:H4"/>
    <mergeCell ref="I4:I6"/>
    <mergeCell ref="E5:F5"/>
    <mergeCell ref="G5:H5"/>
    <mergeCell ref="B2:I2"/>
    <mergeCell ref="B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B2:I8"/>
  <sheetViews>
    <sheetView workbookViewId="0">
      <selection activeCell="D11" sqref="D11"/>
    </sheetView>
  </sheetViews>
  <sheetFormatPr baseColWidth="10" defaultRowHeight="15" x14ac:dyDescent="0.25"/>
  <cols>
    <col min="2" max="2" width="28.85546875" bestFit="1" customWidth="1"/>
    <col min="4" max="4" width="12.7109375" bestFit="1" customWidth="1"/>
    <col min="9" max="9" width="19.28515625" customWidth="1"/>
  </cols>
  <sheetData>
    <row r="2" spans="2:9" x14ac:dyDescent="0.25">
      <c r="B2" s="1" t="s">
        <v>24</v>
      </c>
      <c r="C2" s="2"/>
      <c r="D2" s="2"/>
      <c r="E2" s="2"/>
      <c r="F2" s="2"/>
      <c r="G2" s="2"/>
      <c r="H2" s="2"/>
      <c r="I2" s="2"/>
    </row>
    <row r="3" spans="2:9" ht="15.75" thickBot="1" x14ac:dyDescent="0.3">
      <c r="B3" s="2"/>
      <c r="C3" s="2"/>
      <c r="D3" s="2"/>
      <c r="E3" s="2"/>
      <c r="F3" s="2"/>
      <c r="G3" s="2"/>
      <c r="H3" s="2"/>
      <c r="I3" s="2"/>
    </row>
    <row r="4" spans="2:9" ht="15.75" thickBot="1" x14ac:dyDescent="0.3">
      <c r="B4" s="65" t="s">
        <v>20</v>
      </c>
      <c r="C4" s="65" t="s">
        <v>21</v>
      </c>
      <c r="D4" s="65" t="s">
        <v>22</v>
      </c>
      <c r="E4" s="58" t="s">
        <v>18</v>
      </c>
      <c r="F4" s="59"/>
      <c r="G4" s="59"/>
      <c r="H4" s="60"/>
      <c r="I4" s="51" t="s">
        <v>19</v>
      </c>
    </row>
    <row r="5" spans="2:9" x14ac:dyDescent="0.25">
      <c r="B5" s="66"/>
      <c r="C5" s="66"/>
      <c r="D5" s="66"/>
      <c r="E5" s="54" t="s">
        <v>8</v>
      </c>
      <c r="F5" s="55"/>
      <c r="G5" s="55" t="s">
        <v>11</v>
      </c>
      <c r="H5" s="56"/>
      <c r="I5" s="52"/>
    </row>
    <row r="6" spans="2:9" ht="15.75" thickBot="1" x14ac:dyDescent="0.3">
      <c r="B6" s="67"/>
      <c r="C6" s="67"/>
      <c r="D6" s="67"/>
      <c r="E6" s="17" t="s">
        <v>9</v>
      </c>
      <c r="F6" s="18" t="s">
        <v>10</v>
      </c>
      <c r="G6" s="18" t="s">
        <v>9</v>
      </c>
      <c r="H6" s="19" t="s">
        <v>10</v>
      </c>
      <c r="I6" s="53"/>
    </row>
    <row r="7" spans="2:9" x14ac:dyDescent="0.25">
      <c r="B7" s="20" t="s">
        <v>32</v>
      </c>
      <c r="C7" s="46">
        <v>4</v>
      </c>
      <c r="D7" s="47">
        <v>40000</v>
      </c>
      <c r="E7" s="21"/>
      <c r="F7" s="21" t="s">
        <v>29</v>
      </c>
      <c r="G7" s="21"/>
      <c r="H7" s="21"/>
      <c r="I7" s="22">
        <f>C7*D7</f>
        <v>160000</v>
      </c>
    </row>
    <row r="8" spans="2:9" ht="15.75" thickBot="1" x14ac:dyDescent="0.3">
      <c r="B8" s="25" t="s">
        <v>6</v>
      </c>
      <c r="C8" s="26"/>
      <c r="D8" s="26"/>
      <c r="E8" s="27">
        <f>SUM(E7:E7)</f>
        <v>0</v>
      </c>
      <c r="F8" s="27">
        <f>SUM(F7:F7)</f>
        <v>0</v>
      </c>
      <c r="G8" s="27">
        <f>SUM(G7:G7)</f>
        <v>0</v>
      </c>
      <c r="H8" s="27">
        <f>SUM(H7:H7)</f>
        <v>0</v>
      </c>
      <c r="I8" s="22">
        <f>SUM(I7)</f>
        <v>160000</v>
      </c>
    </row>
  </sheetData>
  <mergeCells count="7">
    <mergeCell ref="B4:B6"/>
    <mergeCell ref="C4:C6"/>
    <mergeCell ref="D4:D6"/>
    <mergeCell ref="E4:H4"/>
    <mergeCell ref="I4:I6"/>
    <mergeCell ref="E5:F5"/>
    <mergeCell ref="G5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B2:J8"/>
  <sheetViews>
    <sheetView topLeftCell="A3" workbookViewId="0">
      <selection activeCell="E25" sqref="E25"/>
    </sheetView>
  </sheetViews>
  <sheetFormatPr baseColWidth="10" defaultRowHeight="15" x14ac:dyDescent="0.25"/>
  <cols>
    <col min="2" max="2" width="23" bestFit="1" customWidth="1"/>
    <col min="3" max="4" width="13.42578125" customWidth="1"/>
    <col min="5" max="5" width="12.7109375" bestFit="1" customWidth="1"/>
    <col min="10" max="10" width="15.5703125" bestFit="1" customWidth="1"/>
  </cols>
  <sheetData>
    <row r="2" spans="2:10" x14ac:dyDescent="0.25">
      <c r="B2" s="1" t="s">
        <v>23</v>
      </c>
      <c r="C2" s="2"/>
      <c r="D2" s="2"/>
      <c r="E2" s="2"/>
      <c r="F2" s="2"/>
      <c r="G2" s="2"/>
      <c r="H2" s="2"/>
      <c r="I2" s="2"/>
      <c r="J2" s="2"/>
    </row>
    <row r="3" spans="2:10" ht="15.75" thickBot="1" x14ac:dyDescent="0.3">
      <c r="B3" s="2"/>
      <c r="C3" s="2"/>
      <c r="D3" s="2"/>
      <c r="E3" s="2"/>
      <c r="F3" s="2"/>
      <c r="G3" s="2"/>
      <c r="H3" s="2"/>
      <c r="I3" s="2"/>
      <c r="J3" s="2"/>
    </row>
    <row r="4" spans="2:10" ht="15.75" thickBot="1" x14ac:dyDescent="0.3">
      <c r="B4" s="65" t="s">
        <v>20</v>
      </c>
      <c r="C4" s="65" t="s">
        <v>41</v>
      </c>
      <c r="D4" s="65" t="s">
        <v>42</v>
      </c>
      <c r="E4" s="65" t="s">
        <v>22</v>
      </c>
      <c r="F4" s="58" t="s">
        <v>18</v>
      </c>
      <c r="G4" s="59"/>
      <c r="H4" s="59"/>
      <c r="I4" s="60"/>
      <c r="J4" s="51" t="s">
        <v>19</v>
      </c>
    </row>
    <row r="5" spans="2:10" x14ac:dyDescent="0.25">
      <c r="B5" s="66"/>
      <c r="C5" s="66"/>
      <c r="D5" s="66"/>
      <c r="E5" s="66"/>
      <c r="F5" s="54" t="s">
        <v>8</v>
      </c>
      <c r="G5" s="55"/>
      <c r="H5" s="55" t="s">
        <v>11</v>
      </c>
      <c r="I5" s="56"/>
      <c r="J5" s="52"/>
    </row>
    <row r="6" spans="2:10" ht="15.75" thickBot="1" x14ac:dyDescent="0.3">
      <c r="B6" s="67"/>
      <c r="C6" s="67"/>
      <c r="D6" s="67"/>
      <c r="E6" s="67"/>
      <c r="F6" s="17" t="s">
        <v>9</v>
      </c>
      <c r="G6" s="18" t="s">
        <v>10</v>
      </c>
      <c r="H6" s="18" t="s">
        <v>9</v>
      </c>
      <c r="I6" s="19" t="s">
        <v>10</v>
      </c>
      <c r="J6" s="53"/>
    </row>
    <row r="7" spans="2:10" x14ac:dyDescent="0.25">
      <c r="B7" s="23" t="s">
        <v>33</v>
      </c>
      <c r="C7" s="48">
        <v>8</v>
      </c>
      <c r="D7" s="48">
        <v>102</v>
      </c>
      <c r="E7" s="50">
        <v>10000</v>
      </c>
      <c r="F7" s="24"/>
      <c r="G7" s="24" t="s">
        <v>29</v>
      </c>
      <c r="H7" s="24"/>
      <c r="I7" s="24"/>
      <c r="J7" s="22">
        <f>E7*C7*D7</f>
        <v>8160000</v>
      </c>
    </row>
    <row r="8" spans="2:10" ht="15.75" thickBot="1" x14ac:dyDescent="0.3">
      <c r="B8" s="25" t="s">
        <v>6</v>
      </c>
      <c r="C8" s="26"/>
      <c r="D8" s="26"/>
      <c r="E8" s="26"/>
      <c r="F8" s="27">
        <f>SUM(F7:F7)</f>
        <v>0</v>
      </c>
      <c r="G8" s="27">
        <f>SUM(G7:G7)</f>
        <v>0</v>
      </c>
      <c r="H8" s="27">
        <f>SUM(H7:H7)</f>
        <v>0</v>
      </c>
      <c r="I8" s="27">
        <f>SUM(I7:I7)</f>
        <v>0</v>
      </c>
      <c r="J8" s="28">
        <f>J7</f>
        <v>8160000</v>
      </c>
    </row>
  </sheetData>
  <mergeCells count="8">
    <mergeCell ref="B4:B6"/>
    <mergeCell ref="C4:C6"/>
    <mergeCell ref="E4:E6"/>
    <mergeCell ref="F4:I4"/>
    <mergeCell ref="J4:J6"/>
    <mergeCell ref="F5:G5"/>
    <mergeCell ref="H5:I5"/>
    <mergeCell ref="D4:D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B2:G11"/>
  <sheetViews>
    <sheetView tabSelected="1" workbookViewId="0">
      <selection activeCell="C14" sqref="C14"/>
    </sheetView>
  </sheetViews>
  <sheetFormatPr baseColWidth="10" defaultRowHeight="15" x14ac:dyDescent="0.25"/>
  <cols>
    <col min="2" max="2" width="34.28515625" bestFit="1" customWidth="1"/>
    <col min="3" max="3" width="12.7109375" bestFit="1" customWidth="1"/>
    <col min="4" max="4" width="18.42578125" customWidth="1"/>
    <col min="7" max="7" width="17.7109375" customWidth="1"/>
  </cols>
  <sheetData>
    <row r="2" spans="2:7" x14ac:dyDescent="0.25">
      <c r="B2" s="1" t="s">
        <v>0</v>
      </c>
      <c r="C2" s="2"/>
      <c r="D2" s="2"/>
      <c r="E2" s="2"/>
      <c r="F2" s="2"/>
      <c r="G2" s="2"/>
    </row>
    <row r="3" spans="2:7" ht="15.75" thickBot="1" x14ac:dyDescent="0.3">
      <c r="B3" s="2"/>
      <c r="C3" s="2"/>
      <c r="D3" s="2"/>
      <c r="E3" s="2"/>
      <c r="F3" s="2"/>
      <c r="G3" s="2"/>
    </row>
    <row r="4" spans="2:7" ht="15.75" thickBot="1" x14ac:dyDescent="0.3">
      <c r="B4" s="3" t="s">
        <v>1</v>
      </c>
      <c r="C4" s="68" t="s">
        <v>7</v>
      </c>
      <c r="D4" s="69"/>
      <c r="E4" s="69"/>
      <c r="F4" s="70"/>
      <c r="G4" s="4" t="s">
        <v>6</v>
      </c>
    </row>
    <row r="5" spans="2:7" ht="15.75" thickBot="1" x14ac:dyDescent="0.3">
      <c r="B5" s="5"/>
      <c r="C5" s="71" t="s">
        <v>8</v>
      </c>
      <c r="D5" s="72"/>
      <c r="E5" s="71" t="s">
        <v>11</v>
      </c>
      <c r="F5" s="72"/>
      <c r="G5" s="6"/>
    </row>
    <row r="6" spans="2:7" x14ac:dyDescent="0.25">
      <c r="B6" s="5"/>
      <c r="C6" s="7" t="s">
        <v>9</v>
      </c>
      <c r="D6" s="8" t="s">
        <v>10</v>
      </c>
      <c r="E6" s="7" t="s">
        <v>9</v>
      </c>
      <c r="F6" s="7" t="s">
        <v>10</v>
      </c>
      <c r="G6" s="6"/>
    </row>
    <row r="7" spans="2:7" x14ac:dyDescent="0.25">
      <c r="B7" s="9" t="s">
        <v>2</v>
      </c>
      <c r="C7" s="10"/>
      <c r="D7" s="11" t="s">
        <v>29</v>
      </c>
      <c r="E7" s="10"/>
      <c r="F7" s="10"/>
      <c r="G7" s="73">
        <f>'Personal '!K11</f>
        <v>27091200</v>
      </c>
    </row>
    <row r="8" spans="2:7" x14ac:dyDescent="0.25">
      <c r="B8" s="9" t="s">
        <v>3</v>
      </c>
      <c r="C8" s="10"/>
      <c r="D8" s="11" t="s">
        <v>29</v>
      </c>
      <c r="E8" s="10"/>
      <c r="F8" s="10"/>
      <c r="G8" s="73">
        <f>'Equipo y Software'!I13</f>
        <v>9200000</v>
      </c>
    </row>
    <row r="9" spans="2:7" x14ac:dyDescent="0.25">
      <c r="B9" s="9" t="s">
        <v>4</v>
      </c>
      <c r="C9" s="10"/>
      <c r="D9" s="11" t="s">
        <v>29</v>
      </c>
      <c r="E9" s="10"/>
      <c r="F9" s="10"/>
      <c r="G9" s="73">
        <f>Materiales!I8</f>
        <v>160000</v>
      </c>
    </row>
    <row r="10" spans="2:7" ht="15.75" thickBot="1" x14ac:dyDescent="0.3">
      <c r="B10" s="9" t="s">
        <v>5</v>
      </c>
      <c r="C10" s="12"/>
      <c r="D10" s="11" t="s">
        <v>29</v>
      </c>
      <c r="E10" s="12"/>
      <c r="F10" s="10"/>
      <c r="G10" s="73">
        <f>'Otros '!J8</f>
        <v>8160000</v>
      </c>
    </row>
    <row r="11" spans="2:7" ht="15.75" thickBot="1" x14ac:dyDescent="0.3">
      <c r="B11" s="13" t="s">
        <v>6</v>
      </c>
      <c r="C11" s="14"/>
      <c r="D11" s="74">
        <f>G7+G8+G9+G10</f>
        <v>44611200</v>
      </c>
      <c r="E11" s="15"/>
      <c r="F11" s="16"/>
      <c r="G11" s="74">
        <f>G7+G8+G9+G10</f>
        <v>44611200</v>
      </c>
    </row>
  </sheetData>
  <mergeCells count="3">
    <mergeCell ref="C4:F4"/>
    <mergeCell ref="C5:D5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Personal </vt:lpstr>
      <vt:lpstr>Equipo y Software</vt:lpstr>
      <vt:lpstr>Materiales</vt:lpstr>
      <vt:lpstr>Otros 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ruiz</dc:creator>
  <cp:lastModifiedBy>F</cp:lastModifiedBy>
  <dcterms:created xsi:type="dcterms:W3CDTF">2019-04-09T02:50:33Z</dcterms:created>
  <dcterms:modified xsi:type="dcterms:W3CDTF">2020-12-18T21:30:47Z</dcterms:modified>
</cp:coreProperties>
</file>