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3D Objects\Imprimante 3d\1_Voron\Voron V0 High temp\"/>
    </mc:Choice>
  </mc:AlternateContent>
  <xr:revisionPtr revIDLastSave="0" documentId="13_ncr:1_{4ED4A7B2-C41A-4B2E-AC66-0C8B4BE3B004}" xr6:coauthVersionLast="47" xr6:coauthVersionMax="47" xr10:uidLastSave="{00000000-0000-0000-0000-000000000000}"/>
  <bookViews>
    <workbookView xWindow="-120" yWindow="-120" windowWidth="29040" windowHeight="15840" xr2:uid="{D55ABF43-3E12-4333-AF4B-33AC5356FD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6" i="1" l="1"/>
  <c r="E108" i="1"/>
  <c r="E77" i="1"/>
  <c r="E126" i="1"/>
  <c r="E125" i="1"/>
  <c r="E105" i="1"/>
  <c r="E104" i="1"/>
  <c r="E102" i="1"/>
  <c r="E86" i="1"/>
  <c r="E3" i="1" l="1"/>
</calcChain>
</file>

<file path=xl/sharedStrings.xml><?xml version="1.0" encoding="utf-8"?>
<sst xmlns="http://schemas.openxmlformats.org/spreadsheetml/2006/main" count="183" uniqueCount="153">
  <si>
    <t>QTY</t>
  </si>
  <si>
    <t>Link</t>
  </si>
  <si>
    <t>Hardware</t>
  </si>
  <si>
    <t>Frame</t>
  </si>
  <si>
    <t>Electronics</t>
  </si>
  <si>
    <t>NEMA14 Stepper Motor 40Ncm</t>
  </si>
  <si>
    <t>NEMA17 Stepper Motor (34mm max) with integrated lead screw 200mm T8x8</t>
  </si>
  <si>
    <t>NEMA14 36mm round pancake Stepper Motor with 10 tooth spur gear (LDO 36STH20-1004AHG)</t>
  </si>
  <si>
    <t>Omron Mouse Button - Micro Switch</t>
  </si>
  <si>
    <t>AC Inlet</t>
  </si>
  <si>
    <t>C13 Power Cord</t>
  </si>
  <si>
    <t>Watercooled Dragon Hotend</t>
  </si>
  <si>
    <t>PT1000</t>
  </si>
  <si>
    <t>Silicone AC 230V Heater 100x100mm 100W</t>
  </si>
  <si>
    <t>Bowden Tubing 4mmOD 2mmID (1 meter)</t>
  </si>
  <si>
    <t>GT2 20T (6mm wide) (5mm bore)</t>
  </si>
  <si>
    <t xml:space="preserve">GT2 Open Belt 6mm (3 meters) </t>
  </si>
  <si>
    <t>T8 flange Nut 8mm Lead</t>
  </si>
  <si>
    <t>Bondtech lgx lite</t>
  </si>
  <si>
    <t>Rubber Feet (14x11x9mm)</t>
  </si>
  <si>
    <t>7mm x 7mm cable chain</t>
  </si>
  <si>
    <t>Aliexpress</t>
  </si>
  <si>
    <t>Extruder Hardware</t>
  </si>
  <si>
    <t>Motion</t>
  </si>
  <si>
    <t>Buildplate</t>
  </si>
  <si>
    <t>Misc.</t>
  </si>
  <si>
    <t xml:space="preserve"> </t>
  </si>
  <si>
    <t>Chamber</t>
  </si>
  <si>
    <t>230V Heater Cartridge with fins 200w 80mm</t>
  </si>
  <si>
    <t>Thermal fuse ceramic 230°C 230V 10A</t>
  </si>
  <si>
    <t>Price</t>
  </si>
  <si>
    <t>Comment</t>
  </si>
  <si>
    <t>V6 nozzle 0,4mm</t>
  </si>
  <si>
    <t>1 nickel plated brass nozzle with dragon hotend</t>
  </si>
  <si>
    <t>3Djake</t>
  </si>
  <si>
    <t>Stepdown converter DC-DC 5A 5-32V</t>
  </si>
  <si>
    <t>Amazon</t>
  </si>
  <si>
    <t>Fan Noctua NF-A4x20 FLX 12v</t>
  </si>
  <si>
    <t>Watercooling</t>
  </si>
  <si>
    <t>Aquatuning</t>
  </si>
  <si>
    <t>Adesive tape PTFE</t>
  </si>
  <si>
    <t>PSU 150W 24V DC</t>
  </si>
  <si>
    <t>24V Heater Cartridge 60w</t>
  </si>
  <si>
    <t>Duet3 mini 5+ Wifi</t>
  </si>
  <si>
    <t>Caribou</t>
  </si>
  <si>
    <t>Yellow die springs 8x4x20mm</t>
  </si>
  <si>
    <t>GT2 idler with teeth</t>
  </si>
  <si>
    <t>GT2 idler without teeth</t>
  </si>
  <si>
    <t>15x162x162 2017A</t>
  </si>
  <si>
    <t>15x15X500mm 2017A</t>
  </si>
  <si>
    <t>3x20x500mm laiton</t>
  </si>
  <si>
    <t>Ø10x500mm laiton</t>
  </si>
  <si>
    <t>50x50x500mm 2017A</t>
  </si>
  <si>
    <t>5x120x248mm 2017A</t>
  </si>
  <si>
    <t>20x20X500mm 2017A</t>
  </si>
  <si>
    <t>Courroie gt2 6mm 400lg</t>
  </si>
  <si>
    <t>123courroie</t>
  </si>
  <si>
    <t>Raspberry Pi</t>
  </si>
  <si>
    <t>Printed parts</t>
  </si>
  <si>
    <t>SSR_10A_240VAC-32DC</t>
  </si>
  <si>
    <t>Spool_Holder</t>
  </si>
  <si>
    <t>Aluminum Build Plate 120x120mm 8mm Thickness</t>
  </si>
  <si>
    <t>Hood_Hinge_Male</t>
  </si>
  <si>
    <t>Hood_Hinge_Female</t>
  </si>
  <si>
    <t>Machined parts</t>
  </si>
  <si>
    <t>Total =</t>
  </si>
  <si>
    <t>Metal</t>
  </si>
  <si>
    <t>1mm Steel Sheet Carbon Steel</t>
  </si>
  <si>
    <t>Hood fan Delta EFC0812DB</t>
  </si>
  <si>
    <t>Mouser</t>
  </si>
  <si>
    <t>2mm Polycarbonate Sheet</t>
  </si>
  <si>
    <t>Hood_LED_Support</t>
  </si>
  <si>
    <t>Borosilacate glass 100mmx100mm x3mm</t>
  </si>
  <si>
    <t>1mm PTFE Sheet</t>
  </si>
  <si>
    <t xml:space="preserve">Window_Support </t>
  </si>
  <si>
    <t>Door_Handle</t>
  </si>
  <si>
    <t>Pump G1/4</t>
  </si>
  <si>
    <t xml:space="preserve">Radiator 40mmx2 Alphacool </t>
  </si>
  <si>
    <t>Lock</t>
  </si>
  <si>
    <t>Door_Pivot</t>
  </si>
  <si>
    <t>Front_Cover</t>
  </si>
  <si>
    <t>Dibond sheet 3mm</t>
  </si>
  <si>
    <t>Sheet metal parts</t>
  </si>
  <si>
    <t>Front_Door</t>
  </si>
  <si>
    <t>DC-DC_Converter_Support</t>
  </si>
  <si>
    <t>Cover_230V</t>
  </si>
  <si>
    <t>M3 Brass Insert</t>
  </si>
  <si>
    <t>M3 Rivnut</t>
  </si>
  <si>
    <t>PSU_Support</t>
  </si>
  <si>
    <t>Radiator_Support</t>
  </si>
  <si>
    <t>MGN7H Linear Rail 150mm</t>
  </si>
  <si>
    <t>With kit motor</t>
  </si>
  <si>
    <t>X_Carriage</t>
  </si>
  <si>
    <t xml:space="preserve">60th Pulley GT2 Ø6 </t>
  </si>
  <si>
    <t xml:space="preserve">Bearing 608 2ZZ </t>
  </si>
  <si>
    <t>Silicone grease</t>
  </si>
  <si>
    <t>Circlips Ø22mm</t>
  </si>
  <si>
    <t>Ø100mm Blower</t>
  </si>
  <si>
    <t>Bellow_Clamp_Z</t>
  </si>
  <si>
    <t>Bellow_Clamp_Z_2</t>
  </si>
  <si>
    <t>Bellow_Clamp_X</t>
  </si>
  <si>
    <t>Fixing_Lug</t>
  </si>
  <si>
    <t>Hot_Air_Exit</t>
  </si>
  <si>
    <t>Bottom_Heated_Chamber</t>
  </si>
  <si>
    <t>Inside_Wall</t>
  </si>
  <si>
    <t>L_Heated_Chamber</t>
  </si>
  <si>
    <t>Bellow_Frame</t>
  </si>
  <si>
    <t>Rear_Chamber</t>
  </si>
  <si>
    <t>Middle_Airflow_Path</t>
  </si>
  <si>
    <t>Back_Airflow</t>
  </si>
  <si>
    <t>Front_Airflow</t>
  </si>
  <si>
    <t>Back_Chamber</t>
  </si>
  <si>
    <t>Gantry_Frame_Clamp</t>
  </si>
  <si>
    <t>M3 ceramic washer</t>
  </si>
  <si>
    <t>Door_Frame</t>
  </si>
  <si>
    <t>Heater_Block_Frame</t>
  </si>
  <si>
    <t>Heater_Block_Plate</t>
  </si>
  <si>
    <t>Chamber_Fan_Shaft</t>
  </si>
  <si>
    <t>Chamber_Fan_Bearing_Housing</t>
  </si>
  <si>
    <t>Gantry_Frame</t>
  </si>
  <si>
    <t>Impeller_Cover</t>
  </si>
  <si>
    <t>Front_Chamber</t>
  </si>
  <si>
    <t>Bldc motor 4260</t>
  </si>
  <si>
    <t>BLDC_Support</t>
  </si>
  <si>
    <t>Cable_Chain_Support</t>
  </si>
  <si>
    <t>Endstop_Finger</t>
  </si>
  <si>
    <t>Z_Support</t>
  </si>
  <si>
    <t>Bed_Support</t>
  </si>
  <si>
    <t>Bed_Spring_Clamp</t>
  </si>
  <si>
    <t>Bed_Clamp</t>
  </si>
  <si>
    <t>2mm PEI Glassfiber Sheet</t>
  </si>
  <si>
    <t>Bed</t>
  </si>
  <si>
    <t>Spacer_M3_Ø8</t>
  </si>
  <si>
    <t>Gantry</t>
  </si>
  <si>
    <t>Electronic_Access_Plate</t>
  </si>
  <si>
    <t>Bottom_Plate</t>
  </si>
  <si>
    <t>Fan _70mm</t>
  </si>
  <si>
    <t>Electronic_Plate</t>
  </si>
  <si>
    <t>Spacer_M3_Ø12_Short</t>
  </si>
  <si>
    <t>Spacer_M3_Ø12_Long</t>
  </si>
  <si>
    <t>Side_Cover</t>
  </si>
  <si>
    <t>Side_Cover_Ventilated</t>
  </si>
  <si>
    <t>Tensioner_Knob</t>
  </si>
  <si>
    <t>Drive_Tensioner</t>
  </si>
  <si>
    <t>Drive_Frame</t>
  </si>
  <si>
    <t>Drive_Frame_Symmetry</t>
  </si>
  <si>
    <t>Railstop</t>
  </si>
  <si>
    <t>M5</t>
  </si>
  <si>
    <t>M3</t>
  </si>
  <si>
    <t>M2</t>
  </si>
  <si>
    <t>Stress_Relief_Bracket</t>
  </si>
  <si>
    <t>Components</t>
  </si>
  <si>
    <t>Kubii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</si>
</sst>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3" fillId="0" borderId="0" xfId="0" applyFont="1"/>
    <xf numFmtId="0" fontId="3" fillId="3" borderId="1" xfId="0" applyFont="1" applyFill="1" applyBorder="1"/>
    <xf numFmtId="0" fontId="1" fillId="4" borderId="1" xfId="1" applyFill="1" applyBorder="1"/>
    <xf numFmtId="0" fontId="3" fillId="0" borderId="1" xfId="0" applyFont="1" applyBorder="1"/>
    <xf numFmtId="0" fontId="1" fillId="9" borderId="1" xfId="1" applyFill="1" applyBorder="1"/>
    <xf numFmtId="0" fontId="3" fillId="10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10" borderId="1" xfId="0" applyFill="1" applyBorder="1"/>
    <xf numFmtId="164" fontId="0" fillId="10" borderId="1" xfId="0" applyNumberFormat="1" applyFill="1" applyBorder="1"/>
    <xf numFmtId="0" fontId="0" fillId="10" borderId="0" xfId="0" applyFill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  <xf numFmtId="0" fontId="0" fillId="2" borderId="1" xfId="0" applyFill="1" applyBorder="1"/>
    <xf numFmtId="0" fontId="4" fillId="2" borderId="1" xfId="1" applyFont="1" applyFill="1" applyBorder="1" applyAlignment="1"/>
    <xf numFmtId="164" fontId="0" fillId="2" borderId="1" xfId="0" applyNumberFormat="1" applyFill="1" applyBorder="1"/>
    <xf numFmtId="0" fontId="0" fillId="2" borderId="0" xfId="0" applyFill="1"/>
    <xf numFmtId="0" fontId="1" fillId="2" borderId="1" xfId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0" xfId="0" applyFill="1"/>
    <xf numFmtId="0" fontId="1" fillId="5" borderId="1" xfId="1" applyFill="1" applyBorder="1"/>
    <xf numFmtId="0" fontId="0" fillId="6" borderId="1" xfId="0" applyFill="1" applyBorder="1"/>
    <xf numFmtId="0" fontId="1" fillId="6" borderId="1" xfId="1" applyFill="1" applyBorder="1"/>
    <xf numFmtId="164" fontId="0" fillId="6" borderId="1" xfId="0" applyNumberFormat="1" applyFill="1" applyBorder="1"/>
    <xf numFmtId="0" fontId="0" fillId="6" borderId="0" xfId="0" applyFill="1"/>
    <xf numFmtId="0" fontId="0" fillId="7" borderId="1" xfId="0" applyFill="1" applyBorder="1"/>
    <xf numFmtId="0" fontId="1" fillId="7" borderId="1" xfId="1" applyFill="1" applyBorder="1"/>
    <xf numFmtId="164" fontId="0" fillId="7" borderId="1" xfId="0" applyNumberFormat="1" applyFill="1" applyBorder="1"/>
    <xf numFmtId="0" fontId="0" fillId="7" borderId="0" xfId="0" applyFill="1"/>
    <xf numFmtId="0" fontId="0" fillId="8" borderId="1" xfId="0" applyFill="1" applyBorder="1"/>
    <xf numFmtId="0" fontId="1" fillId="8" borderId="1" xfId="1" applyFill="1" applyBorder="1"/>
    <xf numFmtId="164" fontId="0" fillId="8" borderId="1" xfId="0" applyNumberFormat="1" applyFill="1" applyBorder="1"/>
    <xf numFmtId="0" fontId="0" fillId="8" borderId="0" xfId="0" applyFill="1"/>
    <xf numFmtId="0" fontId="0" fillId="9" borderId="1" xfId="0" applyFill="1" applyBorder="1"/>
    <xf numFmtId="164" fontId="0" fillId="9" borderId="1" xfId="0" applyNumberFormat="1" applyFill="1" applyBorder="1"/>
    <xf numFmtId="0" fontId="0" fillId="9" borderId="0" xfId="0" applyFill="1"/>
    <xf numFmtId="164" fontId="0" fillId="0" borderId="0" xfId="0" applyNumberFormat="1"/>
    <xf numFmtId="0" fontId="0" fillId="12" borderId="1" xfId="0" applyFill="1" applyBorder="1"/>
    <xf numFmtId="164" fontId="0" fillId="12" borderId="1" xfId="0" applyNumberFormat="1" applyFill="1" applyBorder="1"/>
    <xf numFmtId="0" fontId="0" fillId="12" borderId="0" xfId="0" applyFill="1"/>
    <xf numFmtId="0" fontId="0" fillId="0" borderId="2" xfId="0" applyBorder="1"/>
    <xf numFmtId="0" fontId="5" fillId="11" borderId="4" xfId="0" applyFont="1" applyFill="1" applyBorder="1"/>
    <xf numFmtId="164" fontId="5" fillId="11" borderId="4" xfId="0" applyNumberFormat="1" applyFont="1" applyFill="1" applyBorder="1"/>
    <xf numFmtId="0" fontId="5" fillId="11" borderId="5" xfId="0" applyFont="1" applyFill="1" applyBorder="1"/>
    <xf numFmtId="0" fontId="0" fillId="5" borderId="3" xfId="0" applyFill="1" applyBorder="1" applyAlignment="1">
      <alignment horizontal="right"/>
    </xf>
    <xf numFmtId="164" fontId="0" fillId="5" borderId="5" xfId="0" applyNumberFormat="1" applyFill="1" applyBorder="1"/>
    <xf numFmtId="0" fontId="7" fillId="2" borderId="1" xfId="0" applyFont="1" applyFill="1" applyBorder="1"/>
    <xf numFmtId="164" fontId="7" fillId="2" borderId="1" xfId="0" applyNumberFormat="1" applyFont="1" applyFill="1" applyBorder="1"/>
    <xf numFmtId="0" fontId="7" fillId="2" borderId="0" xfId="0" applyFont="1" applyFill="1"/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1" fillId="4" borderId="1" xfId="1" applyFill="1" applyBorder="1" applyAlignment="1">
      <alignment horizontal="left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  <color rgb="FFFF66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quatuning.fr/refroidissement-par-eau/radiateurs/radiateurs-aktiv/40mm/15906/alphacool-nexxxos-xt45-plein-de-cuivre-40mm-dual-radiateur?c=25068" TargetMode="External"/><Relationship Id="rId18" Type="http://schemas.openxmlformats.org/officeDocument/2006/relationships/hyperlink" Target="https://fr.aliexpress.com/item/1005003923279506.html?spm=a2g0o.productlist.0.0.49f3637cLJIazq&amp;algo_pvid=94c81077-d4f5-4e33-be83-ba77944769bc&amp;algo_exp_id=94c81077-d4f5-4e33-be83-ba77944769bc-6&amp;pdp_ext_f=%7B%22sku_id%22%3A%2212000027478428455%22%7D&amp;pdp_npi=1%40dis%7CEUR%7C%7C17.41%7C15.47%7C%7C%7C%7C%400b0a187916516046594616265e6ad2%7C12000027478428455%7Csea" TargetMode="External"/><Relationship Id="rId26" Type="http://schemas.openxmlformats.org/officeDocument/2006/relationships/hyperlink" Target="https://fr.aliexpress.com/item/1005002998469233.html?spm=a2g0o.order_detail.0.0.6ad47d56nkYHtr&amp;gatewayAdapt=glo2fra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fr.aliexpress.com/item/1005003339656144.html?spm=a2g0o.order_detail.0.0.145d7d56IJmiIo&amp;gatewayAdapt=glo2fra" TargetMode="External"/><Relationship Id="rId34" Type="http://schemas.openxmlformats.org/officeDocument/2006/relationships/hyperlink" Target="https://www.amazon.fr/gp/product/B00DYZGYQM/ref=ppx_yo_dt_b_asin_title_o09_s00?ie=UTF8&amp;psc=1" TargetMode="External"/><Relationship Id="rId7" Type="http://schemas.openxmlformats.org/officeDocument/2006/relationships/hyperlink" Target="https://www.3djake.fr/bondtech/extrudeuse-lgx-lite-sans-moteur-pas-a-pas" TargetMode="External"/><Relationship Id="rId12" Type="http://schemas.openxmlformats.org/officeDocument/2006/relationships/hyperlink" Target="https://fr.aliexpress.com/item/1005002583135981.html?gatewayAdapt=glo2fra&amp;spm=a2g0o.order_list.0.0.29265e5bTtIiqL" TargetMode="External"/><Relationship Id="rId17" Type="http://schemas.openxmlformats.org/officeDocument/2006/relationships/hyperlink" Target="https://fr.aliexpress.com/item/4000974620358.html?spm=a2g0o.detail.1000023.53.38e75961NKQOr5&amp;gatewayAdapt=glo2fra" TargetMode="External"/><Relationship Id="rId25" Type="http://schemas.openxmlformats.org/officeDocument/2006/relationships/hyperlink" Target="https://fr.aliexpress.com/item/32995102911.html?spm=a2g0o.order_detail.0.0.6ad57d56gWAwAh&amp;gatewayAdapt=glo2fra" TargetMode="External"/><Relationship Id="rId33" Type="http://schemas.openxmlformats.org/officeDocument/2006/relationships/hyperlink" Target="https://fr.aliexpress.com/item/32899592678.html?spm=a2g0o.order_list.order_list_main.137.5ecb5e5bwDHG1T&amp;gatewayAdapt=glo2fra" TargetMode="External"/><Relationship Id="rId38" Type="http://schemas.openxmlformats.org/officeDocument/2006/relationships/hyperlink" Target="https://www.mouser.fr/ProductDetail/Omron-Automation-and-Safety/G3NA-220B-UTU-DC5-24?qs=fQQAKcphggrP0BaookweTw%3D%3D" TargetMode="External"/><Relationship Id="rId2" Type="http://schemas.openxmlformats.org/officeDocument/2006/relationships/hyperlink" Target="https://fr.aliexpress.com/item/2003966058.html?gatewayAdapt=glo2fra&amp;spm=a2g0o.order_list.0.0.29265e5bTtIiqL" TargetMode="External"/><Relationship Id="rId16" Type="http://schemas.openxmlformats.org/officeDocument/2006/relationships/hyperlink" Target="https://www.amazon.fr/NUOVA-GERMANY-Alimentation-Professionnelle-Transformateur/dp/B09MJHLBQ7/ref=pd_rhf_dp_s_ci_mcx_mr_hp_d_sccl_2_6/262-4707267-6235559?pd_rd_w=mptek&amp;pf_rd_p=dad068fa-5c91-4e8b-adf7-2ba3f0fbfdb7&amp;pf_rd_r=33JZGYP2JFVBPFP3WZ7R&amp;pd_rd_r=5735ba2c-225e-473c-a847-75ad072c1402&amp;pd_rd_wg=Hs4nZ&amp;pd_rd_i=B09MJHLBQ7&amp;th=1" TargetMode="External"/><Relationship Id="rId20" Type="http://schemas.openxmlformats.org/officeDocument/2006/relationships/hyperlink" Target="https://fr.aliexpress.com/item/1005003795771959.html?spm=a2g0o.order_list.0.0.5ebc5e5b4xdfPS&amp;gatewayAdapt=glo2fra" TargetMode="External"/><Relationship Id="rId29" Type="http://schemas.openxmlformats.org/officeDocument/2006/relationships/hyperlink" Target="https://www.amazon.fr/gp/product/B07YXFKMXV/ref=ppx_od_dt_b_asin_title_s00?ie=UTF8&amp;psc=1" TargetMode="External"/><Relationship Id="rId1" Type="http://schemas.openxmlformats.org/officeDocument/2006/relationships/hyperlink" Target="https://fr.aliexpress.com/item/1005003240961756.html?gatewayAdapt=glo2fra&amp;spm=a2g0o.order_list.0.0.6dbe5e5bI8opPx" TargetMode="External"/><Relationship Id="rId6" Type="http://schemas.openxmlformats.org/officeDocument/2006/relationships/hyperlink" Target="https://fr.aliexpress.com/item/1005003231830302.html?gatewayAdapt=glo2fra&amp;spm=a2g0o.order_list.0.0.29265e5bTtIiqL" TargetMode="External"/><Relationship Id="rId11" Type="http://schemas.openxmlformats.org/officeDocument/2006/relationships/hyperlink" Target="https://caribou3d.com/en/electronic-boards-displays/854-duet3-mini5-wifi.html" TargetMode="External"/><Relationship Id="rId24" Type="http://schemas.openxmlformats.org/officeDocument/2006/relationships/hyperlink" Target="https://fr.aliexpress.com/item/32987817703.html?spm=a2g0o.order_detail.0.0.6ad57d56gWAwAh&amp;gatewayAdapt=glo2fra" TargetMode="External"/><Relationship Id="rId32" Type="http://schemas.openxmlformats.org/officeDocument/2006/relationships/hyperlink" Target="https://fr.aliexpress.com/item/1005003646698710.html?spm=a2g0o.detail.1000014.9.d27250a7XOeQyX&amp;gps-id=pcDetailBottomMoreOtherSeller&amp;scm=1007.40050.281175.0&amp;scm_id=1007.40050.281175.0&amp;scm-url=1007.40050.281175.0&amp;pvid=c5e57a91-2be5-4195-b141-a59e3c1733a3&amp;_t=gps-id:pcDetailBottomMoreOtherSeller,scm-url:1007.40050.281175.0,pvid:c5e57a91-2be5-4195-b141-a59e3c1733a3,tpp_buckets:668%232846%238110%231995&amp;pdp_npi=3%40dis%21EUR%2138.28%2119.9%21%21%21%21%21%40211b446416825045674311379e5b84%2112000026636788091%21rec%21FR%21850825175" TargetMode="External"/><Relationship Id="rId37" Type="http://schemas.openxmlformats.org/officeDocument/2006/relationships/hyperlink" Target="https://www.amazon.com/Gelid-Solutions-Silent-40mm-FN-SX04-42/dp/B00BF3UJKC?ref_=ast_sto_dp&amp;th=1" TargetMode="External"/><Relationship Id="rId5" Type="http://schemas.openxmlformats.org/officeDocument/2006/relationships/hyperlink" Target="https://fr.aliexpress.com/item/1005001843434827.html?gatewayAdapt=glo2fra&amp;spm=a2g0o.order_list.0.0.29265e5bTtIiqL" TargetMode="External"/><Relationship Id="rId15" Type="http://schemas.openxmlformats.org/officeDocument/2006/relationships/hyperlink" Target="https://www.amazon.fr/Willwin-IEC320-C14-Inlet-connecteur-Interrupteur-Commutateur/dp/B078PFFL46/ref=rvi_sccl_6/262-9872080-9025440?pd_rd_w=ToOMQ&amp;pf_rd_p=af7db5e3-ac99-4aa2-baf3-f001496ed4be&amp;pf_rd_r=MHZH67AT8S28R2W1T3DH&amp;pd_rd_r=db9aa0a0-cf8a-464c-bf91-0e2cde4ff6dd&amp;pd_rd_wg=0a3MH&amp;pd_rd_i=B078PFFL46&amp;psc=1" TargetMode="External"/><Relationship Id="rId23" Type="http://schemas.openxmlformats.org/officeDocument/2006/relationships/hyperlink" Target="https://fr.aliexpress.com/item/1005002583135981.html?gatewayAdapt=glo2fra&amp;spm=a2g0o.order_list.0.0.29265e5bTtIiqL" TargetMode="External"/><Relationship Id="rId28" Type="http://schemas.openxmlformats.org/officeDocument/2006/relationships/hyperlink" Target="https://fr.aliexpress.com/item/33014925172.html?spm=a2g0o.order_list.0.0.5ebc5e5b4xdfPS&amp;gatewayAdapt=glo2fra" TargetMode="External"/><Relationship Id="rId36" Type="http://schemas.openxmlformats.org/officeDocument/2006/relationships/hyperlink" Target="https://www.kubii.com/fr/cartes-raspberry-pi/2119-raspberry-pi-3-modele-b-1-gb-kubii-652508442174.html" TargetMode="External"/><Relationship Id="rId10" Type="http://schemas.openxmlformats.org/officeDocument/2006/relationships/hyperlink" Target="https://www.amazon.fr/gp/product/B071J8CZP9/ref=ppx_yo_dt_b_asin_title_o01_s01?ie=UTF8&amp;psc=1" TargetMode="External"/><Relationship Id="rId19" Type="http://schemas.openxmlformats.org/officeDocument/2006/relationships/hyperlink" Target="https://fr.aliexpress.com/item/1005003795771959.html?spm=a2g0o.order_list.0.0.5ebc5e5b4xdfPS&amp;gatewayAdapt=glo2fra" TargetMode="External"/><Relationship Id="rId31" Type="http://schemas.openxmlformats.org/officeDocument/2006/relationships/hyperlink" Target="https://www.mouser.fr/ProductDetail/Delta-Electronics/EFC0812DB-F00?qs=%2FW4LtXOBxKstDt5MAdb1kQ%3D%3D" TargetMode="External"/><Relationship Id="rId4" Type="http://schemas.openxmlformats.org/officeDocument/2006/relationships/hyperlink" Target="https://fr.aliexpress.com/item/1005002731504740.html?gatewayAdapt=glo2fra&amp;spm=a2g0o.order_list.0.0.29265e5bTtIiqL" TargetMode="External"/><Relationship Id="rId9" Type="http://schemas.openxmlformats.org/officeDocument/2006/relationships/hyperlink" Target="https://www.amazon.fr/gp/product/B07VQ89RZG/ref=ppx_yo_dt_b_asin_title_o00_s00?ie=UTF8&amp;psc=1" TargetMode="External"/><Relationship Id="rId14" Type="http://schemas.openxmlformats.org/officeDocument/2006/relationships/hyperlink" Target="https://www.amazon.fr/Haute-Temp%C3%A9rature-Ruban-Cizen-Adh%C3%A9sif/dp/B07FNRR5DZ/ref=pd_lpo_1?pd_rd_i=B07FNRR5DZ&amp;psc=1" TargetMode="External"/><Relationship Id="rId22" Type="http://schemas.openxmlformats.org/officeDocument/2006/relationships/hyperlink" Target="https://fr.aliexpress.com/item/32977566403.html?spm=a2g0o.order_list.0.0.21ef5e5bIrUuxF&amp;gatewayAdapt=glo2fra" TargetMode="External"/><Relationship Id="rId27" Type="http://schemas.openxmlformats.org/officeDocument/2006/relationships/hyperlink" Target="https://www.aliexpress.com/p/order/detail.html?spm=a2g0o.order_list.0.0.5ebc5e5b4xdfPS&amp;orderId=3016825993495175" TargetMode="External"/><Relationship Id="rId30" Type="http://schemas.openxmlformats.org/officeDocument/2006/relationships/hyperlink" Target="https://www.123courroies.com/courroie-dentee-2mgt-pas-2mm-renforcee/300696-courroie-dentee-400-2mgt6-gates-5414465285899.html" TargetMode="External"/><Relationship Id="rId35" Type="http://schemas.openxmlformats.org/officeDocument/2006/relationships/hyperlink" Target="https://www.amazon.fr/gp/product/B081TXMD4K/ref=ppx_yo_dt_b_asin_title_o04_s00?ie=UTF8&amp;th=1" TargetMode="External"/><Relationship Id="rId8" Type="http://schemas.openxmlformats.org/officeDocument/2006/relationships/hyperlink" Target="https://fr.aliexpress.com/item/1005002583135981.html?gatewayAdapt=glo2fra&amp;spm=a2g0o.order_list.0.0.29265e5bTtIiqL" TargetMode="External"/><Relationship Id="rId3" Type="http://schemas.openxmlformats.org/officeDocument/2006/relationships/hyperlink" Target="https://fr.aliexpress.com/item/32885492280.html?gatewayAdapt=glo2fra&amp;spm=a2g0o.order_list.0.0.29265e5bTtIi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698C-7969-4C6E-8D3A-8E9ED5FDF78C}">
  <dimension ref="A1:F152"/>
  <sheetViews>
    <sheetView tabSelected="1" workbookViewId="0">
      <selection activeCell="B138" sqref="B138"/>
    </sheetView>
  </sheetViews>
  <sheetFormatPr baseColWidth="10" defaultRowHeight="15" x14ac:dyDescent="0.25"/>
  <cols>
    <col min="1" max="1" width="20" style="1" customWidth="1"/>
    <col min="2" max="2" width="125.85546875" bestFit="1" customWidth="1"/>
    <col min="5" max="5" width="11.42578125" style="42"/>
    <col min="6" max="6" width="45.7109375" customWidth="1"/>
  </cols>
  <sheetData>
    <row r="1" spans="1:6" ht="16.5" thickBot="1" x14ac:dyDescent="0.3">
      <c r="A1" s="69" t="s">
        <v>151</v>
      </c>
      <c r="B1" s="70"/>
      <c r="C1" s="47" t="s">
        <v>0</v>
      </c>
      <c r="D1" s="47" t="s">
        <v>1</v>
      </c>
      <c r="E1" s="48" t="s">
        <v>30</v>
      </c>
      <c r="F1" s="49" t="s">
        <v>31</v>
      </c>
    </row>
    <row r="2" spans="1:6" ht="15.75" thickBot="1" x14ac:dyDescent="0.3">
      <c r="A2"/>
      <c r="E2"/>
      <c r="F2" s="46"/>
    </row>
    <row r="3" spans="1:6" ht="15.75" thickBot="1" x14ac:dyDescent="0.3">
      <c r="A3"/>
      <c r="D3" s="50" t="s">
        <v>65</v>
      </c>
      <c r="E3" s="51">
        <f>SUM(E$5:E$10044)</f>
        <v>1338.6980000000001</v>
      </c>
    </row>
    <row r="4" spans="1:6" x14ac:dyDescent="0.25">
      <c r="A4"/>
      <c r="E4"/>
    </row>
    <row r="5" spans="1:6" s="11" customFormat="1" x14ac:dyDescent="0.25">
      <c r="A5" s="6" t="s">
        <v>2</v>
      </c>
      <c r="B5" s="9" t="s">
        <v>87</v>
      </c>
      <c r="C5" s="9"/>
      <c r="D5" s="9"/>
      <c r="E5" s="10"/>
      <c r="F5" s="9"/>
    </row>
    <row r="6" spans="1:6" s="11" customFormat="1" x14ac:dyDescent="0.25">
      <c r="A6" s="6"/>
      <c r="B6" s="9" t="s">
        <v>86</v>
      </c>
      <c r="C6" s="9"/>
      <c r="D6" s="9"/>
      <c r="E6" s="10"/>
      <c r="F6" s="9"/>
    </row>
    <row r="7" spans="1:6" s="11" customFormat="1" x14ac:dyDescent="0.25">
      <c r="A7" s="6"/>
      <c r="B7" s="9" t="s">
        <v>113</v>
      </c>
      <c r="C7" s="9"/>
      <c r="D7" s="9"/>
      <c r="E7" s="10"/>
      <c r="F7" s="9"/>
    </row>
    <row r="8" spans="1:6" s="11" customFormat="1" x14ac:dyDescent="0.25">
      <c r="A8" s="6"/>
      <c r="B8" s="9" t="s">
        <v>147</v>
      </c>
      <c r="C8" s="9"/>
      <c r="D8" s="9"/>
      <c r="E8" s="10"/>
      <c r="F8" s="9"/>
    </row>
    <row r="9" spans="1:6" s="11" customFormat="1" x14ac:dyDescent="0.25">
      <c r="A9" s="6"/>
      <c r="B9" s="9" t="s">
        <v>148</v>
      </c>
      <c r="C9" s="9"/>
      <c r="D9" s="9"/>
      <c r="E9" s="10"/>
      <c r="F9" s="9"/>
    </row>
    <row r="10" spans="1:6" s="11" customFormat="1" x14ac:dyDescent="0.25">
      <c r="A10" s="6"/>
      <c r="B10" s="9" t="s">
        <v>149</v>
      </c>
      <c r="C10" s="9"/>
      <c r="D10" s="9"/>
      <c r="E10" s="10"/>
      <c r="F10" s="9"/>
    </row>
    <row r="11" spans="1:6" x14ac:dyDescent="0.25">
      <c r="A11"/>
      <c r="E11"/>
    </row>
    <row r="12" spans="1:6" s="14" customFormat="1" x14ac:dyDescent="0.25">
      <c r="A12" s="55" t="s">
        <v>58</v>
      </c>
      <c r="B12" s="12" t="s">
        <v>60</v>
      </c>
      <c r="C12" s="12">
        <v>1</v>
      </c>
      <c r="D12" s="12"/>
      <c r="E12" s="13"/>
      <c r="F12" s="12"/>
    </row>
    <row r="13" spans="1:6" s="14" customFormat="1" x14ac:dyDescent="0.25">
      <c r="A13" s="56"/>
      <c r="B13" s="12" t="s">
        <v>62</v>
      </c>
      <c r="C13" s="12">
        <v>2</v>
      </c>
      <c r="D13" s="12"/>
      <c r="E13" s="13"/>
      <c r="F13" s="12"/>
    </row>
    <row r="14" spans="1:6" s="14" customFormat="1" x14ac:dyDescent="0.25">
      <c r="A14" s="56"/>
      <c r="B14" s="12" t="s">
        <v>63</v>
      </c>
      <c r="C14" s="12">
        <v>2</v>
      </c>
      <c r="D14" s="12"/>
      <c r="E14" s="13"/>
      <c r="F14" s="12"/>
    </row>
    <row r="15" spans="1:6" s="14" customFormat="1" x14ac:dyDescent="0.25">
      <c r="A15" s="56"/>
      <c r="B15" s="12" t="s">
        <v>71</v>
      </c>
      <c r="C15" s="12">
        <v>1</v>
      </c>
      <c r="D15" s="12"/>
      <c r="E15" s="13"/>
      <c r="F15" s="12"/>
    </row>
    <row r="16" spans="1:6" s="14" customFormat="1" x14ac:dyDescent="0.25">
      <c r="A16" s="56"/>
      <c r="B16" s="12" t="s">
        <v>84</v>
      </c>
      <c r="C16" s="12">
        <v>1</v>
      </c>
      <c r="D16" s="12"/>
      <c r="E16" s="13"/>
      <c r="F16" s="12"/>
    </row>
    <row r="17" spans="1:6" s="14" customFormat="1" x14ac:dyDescent="0.25">
      <c r="A17" s="56"/>
      <c r="B17" s="12" t="s">
        <v>85</v>
      </c>
      <c r="C17" s="12">
        <v>1</v>
      </c>
      <c r="D17" s="12"/>
      <c r="E17" s="13"/>
      <c r="F17" s="12"/>
    </row>
    <row r="18" spans="1:6" s="14" customFormat="1" x14ac:dyDescent="0.25">
      <c r="A18" s="56"/>
      <c r="B18" s="12" t="s">
        <v>88</v>
      </c>
      <c r="C18" s="12">
        <v>1</v>
      </c>
      <c r="D18" s="12"/>
      <c r="E18" s="13"/>
      <c r="F18" s="12"/>
    </row>
    <row r="19" spans="1:6" s="14" customFormat="1" x14ac:dyDescent="0.25">
      <c r="A19" s="56"/>
      <c r="B19" s="12" t="s">
        <v>92</v>
      </c>
      <c r="C19" s="12">
        <v>1</v>
      </c>
      <c r="D19" s="12"/>
      <c r="E19" s="13"/>
      <c r="F19" s="12"/>
    </row>
    <row r="20" spans="1:6" s="14" customFormat="1" x14ac:dyDescent="0.25">
      <c r="A20" s="56"/>
      <c r="B20" s="12" t="s">
        <v>124</v>
      </c>
      <c r="C20" s="12">
        <v>1</v>
      </c>
      <c r="D20" s="12"/>
      <c r="E20" s="13"/>
      <c r="F20" s="12"/>
    </row>
    <row r="21" spans="1:6" s="14" customFormat="1" x14ac:dyDescent="0.25">
      <c r="A21" s="56"/>
      <c r="B21" s="12" t="s">
        <v>142</v>
      </c>
      <c r="C21" s="12">
        <v>2</v>
      </c>
      <c r="D21" s="12"/>
      <c r="E21" s="13"/>
      <c r="F21" s="12"/>
    </row>
    <row r="22" spans="1:6" s="14" customFormat="1" x14ac:dyDescent="0.25">
      <c r="A22" s="56"/>
      <c r="B22" s="12" t="s">
        <v>123</v>
      </c>
      <c r="C22" s="12">
        <v>1</v>
      </c>
      <c r="D22" s="12"/>
      <c r="E22" s="13"/>
      <c r="F22" s="12"/>
    </row>
    <row r="23" spans="1:6" s="14" customFormat="1" x14ac:dyDescent="0.25">
      <c r="A23" s="56"/>
      <c r="B23" s="12" t="s">
        <v>143</v>
      </c>
      <c r="C23" s="12">
        <v>2</v>
      </c>
      <c r="D23" s="12"/>
      <c r="E23" s="13"/>
      <c r="F23" s="12"/>
    </row>
    <row r="24" spans="1:6" s="14" customFormat="1" x14ac:dyDescent="0.25">
      <c r="A24" s="56"/>
      <c r="B24" s="12" t="s">
        <v>144</v>
      </c>
      <c r="C24" s="12">
        <v>1</v>
      </c>
      <c r="D24" s="12"/>
      <c r="E24" s="13"/>
      <c r="F24" s="12"/>
    </row>
    <row r="25" spans="1:6" s="14" customFormat="1" x14ac:dyDescent="0.25">
      <c r="A25" s="56"/>
      <c r="B25" s="12" t="s">
        <v>145</v>
      </c>
      <c r="C25" s="12">
        <v>1</v>
      </c>
      <c r="D25" s="12"/>
      <c r="E25" s="13"/>
      <c r="F25" s="12"/>
    </row>
    <row r="26" spans="1:6" s="14" customFormat="1" x14ac:dyDescent="0.25">
      <c r="A26" s="56"/>
      <c r="B26" s="12" t="s">
        <v>150</v>
      </c>
      <c r="C26" s="12">
        <v>1</v>
      </c>
      <c r="D26" s="12"/>
      <c r="E26" s="13"/>
      <c r="F26" s="12"/>
    </row>
    <row r="27" spans="1:6" s="14" customFormat="1" x14ac:dyDescent="0.25">
      <c r="A27" s="57"/>
      <c r="B27" s="12" t="s">
        <v>146</v>
      </c>
      <c r="C27" s="12">
        <v>8</v>
      </c>
      <c r="D27" s="12"/>
      <c r="E27" s="13"/>
      <c r="F27" s="12"/>
    </row>
    <row r="28" spans="1:6" x14ac:dyDescent="0.25">
      <c r="A28"/>
      <c r="E28"/>
    </row>
    <row r="29" spans="1:6" s="45" customFormat="1" x14ac:dyDescent="0.25">
      <c r="A29" s="73" t="s">
        <v>64</v>
      </c>
      <c r="B29" s="43" t="s">
        <v>74</v>
      </c>
      <c r="C29" s="43">
        <v>1</v>
      </c>
      <c r="D29" s="43"/>
      <c r="E29" s="44"/>
      <c r="F29" s="43"/>
    </row>
    <row r="30" spans="1:6" s="45" customFormat="1" x14ac:dyDescent="0.25">
      <c r="A30" s="74"/>
      <c r="B30" s="43" t="s">
        <v>75</v>
      </c>
      <c r="C30" s="43">
        <v>1</v>
      </c>
      <c r="D30" s="43"/>
      <c r="E30" s="44"/>
      <c r="F30" s="43"/>
    </row>
    <row r="31" spans="1:6" s="45" customFormat="1" x14ac:dyDescent="0.25">
      <c r="A31" s="74"/>
      <c r="B31" s="43" t="s">
        <v>79</v>
      </c>
      <c r="C31" s="43">
        <v>2</v>
      </c>
      <c r="D31" s="43"/>
      <c r="E31" s="44"/>
      <c r="F31" s="43"/>
    </row>
    <row r="32" spans="1:6" s="45" customFormat="1" x14ac:dyDescent="0.25">
      <c r="A32" s="74"/>
      <c r="B32" s="43" t="s">
        <v>80</v>
      </c>
      <c r="C32" s="43">
        <v>1</v>
      </c>
      <c r="D32" s="43"/>
      <c r="E32" s="44"/>
      <c r="F32" s="43"/>
    </row>
    <row r="33" spans="1:6" s="45" customFormat="1" x14ac:dyDescent="0.25">
      <c r="A33" s="74"/>
      <c r="B33" s="43" t="s">
        <v>102</v>
      </c>
      <c r="C33" s="43">
        <v>2</v>
      </c>
      <c r="D33" s="43"/>
      <c r="E33" s="44"/>
      <c r="F33" s="43"/>
    </row>
    <row r="34" spans="1:6" s="45" customFormat="1" x14ac:dyDescent="0.25">
      <c r="A34" s="74"/>
      <c r="B34" s="43" t="s">
        <v>114</v>
      </c>
      <c r="C34" s="43">
        <v>1</v>
      </c>
      <c r="D34" s="43"/>
      <c r="E34" s="44"/>
      <c r="F34" s="43"/>
    </row>
    <row r="35" spans="1:6" s="45" customFormat="1" x14ac:dyDescent="0.25">
      <c r="A35" s="74"/>
      <c r="B35" s="43" t="s">
        <v>117</v>
      </c>
      <c r="C35" s="43">
        <v>1</v>
      </c>
      <c r="D35" s="43"/>
      <c r="E35" s="44"/>
      <c r="F35" s="43"/>
    </row>
    <row r="36" spans="1:6" s="45" customFormat="1" x14ac:dyDescent="0.25">
      <c r="A36" s="74"/>
      <c r="B36" s="43" t="s">
        <v>118</v>
      </c>
      <c r="C36" s="43">
        <v>1</v>
      </c>
      <c r="D36" s="43"/>
      <c r="E36" s="44"/>
      <c r="F36" s="43"/>
    </row>
    <row r="37" spans="1:6" s="45" customFormat="1" x14ac:dyDescent="0.25">
      <c r="A37" s="74"/>
      <c r="B37" s="43" t="s">
        <v>120</v>
      </c>
      <c r="C37" s="43">
        <v>1</v>
      </c>
      <c r="D37" s="43"/>
      <c r="E37" s="44"/>
      <c r="F37" s="43"/>
    </row>
    <row r="38" spans="1:6" s="45" customFormat="1" x14ac:dyDescent="0.25">
      <c r="A38" s="74"/>
      <c r="B38" s="45" t="s">
        <v>127</v>
      </c>
      <c r="C38" s="43">
        <v>1</v>
      </c>
      <c r="D38" s="43"/>
      <c r="E38" s="44"/>
      <c r="F38" s="43"/>
    </row>
    <row r="39" spans="1:6" s="45" customFormat="1" x14ac:dyDescent="0.25">
      <c r="A39" s="74"/>
      <c r="B39" s="43" t="s">
        <v>126</v>
      </c>
      <c r="C39" s="43">
        <v>1</v>
      </c>
      <c r="D39" s="43"/>
      <c r="E39" s="44"/>
      <c r="F39" s="43"/>
    </row>
    <row r="40" spans="1:6" s="45" customFormat="1" x14ac:dyDescent="0.25">
      <c r="A40" s="74"/>
      <c r="B40" s="43" t="s">
        <v>129</v>
      </c>
      <c r="C40" s="43">
        <v>2</v>
      </c>
      <c r="D40" s="43"/>
      <c r="E40" s="44"/>
      <c r="F40" s="43"/>
    </row>
    <row r="41" spans="1:6" s="45" customFormat="1" x14ac:dyDescent="0.25">
      <c r="A41" s="74"/>
      <c r="B41" s="43" t="s">
        <v>131</v>
      </c>
      <c r="C41" s="43">
        <v>1</v>
      </c>
      <c r="D41" s="43"/>
      <c r="E41" s="44"/>
      <c r="F41" s="43"/>
    </row>
    <row r="42" spans="1:6" s="45" customFormat="1" x14ac:dyDescent="0.25">
      <c r="A42" s="74"/>
      <c r="B42" s="43" t="s">
        <v>132</v>
      </c>
      <c r="C42" s="43">
        <v>6</v>
      </c>
      <c r="D42" s="43"/>
      <c r="E42" s="44"/>
      <c r="F42" s="43"/>
    </row>
    <row r="43" spans="1:6" s="45" customFormat="1" x14ac:dyDescent="0.25">
      <c r="A43" s="74"/>
      <c r="B43" s="43" t="s">
        <v>133</v>
      </c>
      <c r="C43" s="43">
        <v>1</v>
      </c>
      <c r="D43" s="43"/>
      <c r="E43" s="44"/>
      <c r="F43" s="43"/>
    </row>
    <row r="44" spans="1:6" s="45" customFormat="1" x14ac:dyDescent="0.25">
      <c r="A44" s="74"/>
      <c r="B44" s="43" t="s">
        <v>138</v>
      </c>
      <c r="C44" s="43">
        <v>2</v>
      </c>
      <c r="D44" s="43"/>
      <c r="E44" s="44"/>
      <c r="F44" s="43"/>
    </row>
    <row r="45" spans="1:6" s="45" customFormat="1" x14ac:dyDescent="0.25">
      <c r="A45" s="74"/>
      <c r="B45" s="43" t="s">
        <v>139</v>
      </c>
      <c r="C45" s="43">
        <v>2</v>
      </c>
      <c r="D45" s="43"/>
      <c r="E45" s="44"/>
      <c r="F45" s="43"/>
    </row>
    <row r="46" spans="1:6" s="45" customFormat="1" x14ac:dyDescent="0.25">
      <c r="A46" s="74"/>
      <c r="B46" s="43" t="s">
        <v>141</v>
      </c>
      <c r="C46" s="43">
        <v>1</v>
      </c>
      <c r="D46" s="43"/>
      <c r="E46" s="44"/>
      <c r="F46" s="43"/>
    </row>
    <row r="47" spans="1:6" s="45" customFormat="1" x14ac:dyDescent="0.25">
      <c r="A47" s="74"/>
      <c r="B47" s="43" t="s">
        <v>140</v>
      </c>
      <c r="C47" s="43">
        <v>1</v>
      </c>
      <c r="D47" s="43"/>
      <c r="E47" s="44"/>
      <c r="F47" s="43"/>
    </row>
    <row r="48" spans="1:6" s="45" customFormat="1" x14ac:dyDescent="0.25">
      <c r="A48" s="75"/>
      <c r="B48" s="43" t="s">
        <v>3</v>
      </c>
      <c r="C48" s="43">
        <v>1</v>
      </c>
      <c r="D48" s="43"/>
      <c r="E48" s="44"/>
      <c r="F48" s="43"/>
    </row>
    <row r="49" spans="1:6" x14ac:dyDescent="0.25">
      <c r="A49"/>
      <c r="E49"/>
    </row>
    <row r="50" spans="1:6" s="54" customFormat="1" x14ac:dyDescent="0.25">
      <c r="A50" s="76" t="s">
        <v>82</v>
      </c>
      <c r="B50" s="52" t="s">
        <v>83</v>
      </c>
      <c r="C50" s="52">
        <v>1</v>
      </c>
      <c r="D50" s="52"/>
      <c r="E50" s="53"/>
      <c r="F50" s="52"/>
    </row>
    <row r="51" spans="1:6" s="54" customFormat="1" x14ac:dyDescent="0.25">
      <c r="A51" s="77"/>
      <c r="B51" s="52" t="s">
        <v>89</v>
      </c>
      <c r="C51" s="52">
        <v>1</v>
      </c>
      <c r="D51" s="52"/>
      <c r="E51" s="53"/>
      <c r="F51" s="52"/>
    </row>
    <row r="52" spans="1:6" s="54" customFormat="1" x14ac:dyDescent="0.25">
      <c r="A52" s="77"/>
      <c r="B52" s="52" t="s">
        <v>98</v>
      </c>
      <c r="C52" s="52">
        <v>4</v>
      </c>
      <c r="D52" s="52"/>
      <c r="E52" s="53"/>
      <c r="F52" s="52"/>
    </row>
    <row r="53" spans="1:6" s="54" customFormat="1" x14ac:dyDescent="0.25">
      <c r="A53" s="77"/>
      <c r="B53" s="52" t="s">
        <v>99</v>
      </c>
      <c r="C53" s="52">
        <v>4</v>
      </c>
      <c r="D53" s="52"/>
      <c r="E53" s="53"/>
      <c r="F53" s="52"/>
    </row>
    <row r="54" spans="1:6" s="54" customFormat="1" x14ac:dyDescent="0.25">
      <c r="A54" s="77"/>
      <c r="B54" s="52" t="s">
        <v>100</v>
      </c>
      <c r="C54" s="52">
        <v>2</v>
      </c>
      <c r="D54" s="52"/>
      <c r="E54" s="53"/>
      <c r="F54" s="52"/>
    </row>
    <row r="55" spans="1:6" s="54" customFormat="1" x14ac:dyDescent="0.25">
      <c r="A55" s="77"/>
      <c r="B55" s="52" t="s">
        <v>98</v>
      </c>
      <c r="C55" s="52">
        <v>2</v>
      </c>
      <c r="D55" s="52"/>
      <c r="E55" s="53"/>
      <c r="F55" s="52"/>
    </row>
    <row r="56" spans="1:6" s="54" customFormat="1" x14ac:dyDescent="0.25">
      <c r="A56" s="77"/>
      <c r="B56" s="52" t="s">
        <v>101</v>
      </c>
      <c r="C56" s="52">
        <v>3</v>
      </c>
      <c r="D56" s="52"/>
      <c r="E56" s="53"/>
      <c r="F56" s="52"/>
    </row>
    <row r="57" spans="1:6" s="54" customFormat="1" x14ac:dyDescent="0.25">
      <c r="A57" s="77"/>
      <c r="B57" s="52" t="s">
        <v>103</v>
      </c>
      <c r="C57" s="52">
        <v>1</v>
      </c>
      <c r="D57" s="52"/>
      <c r="E57" s="53"/>
      <c r="F57" s="52"/>
    </row>
    <row r="58" spans="1:6" s="54" customFormat="1" x14ac:dyDescent="0.25">
      <c r="A58" s="77"/>
      <c r="B58" s="52" t="s">
        <v>104</v>
      </c>
      <c r="C58" s="52">
        <v>2</v>
      </c>
      <c r="D58" s="52"/>
      <c r="E58" s="53"/>
      <c r="F58" s="52"/>
    </row>
    <row r="59" spans="1:6" s="54" customFormat="1" x14ac:dyDescent="0.25">
      <c r="A59" s="77"/>
      <c r="B59" s="52" t="s">
        <v>105</v>
      </c>
      <c r="C59" s="52">
        <v>2</v>
      </c>
      <c r="D59" s="52"/>
      <c r="E59" s="53"/>
      <c r="F59" s="52"/>
    </row>
    <row r="60" spans="1:6" s="54" customFormat="1" x14ac:dyDescent="0.25">
      <c r="A60" s="77"/>
      <c r="B60" s="52" t="s">
        <v>106</v>
      </c>
      <c r="C60" s="52">
        <v>2</v>
      </c>
      <c r="D60" s="52"/>
      <c r="E60" s="53"/>
      <c r="F60" s="52"/>
    </row>
    <row r="61" spans="1:6" s="54" customFormat="1" x14ac:dyDescent="0.25">
      <c r="A61" s="77"/>
      <c r="B61" s="52" t="s">
        <v>107</v>
      </c>
      <c r="C61" s="52">
        <v>1</v>
      </c>
      <c r="D61" s="52"/>
      <c r="E61" s="53"/>
      <c r="F61" s="52"/>
    </row>
    <row r="62" spans="1:6" s="54" customFormat="1" x14ac:dyDescent="0.25">
      <c r="A62" s="77"/>
      <c r="B62" s="52" t="s">
        <v>108</v>
      </c>
      <c r="C62" s="52">
        <v>1</v>
      </c>
      <c r="D62" s="52"/>
      <c r="E62" s="53"/>
      <c r="F62" s="52"/>
    </row>
    <row r="63" spans="1:6" s="54" customFormat="1" x14ac:dyDescent="0.25">
      <c r="A63" s="77"/>
      <c r="B63" s="52" t="s">
        <v>109</v>
      </c>
      <c r="C63" s="52">
        <v>1</v>
      </c>
      <c r="D63" s="52"/>
      <c r="E63" s="53"/>
      <c r="F63" s="52"/>
    </row>
    <row r="64" spans="1:6" s="54" customFormat="1" x14ac:dyDescent="0.25">
      <c r="A64" s="77"/>
      <c r="B64" s="52" t="s">
        <v>110</v>
      </c>
      <c r="C64" s="52">
        <v>1</v>
      </c>
      <c r="D64" s="52"/>
      <c r="E64" s="53"/>
      <c r="F64" s="52"/>
    </row>
    <row r="65" spans="1:6" s="54" customFormat="1" x14ac:dyDescent="0.25">
      <c r="A65" s="77"/>
      <c r="B65" s="52" t="s">
        <v>111</v>
      </c>
      <c r="C65" s="52">
        <v>1</v>
      </c>
      <c r="D65" s="52"/>
      <c r="E65" s="53"/>
      <c r="F65" s="52"/>
    </row>
    <row r="66" spans="1:6" s="54" customFormat="1" x14ac:dyDescent="0.25">
      <c r="A66" s="77"/>
      <c r="B66" s="52" t="s">
        <v>112</v>
      </c>
      <c r="C66" s="52">
        <v>1</v>
      </c>
      <c r="D66" s="52"/>
      <c r="E66" s="53"/>
      <c r="F66" s="52"/>
    </row>
    <row r="67" spans="1:6" s="54" customFormat="1" x14ac:dyDescent="0.25">
      <c r="A67" s="77"/>
      <c r="B67" s="52" t="s">
        <v>115</v>
      </c>
      <c r="C67" s="52">
        <v>1</v>
      </c>
      <c r="D67" s="52"/>
      <c r="E67" s="53"/>
      <c r="F67" s="52"/>
    </row>
    <row r="68" spans="1:6" s="54" customFormat="1" x14ac:dyDescent="0.25">
      <c r="A68" s="77"/>
      <c r="B68" s="52" t="s">
        <v>116</v>
      </c>
      <c r="C68" s="52">
        <v>1</v>
      </c>
      <c r="D68" s="52"/>
      <c r="E68" s="53"/>
      <c r="F68" s="52"/>
    </row>
    <row r="69" spans="1:6" s="54" customFormat="1" x14ac:dyDescent="0.25">
      <c r="A69" s="77"/>
      <c r="B69" s="52" t="s">
        <v>119</v>
      </c>
      <c r="C69" s="52">
        <v>1</v>
      </c>
      <c r="D69" s="52"/>
      <c r="E69" s="53"/>
      <c r="F69" s="52"/>
    </row>
    <row r="70" spans="1:6" s="54" customFormat="1" x14ac:dyDescent="0.25">
      <c r="A70" s="77"/>
      <c r="B70" s="52" t="s">
        <v>121</v>
      </c>
      <c r="C70" s="52">
        <v>1</v>
      </c>
      <c r="D70" s="52"/>
      <c r="E70" s="53"/>
      <c r="F70" s="52"/>
    </row>
    <row r="71" spans="1:6" s="54" customFormat="1" x14ac:dyDescent="0.25">
      <c r="A71" s="77"/>
      <c r="B71" s="52" t="s">
        <v>125</v>
      </c>
      <c r="C71" s="52">
        <v>1</v>
      </c>
      <c r="D71" s="52"/>
      <c r="E71" s="53"/>
      <c r="F71" s="52"/>
    </row>
    <row r="72" spans="1:6" s="54" customFormat="1" x14ac:dyDescent="0.25">
      <c r="A72" s="77"/>
      <c r="B72" s="52" t="s">
        <v>128</v>
      </c>
      <c r="C72" s="52">
        <v>1</v>
      </c>
      <c r="D72" s="52"/>
      <c r="E72" s="53"/>
      <c r="F72" s="52"/>
    </row>
    <row r="73" spans="1:6" s="54" customFormat="1" x14ac:dyDescent="0.25">
      <c r="A73" s="77"/>
      <c r="B73" s="52" t="s">
        <v>134</v>
      </c>
      <c r="C73" s="52">
        <v>1</v>
      </c>
      <c r="D73" s="52"/>
      <c r="E73" s="53">
        <v>10</v>
      </c>
      <c r="F73" s="52"/>
    </row>
    <row r="74" spans="1:6" s="54" customFormat="1" x14ac:dyDescent="0.25">
      <c r="A74" s="77"/>
      <c r="B74" s="52" t="s">
        <v>135</v>
      </c>
      <c r="C74" s="52">
        <v>1</v>
      </c>
      <c r="D74" s="52"/>
      <c r="E74" s="53">
        <v>10</v>
      </c>
      <c r="F74" s="52"/>
    </row>
    <row r="75" spans="1:6" s="54" customFormat="1" x14ac:dyDescent="0.25">
      <c r="A75" s="78"/>
      <c r="B75" s="52" t="s">
        <v>137</v>
      </c>
      <c r="C75" s="52">
        <v>1</v>
      </c>
      <c r="D75" s="52"/>
      <c r="E75" s="53">
        <v>10</v>
      </c>
      <c r="F75" s="52"/>
    </row>
    <row r="76" spans="1:6" x14ac:dyDescent="0.25">
      <c r="A76" s="4"/>
      <c r="B76" s="7"/>
      <c r="C76" s="7"/>
      <c r="D76" s="7"/>
      <c r="E76" s="8"/>
      <c r="F76" s="7"/>
    </row>
    <row r="77" spans="1:6" s="17" customFormat="1" x14ac:dyDescent="0.25">
      <c r="A77" s="2" t="s">
        <v>66</v>
      </c>
      <c r="B77" s="15" t="s">
        <v>49</v>
      </c>
      <c r="C77" s="15">
        <v>15</v>
      </c>
      <c r="D77" s="15"/>
      <c r="E77" s="16">
        <f>15*8.4</f>
        <v>126</v>
      </c>
      <c r="F77" s="15"/>
    </row>
    <row r="78" spans="1:6" s="17" customFormat="1" x14ac:dyDescent="0.25">
      <c r="A78" s="2"/>
      <c r="B78" s="15" t="s">
        <v>48</v>
      </c>
      <c r="C78" s="15">
        <v>1</v>
      </c>
      <c r="D78" s="15"/>
      <c r="E78" s="16">
        <v>29.89</v>
      </c>
      <c r="F78" s="15"/>
    </row>
    <row r="79" spans="1:6" s="17" customFormat="1" x14ac:dyDescent="0.25">
      <c r="A79" s="2"/>
      <c r="B79" s="15" t="s">
        <v>52</v>
      </c>
      <c r="C79" s="15">
        <v>1</v>
      </c>
      <c r="D79" s="15"/>
      <c r="E79" s="16">
        <v>60.3</v>
      </c>
      <c r="F79" s="15"/>
    </row>
    <row r="80" spans="1:6" s="17" customFormat="1" x14ac:dyDescent="0.25">
      <c r="A80" s="2"/>
      <c r="B80" s="15" t="s">
        <v>53</v>
      </c>
      <c r="C80" s="15">
        <v>1</v>
      </c>
      <c r="D80" s="15"/>
      <c r="E80" s="16">
        <v>10.89</v>
      </c>
      <c r="F80" s="15"/>
    </row>
    <row r="81" spans="1:6" s="17" customFormat="1" x14ac:dyDescent="0.25">
      <c r="A81" s="2"/>
      <c r="B81" s="15" t="s">
        <v>54</v>
      </c>
      <c r="C81" s="15">
        <v>1</v>
      </c>
      <c r="D81" s="15"/>
      <c r="E81" s="16">
        <v>11.13</v>
      </c>
      <c r="F81" s="15"/>
    </row>
    <row r="82" spans="1:6" s="17" customFormat="1" x14ac:dyDescent="0.25">
      <c r="A82" s="2"/>
      <c r="B82" s="15" t="s">
        <v>51</v>
      </c>
      <c r="C82" s="15">
        <v>1</v>
      </c>
      <c r="D82" s="15"/>
      <c r="E82" s="16">
        <v>6.2</v>
      </c>
      <c r="F82" s="15"/>
    </row>
    <row r="83" spans="1:6" s="17" customFormat="1" x14ac:dyDescent="0.25">
      <c r="A83" s="2"/>
      <c r="B83" s="15" t="s">
        <v>50</v>
      </c>
      <c r="C83" s="15">
        <v>1</v>
      </c>
      <c r="D83" s="15"/>
      <c r="E83" s="16">
        <v>5.54</v>
      </c>
      <c r="F83" s="15"/>
    </row>
    <row r="84" spans="1:6" s="17" customFormat="1" x14ac:dyDescent="0.25">
      <c r="A84" s="2"/>
      <c r="B84" s="15" t="s">
        <v>67</v>
      </c>
      <c r="C84" s="15">
        <v>1</v>
      </c>
      <c r="D84" s="15"/>
      <c r="E84" s="16">
        <v>20</v>
      </c>
      <c r="F84" s="15"/>
    </row>
    <row r="85" spans="1:6" x14ac:dyDescent="0.25">
      <c r="A85" s="4"/>
      <c r="B85" s="7"/>
      <c r="C85" s="7"/>
      <c r="D85" s="7"/>
      <c r="E85" s="8"/>
      <c r="F85" s="7"/>
    </row>
    <row r="86" spans="1:6" s="21" customFormat="1" x14ac:dyDescent="0.25">
      <c r="A86" s="79" t="s">
        <v>27</v>
      </c>
      <c r="B86" s="18" t="s">
        <v>28</v>
      </c>
      <c r="C86" s="18">
        <v>2</v>
      </c>
      <c r="D86" s="19" t="s">
        <v>21</v>
      </c>
      <c r="E86" s="20">
        <f>21.9*2</f>
        <v>43.8</v>
      </c>
      <c r="F86" s="18"/>
    </row>
    <row r="87" spans="1:6" s="21" customFormat="1" x14ac:dyDescent="0.25">
      <c r="A87" s="80"/>
      <c r="B87" s="18" t="s">
        <v>97</v>
      </c>
      <c r="C87" s="18">
        <v>1</v>
      </c>
      <c r="D87" s="22" t="s">
        <v>21</v>
      </c>
      <c r="E87" s="20">
        <v>15.45</v>
      </c>
      <c r="F87" s="18"/>
    </row>
    <row r="88" spans="1:6" s="21" customFormat="1" x14ac:dyDescent="0.25">
      <c r="A88" s="80"/>
      <c r="B88" s="18" t="s">
        <v>122</v>
      </c>
      <c r="C88" s="18">
        <v>1</v>
      </c>
      <c r="D88" s="22" t="s">
        <v>21</v>
      </c>
      <c r="E88" s="20">
        <v>24.99</v>
      </c>
      <c r="F88" s="18"/>
    </row>
    <row r="89" spans="1:6" s="21" customFormat="1" x14ac:dyDescent="0.25">
      <c r="A89" s="80"/>
      <c r="B89" s="18" t="s">
        <v>93</v>
      </c>
      <c r="C89" s="18">
        <v>1</v>
      </c>
      <c r="D89" s="22" t="s">
        <v>21</v>
      </c>
      <c r="E89" s="20">
        <v>3.71</v>
      </c>
      <c r="F89" s="18"/>
    </row>
    <row r="90" spans="1:6" s="21" customFormat="1" x14ac:dyDescent="0.25">
      <c r="A90" s="80"/>
      <c r="B90" s="18" t="s">
        <v>96</v>
      </c>
      <c r="C90" s="18"/>
      <c r="D90" s="22"/>
      <c r="E90" s="20"/>
      <c r="F90" s="18"/>
    </row>
    <row r="91" spans="1:6" s="21" customFormat="1" x14ac:dyDescent="0.25">
      <c r="A91" s="80"/>
      <c r="B91" s="18" t="s">
        <v>94</v>
      </c>
      <c r="C91" s="18"/>
      <c r="D91" s="22"/>
      <c r="E91" s="20"/>
      <c r="F91" s="18"/>
    </row>
    <row r="92" spans="1:6" s="21" customFormat="1" x14ac:dyDescent="0.25">
      <c r="A92" s="80"/>
      <c r="B92" s="18" t="s">
        <v>95</v>
      </c>
      <c r="C92" s="18"/>
      <c r="D92" s="22"/>
      <c r="E92" s="20"/>
      <c r="F92" s="18"/>
    </row>
    <row r="93" spans="1:6" s="21" customFormat="1" x14ac:dyDescent="0.25">
      <c r="A93" s="80"/>
      <c r="B93" s="18" t="s">
        <v>55</v>
      </c>
      <c r="C93" s="18">
        <v>1</v>
      </c>
      <c r="D93" s="22" t="s">
        <v>56</v>
      </c>
      <c r="E93" s="20">
        <v>8.48</v>
      </c>
      <c r="F93" s="18"/>
    </row>
    <row r="94" spans="1:6" x14ac:dyDescent="0.25">
      <c r="A94" s="4"/>
      <c r="B94" s="7"/>
      <c r="C94" s="7"/>
      <c r="D94" s="7"/>
      <c r="E94" s="8"/>
      <c r="F94" s="7"/>
    </row>
    <row r="95" spans="1:6" s="25" customFormat="1" x14ac:dyDescent="0.25">
      <c r="A95" s="81" t="s">
        <v>4</v>
      </c>
      <c r="B95" s="23" t="s">
        <v>41</v>
      </c>
      <c r="C95" s="23">
        <v>1</v>
      </c>
      <c r="D95" s="3" t="s">
        <v>36</v>
      </c>
      <c r="E95" s="24">
        <v>17.899999999999999</v>
      </c>
      <c r="F95" s="23"/>
    </row>
    <row r="96" spans="1:6" s="25" customFormat="1" x14ac:dyDescent="0.25">
      <c r="A96" s="82"/>
      <c r="B96" s="23" t="s">
        <v>57</v>
      </c>
      <c r="C96" s="23">
        <v>1</v>
      </c>
      <c r="D96" s="3" t="s">
        <v>152</v>
      </c>
      <c r="E96" s="24">
        <v>52.8</v>
      </c>
      <c r="F96" s="23"/>
    </row>
    <row r="97" spans="1:6" s="25" customFormat="1" x14ac:dyDescent="0.25">
      <c r="A97" s="82"/>
      <c r="B97" s="23" t="s">
        <v>43</v>
      </c>
      <c r="C97" s="23">
        <v>1</v>
      </c>
      <c r="D97" s="3" t="s">
        <v>44</v>
      </c>
      <c r="E97" s="24">
        <v>145</v>
      </c>
      <c r="F97" s="23"/>
    </row>
    <row r="98" spans="1:6" s="25" customFormat="1" x14ac:dyDescent="0.25">
      <c r="A98" s="82"/>
      <c r="B98" s="23" t="s">
        <v>5</v>
      </c>
      <c r="C98" s="23">
        <v>2</v>
      </c>
      <c r="D98" s="72" t="s">
        <v>21</v>
      </c>
      <c r="E98" s="71">
        <v>86.39</v>
      </c>
      <c r="F98" s="23"/>
    </row>
    <row r="99" spans="1:6" s="25" customFormat="1" x14ac:dyDescent="0.25">
      <c r="A99" s="82"/>
      <c r="B99" s="23" t="s">
        <v>6</v>
      </c>
      <c r="C99" s="23">
        <v>1</v>
      </c>
      <c r="D99" s="72"/>
      <c r="E99" s="71"/>
      <c r="F99" s="23"/>
    </row>
    <row r="100" spans="1:6" s="25" customFormat="1" x14ac:dyDescent="0.25">
      <c r="A100" s="82"/>
      <c r="B100" s="23" t="s">
        <v>7</v>
      </c>
      <c r="C100" s="23">
        <v>1</v>
      </c>
      <c r="D100" s="72"/>
      <c r="E100" s="71"/>
      <c r="F100" s="23"/>
    </row>
    <row r="101" spans="1:6" s="25" customFormat="1" x14ac:dyDescent="0.25">
      <c r="A101" s="82"/>
      <c r="B101" s="23" t="s">
        <v>8</v>
      </c>
      <c r="C101" s="23">
        <v>3</v>
      </c>
      <c r="D101" s="3" t="s">
        <v>36</v>
      </c>
      <c r="E101" s="24">
        <v>8</v>
      </c>
      <c r="F101" s="23"/>
    </row>
    <row r="102" spans="1:6" s="25" customFormat="1" x14ac:dyDescent="0.25">
      <c r="A102" s="82"/>
      <c r="B102" s="23" t="s">
        <v>9</v>
      </c>
      <c r="C102" s="23">
        <v>1</v>
      </c>
      <c r="D102" s="3" t="s">
        <v>36</v>
      </c>
      <c r="E102" s="24">
        <f>8.53/5</f>
        <v>1.706</v>
      </c>
      <c r="F102" s="23"/>
    </row>
    <row r="103" spans="1:6" s="25" customFormat="1" x14ac:dyDescent="0.25">
      <c r="A103" s="82"/>
      <c r="B103" s="23" t="s">
        <v>10</v>
      </c>
      <c r="C103" s="23">
        <v>1</v>
      </c>
      <c r="D103" s="23"/>
      <c r="E103" s="24"/>
      <c r="F103" s="23"/>
    </row>
    <row r="104" spans="1:6" s="25" customFormat="1" x14ac:dyDescent="0.25">
      <c r="A104" s="82"/>
      <c r="B104" s="23" t="s">
        <v>29</v>
      </c>
      <c r="C104" s="23">
        <v>1</v>
      </c>
      <c r="D104" s="3" t="s">
        <v>21</v>
      </c>
      <c r="E104" s="24">
        <f>3.66/5</f>
        <v>0.73199999999999998</v>
      </c>
      <c r="F104" s="23"/>
    </row>
    <row r="105" spans="1:6" s="25" customFormat="1" x14ac:dyDescent="0.25">
      <c r="A105" s="82"/>
      <c r="B105" s="23" t="s">
        <v>37</v>
      </c>
      <c r="C105" s="23">
        <v>2</v>
      </c>
      <c r="D105" s="3" t="s">
        <v>36</v>
      </c>
      <c r="E105" s="24">
        <f>14.9*2</f>
        <v>29.8</v>
      </c>
      <c r="F105" s="23"/>
    </row>
    <row r="106" spans="1:6" s="25" customFormat="1" x14ac:dyDescent="0.25">
      <c r="A106" s="82"/>
      <c r="B106" s="23" t="s">
        <v>35</v>
      </c>
      <c r="C106" s="23">
        <v>2</v>
      </c>
      <c r="D106" s="3" t="s">
        <v>36</v>
      </c>
      <c r="E106" s="24">
        <f>8.99</f>
        <v>8.99</v>
      </c>
      <c r="F106" s="23"/>
    </row>
    <row r="107" spans="1:6" s="25" customFormat="1" x14ac:dyDescent="0.25">
      <c r="A107" s="82"/>
      <c r="B107" s="23" t="s">
        <v>12</v>
      </c>
      <c r="C107" s="23">
        <v>3</v>
      </c>
      <c r="D107" s="3" t="s">
        <v>21</v>
      </c>
      <c r="E107" s="24">
        <v>54.12</v>
      </c>
      <c r="F107" s="23"/>
    </row>
    <row r="108" spans="1:6" s="25" customFormat="1" x14ac:dyDescent="0.25">
      <c r="A108" s="82"/>
      <c r="B108" s="23" t="s">
        <v>68</v>
      </c>
      <c r="C108" s="23">
        <v>2</v>
      </c>
      <c r="D108" s="3" t="s">
        <v>69</v>
      </c>
      <c r="E108" s="24">
        <f>13.53*2</f>
        <v>27.06</v>
      </c>
      <c r="F108" s="23"/>
    </row>
    <row r="109" spans="1:6" s="25" customFormat="1" x14ac:dyDescent="0.25">
      <c r="A109" s="82"/>
      <c r="B109" s="23" t="s">
        <v>136</v>
      </c>
      <c r="C109" s="23">
        <v>2</v>
      </c>
      <c r="D109" s="3" t="s">
        <v>36</v>
      </c>
      <c r="E109" s="24">
        <v>16</v>
      </c>
      <c r="F109" s="23"/>
    </row>
    <row r="110" spans="1:6" s="25" customFormat="1" x14ac:dyDescent="0.25">
      <c r="A110" s="82"/>
      <c r="B110" s="23" t="s">
        <v>59</v>
      </c>
      <c r="C110" s="23">
        <v>2</v>
      </c>
      <c r="D110" s="3" t="s">
        <v>69</v>
      </c>
      <c r="E110" s="24">
        <v>76</v>
      </c>
      <c r="F110" s="23"/>
    </row>
    <row r="111" spans="1:6" s="25" customFormat="1" x14ac:dyDescent="0.25">
      <c r="A111" s="83"/>
      <c r="B111" s="23" t="s">
        <v>42</v>
      </c>
      <c r="C111" s="25">
        <v>1</v>
      </c>
      <c r="D111" s="3" t="s">
        <v>21</v>
      </c>
      <c r="E111" s="24">
        <v>13.52</v>
      </c>
      <c r="F111" s="23"/>
    </row>
    <row r="112" spans="1:6" x14ac:dyDescent="0.25">
      <c r="A112" s="4"/>
      <c r="B112" s="7"/>
      <c r="C112" s="7"/>
      <c r="D112" s="7"/>
      <c r="E112" s="8"/>
      <c r="F112" s="7"/>
    </row>
    <row r="113" spans="1:6" s="14" customFormat="1" x14ac:dyDescent="0.25">
      <c r="A113" s="55" t="s">
        <v>22</v>
      </c>
      <c r="B113" s="12" t="s">
        <v>11</v>
      </c>
      <c r="C113" s="12">
        <v>1</v>
      </c>
      <c r="D113" s="26" t="s">
        <v>21</v>
      </c>
      <c r="E113" s="13">
        <v>86.86</v>
      </c>
      <c r="F113" s="12"/>
    </row>
    <row r="114" spans="1:6" s="14" customFormat="1" x14ac:dyDescent="0.25">
      <c r="A114" s="56"/>
      <c r="B114" s="12" t="s">
        <v>18</v>
      </c>
      <c r="C114" s="12">
        <v>1</v>
      </c>
      <c r="D114" s="26" t="s">
        <v>34</v>
      </c>
      <c r="E114" s="13">
        <v>69.98</v>
      </c>
      <c r="F114" s="12"/>
    </row>
    <row r="115" spans="1:6" s="14" customFormat="1" x14ac:dyDescent="0.25">
      <c r="A115" s="57"/>
      <c r="B115" s="12" t="s">
        <v>32</v>
      </c>
      <c r="C115" s="12">
        <v>1</v>
      </c>
      <c r="D115" s="12"/>
      <c r="E115" s="13"/>
      <c r="F115" s="12" t="s">
        <v>33</v>
      </c>
    </row>
    <row r="116" spans="1:6" x14ac:dyDescent="0.25">
      <c r="A116" s="4"/>
      <c r="B116" s="7"/>
      <c r="C116" s="7"/>
      <c r="D116" s="7"/>
      <c r="E116" s="8"/>
      <c r="F116" s="7"/>
    </row>
    <row r="117" spans="1:6" s="30" customFormat="1" x14ac:dyDescent="0.25">
      <c r="A117" s="58" t="s">
        <v>24</v>
      </c>
      <c r="B117" s="27" t="s">
        <v>13</v>
      </c>
      <c r="C117" s="27">
        <v>1</v>
      </c>
      <c r="D117" s="28" t="s">
        <v>21</v>
      </c>
      <c r="E117" s="29">
        <v>28.27</v>
      </c>
      <c r="F117" s="27"/>
    </row>
    <row r="118" spans="1:6" s="30" customFormat="1" x14ac:dyDescent="0.25">
      <c r="A118" s="59"/>
      <c r="B118" s="27" t="s">
        <v>61</v>
      </c>
      <c r="C118" s="27">
        <v>1</v>
      </c>
      <c r="D118" s="27"/>
      <c r="E118" s="29">
        <v>10</v>
      </c>
      <c r="F118" s="27"/>
    </row>
    <row r="119" spans="1:6" s="30" customFormat="1" x14ac:dyDescent="0.25">
      <c r="A119" s="60"/>
      <c r="B119" s="27" t="s">
        <v>45</v>
      </c>
      <c r="C119" s="27">
        <v>3</v>
      </c>
      <c r="D119" s="28" t="s">
        <v>21</v>
      </c>
      <c r="E119" s="29">
        <v>5.33</v>
      </c>
      <c r="F119" s="27"/>
    </row>
    <row r="120" spans="1:6" x14ac:dyDescent="0.25">
      <c r="A120" s="4"/>
      <c r="B120" s="7"/>
      <c r="C120" s="7"/>
      <c r="D120" s="7"/>
      <c r="E120" s="8"/>
      <c r="F120" s="7"/>
    </row>
    <row r="121" spans="1:6" s="34" customFormat="1" x14ac:dyDescent="0.25">
      <c r="A121" s="61" t="s">
        <v>23</v>
      </c>
      <c r="B121" s="31" t="s">
        <v>90</v>
      </c>
      <c r="C121" s="31">
        <v>5</v>
      </c>
      <c r="D121" s="32" t="s">
        <v>21</v>
      </c>
      <c r="E121" s="33">
        <v>55.7</v>
      </c>
      <c r="F121" s="31"/>
    </row>
    <row r="122" spans="1:6" s="34" customFormat="1" x14ac:dyDescent="0.25">
      <c r="A122" s="62"/>
      <c r="B122" s="31" t="s">
        <v>17</v>
      </c>
      <c r="C122" s="31">
        <v>1</v>
      </c>
      <c r="D122" s="32" t="s">
        <v>21</v>
      </c>
      <c r="E122" s="33"/>
      <c r="F122" s="31" t="s">
        <v>91</v>
      </c>
    </row>
    <row r="123" spans="1:6" s="34" customFormat="1" x14ac:dyDescent="0.25">
      <c r="A123" s="62"/>
      <c r="B123" s="31" t="s">
        <v>16</v>
      </c>
      <c r="C123" s="31">
        <v>1</v>
      </c>
      <c r="D123" s="32" t="s">
        <v>21</v>
      </c>
      <c r="E123" s="33">
        <v>22.35</v>
      </c>
      <c r="F123" s="31"/>
    </row>
    <row r="124" spans="1:6" s="34" customFormat="1" x14ac:dyDescent="0.25">
      <c r="A124" s="62"/>
      <c r="B124" s="31" t="s">
        <v>15</v>
      </c>
      <c r="C124" s="31">
        <v>3</v>
      </c>
      <c r="D124" s="32" t="s">
        <v>21</v>
      </c>
      <c r="E124" s="33">
        <v>9.73</v>
      </c>
      <c r="F124" s="31"/>
    </row>
    <row r="125" spans="1:6" s="34" customFormat="1" x14ac:dyDescent="0.25">
      <c r="A125" s="62"/>
      <c r="B125" s="31" t="s">
        <v>46</v>
      </c>
      <c r="C125" s="31">
        <v>2</v>
      </c>
      <c r="D125" s="32" t="s">
        <v>21</v>
      </c>
      <c r="E125" s="33">
        <f>1.09*2</f>
        <v>2.1800000000000002</v>
      </c>
      <c r="F125" s="31"/>
    </row>
    <row r="126" spans="1:6" s="34" customFormat="1" x14ac:dyDescent="0.25">
      <c r="A126" s="63"/>
      <c r="B126" s="31" t="s">
        <v>47</v>
      </c>
      <c r="C126" s="31">
        <v>10</v>
      </c>
      <c r="D126" s="32" t="s">
        <v>21</v>
      </c>
      <c r="E126" s="33">
        <f>1.09*10</f>
        <v>10.9</v>
      </c>
      <c r="F126" s="31"/>
    </row>
    <row r="127" spans="1:6" x14ac:dyDescent="0.25">
      <c r="A127" s="4"/>
      <c r="B127" s="7"/>
      <c r="C127" s="7"/>
      <c r="D127" s="7"/>
      <c r="E127" s="8"/>
      <c r="F127" s="7"/>
    </row>
    <row r="128" spans="1:6" s="38" customFormat="1" x14ac:dyDescent="0.25">
      <c r="A128" s="64" t="s">
        <v>38</v>
      </c>
      <c r="B128" s="35" t="s">
        <v>77</v>
      </c>
      <c r="C128" s="35">
        <v>1</v>
      </c>
      <c r="D128" s="36" t="s">
        <v>39</v>
      </c>
      <c r="E128" s="37">
        <v>38.79</v>
      </c>
      <c r="F128" s="35"/>
    </row>
    <row r="129" spans="1:6" s="38" customFormat="1" x14ac:dyDescent="0.25">
      <c r="A129" s="65"/>
      <c r="B129" s="35" t="s">
        <v>76</v>
      </c>
      <c r="C129" s="35">
        <v>1</v>
      </c>
      <c r="D129" s="36" t="s">
        <v>21</v>
      </c>
      <c r="E129" s="37">
        <v>21.16</v>
      </c>
      <c r="F129" s="35"/>
    </row>
    <row r="130" spans="1:6" x14ac:dyDescent="0.25">
      <c r="A130" s="4"/>
      <c r="B130" s="7"/>
      <c r="C130" s="7"/>
      <c r="D130" s="7"/>
      <c r="E130" s="8"/>
      <c r="F130" s="7"/>
    </row>
    <row r="131" spans="1:6" s="41" customFormat="1" x14ac:dyDescent="0.25">
      <c r="A131" s="66" t="s">
        <v>25</v>
      </c>
      <c r="B131" s="39" t="s">
        <v>20</v>
      </c>
      <c r="C131" s="39">
        <v>1</v>
      </c>
      <c r="D131" s="5" t="s">
        <v>21</v>
      </c>
      <c r="E131" s="40">
        <v>3.2</v>
      </c>
      <c r="F131" s="39"/>
    </row>
    <row r="132" spans="1:6" s="41" customFormat="1" x14ac:dyDescent="0.25">
      <c r="A132" s="67"/>
      <c r="B132" s="39" t="s">
        <v>19</v>
      </c>
      <c r="C132" s="39">
        <v>4</v>
      </c>
      <c r="D132" s="5" t="s">
        <v>21</v>
      </c>
      <c r="E132" s="40">
        <v>0.28000000000000003</v>
      </c>
      <c r="F132" s="39"/>
    </row>
    <row r="133" spans="1:6" s="41" customFormat="1" x14ac:dyDescent="0.25">
      <c r="A133" s="67"/>
      <c r="B133" s="39" t="s">
        <v>14</v>
      </c>
      <c r="C133" s="39">
        <v>1</v>
      </c>
      <c r="D133" s="39"/>
      <c r="E133" s="40"/>
      <c r="F133" s="39"/>
    </row>
    <row r="134" spans="1:6" s="41" customFormat="1" x14ac:dyDescent="0.25">
      <c r="A134" s="67"/>
      <c r="B134" s="39" t="s">
        <v>40</v>
      </c>
      <c r="C134" s="39">
        <v>2</v>
      </c>
      <c r="D134" s="5" t="s">
        <v>36</v>
      </c>
      <c r="E134" s="40">
        <v>11.96</v>
      </c>
      <c r="F134" s="39"/>
    </row>
    <row r="135" spans="1:6" s="41" customFormat="1" x14ac:dyDescent="0.25">
      <c r="A135" s="67"/>
      <c r="B135" s="39" t="s">
        <v>70</v>
      </c>
      <c r="C135" s="39">
        <v>1</v>
      </c>
      <c r="D135" s="5"/>
      <c r="E135" s="40"/>
      <c r="F135" s="39"/>
    </row>
    <row r="136" spans="1:6" s="41" customFormat="1" x14ac:dyDescent="0.25">
      <c r="A136" s="67"/>
      <c r="B136" s="39" t="s">
        <v>78</v>
      </c>
      <c r="C136" s="39">
        <v>1</v>
      </c>
      <c r="D136" s="5" t="s">
        <v>21</v>
      </c>
      <c r="E136" s="40">
        <v>5.21</v>
      </c>
      <c r="F136" s="39"/>
    </row>
    <row r="137" spans="1:6" s="41" customFormat="1" x14ac:dyDescent="0.25">
      <c r="A137" s="67"/>
      <c r="B137" s="39" t="s">
        <v>81</v>
      </c>
      <c r="C137" s="39">
        <v>1</v>
      </c>
      <c r="D137" s="5"/>
      <c r="E137" s="40"/>
      <c r="F137" s="39"/>
    </row>
    <row r="138" spans="1:6" s="41" customFormat="1" x14ac:dyDescent="0.25">
      <c r="A138" s="67"/>
      <c r="B138" s="39" t="s">
        <v>130</v>
      </c>
      <c r="C138" s="39">
        <v>1</v>
      </c>
      <c r="D138" s="5"/>
      <c r="E138" s="40"/>
      <c r="F138" s="39"/>
    </row>
    <row r="139" spans="1:6" s="41" customFormat="1" x14ac:dyDescent="0.25">
      <c r="A139" s="67"/>
      <c r="B139" s="39" t="s">
        <v>73</v>
      </c>
      <c r="C139" s="39">
        <v>1</v>
      </c>
      <c r="D139" s="5" t="s">
        <v>36</v>
      </c>
      <c r="E139" s="40">
        <v>8.4</v>
      </c>
      <c r="F139" s="39"/>
    </row>
    <row r="140" spans="1:6" s="41" customFormat="1" x14ac:dyDescent="0.25">
      <c r="A140" s="68"/>
      <c r="B140" s="39" t="s">
        <v>72</v>
      </c>
      <c r="C140" s="39">
        <v>2</v>
      </c>
      <c r="D140" s="5" t="s">
        <v>36</v>
      </c>
      <c r="E140" s="40">
        <v>14</v>
      </c>
      <c r="F140" s="39"/>
    </row>
    <row r="141" spans="1:6" x14ac:dyDescent="0.25">
      <c r="A141"/>
      <c r="E141"/>
    </row>
    <row r="142" spans="1:6" x14ac:dyDescent="0.25">
      <c r="A142"/>
      <c r="E142"/>
    </row>
    <row r="143" spans="1:6" x14ac:dyDescent="0.25">
      <c r="A143"/>
      <c r="E143"/>
    </row>
    <row r="144" spans="1:6" x14ac:dyDescent="0.25">
      <c r="A144"/>
      <c r="E144"/>
    </row>
    <row r="152" spans="2:2" x14ac:dyDescent="0.25">
      <c r="B152" t="s">
        <v>26</v>
      </c>
    </row>
  </sheetData>
  <mergeCells count="13">
    <mergeCell ref="A1:B1"/>
    <mergeCell ref="E98:E100"/>
    <mergeCell ref="D98:D100"/>
    <mergeCell ref="A12:A27"/>
    <mergeCell ref="A29:A48"/>
    <mergeCell ref="A50:A75"/>
    <mergeCell ref="A86:A93"/>
    <mergeCell ref="A95:A111"/>
    <mergeCell ref="A113:A115"/>
    <mergeCell ref="A117:A119"/>
    <mergeCell ref="A121:A126"/>
    <mergeCell ref="A128:A129"/>
    <mergeCell ref="A131:A140"/>
  </mergeCells>
  <phoneticPr fontId="2" type="noConversion"/>
  <hyperlinks>
    <hyperlink ref="D86" r:id="rId1" xr:uid="{2FD6BD84-5CF3-49B1-95FA-998671F74E57}"/>
    <hyperlink ref="D87" r:id="rId2" xr:uid="{6073EF3C-7992-48F6-ADAE-CFAB9B76247B}"/>
    <hyperlink ref="D104" r:id="rId3" xr:uid="{30A07FAC-49C3-4E4B-9B9F-6D4D728260B3}"/>
    <hyperlink ref="D117" r:id="rId4" xr:uid="{B063F45B-8AAD-4431-9EE6-FC2ED5161DCF}"/>
    <hyperlink ref="D121" r:id="rId5" xr:uid="{3BD7E80B-BBFB-4228-9555-D5C85375D1AB}"/>
    <hyperlink ref="D113" r:id="rId6" xr:uid="{5A8D0E8B-AE73-41D6-9FC5-C3931DFD9383}"/>
    <hyperlink ref="D114" r:id="rId7" xr:uid="{C78C5D97-8986-4028-A22C-6C0E5F059709}"/>
    <hyperlink ref="D122" r:id="rId8" xr:uid="{DACB7159-BD53-497A-9425-4C2E74AD1F2D}"/>
    <hyperlink ref="D106" r:id="rId9" xr:uid="{7DE2B2AC-366C-4ABC-9890-E661AA5223C8}"/>
    <hyperlink ref="D105" r:id="rId10" xr:uid="{DAD68731-B723-4EA7-BD38-E409F7051216}"/>
    <hyperlink ref="D97" r:id="rId11" xr:uid="{4BED1E73-B530-49E3-AF61-A7FD0E06FA9E}"/>
    <hyperlink ref="D98" r:id="rId12" xr:uid="{3FCF3714-545C-4AD2-99E5-1AB2AC3A3DFE}"/>
    <hyperlink ref="D128" r:id="rId13" xr:uid="{33B62DA8-80BB-49D6-8D68-2285BF28C0B6}"/>
    <hyperlink ref="D134" r:id="rId14" xr:uid="{7D844238-67B6-4147-A34B-C2676E0A1046}"/>
    <hyperlink ref="D102" r:id="rId15" xr:uid="{297F8FDF-9481-40AA-8DF1-1F76FAA1F85D}"/>
    <hyperlink ref="D95" r:id="rId16" xr:uid="{19BACB2F-48CD-4B28-9408-840D587902BC}"/>
    <hyperlink ref="D111" r:id="rId17" xr:uid="{FA3F1107-792C-435D-A10A-F3A48EE9B3ED}"/>
    <hyperlink ref="D107" r:id="rId18" xr:uid="{917437AA-2A96-4588-8899-95FA79A1C54B}"/>
    <hyperlink ref="D88" r:id="rId19" xr:uid="{21807D7D-4DB9-4A0C-86DC-5A6FA4D0A1F5}"/>
    <hyperlink ref="D89" r:id="rId20" xr:uid="{08BAFD61-9E8A-47C1-A6E0-A110479DF71C}"/>
    <hyperlink ref="D89" r:id="rId21" xr:uid="{09EE1234-762F-4758-AD44-D87C1EB934A1}"/>
    <hyperlink ref="D119" r:id="rId22" xr:uid="{67F664BC-B6B1-4A2E-9BA3-8DF339CCA253}"/>
    <hyperlink ref="D123:D126" r:id="rId23" display="Aliexpress" xr:uid="{8BEE6E81-E2EA-4537-AE58-E59DA698DF2B}"/>
    <hyperlink ref="D123" r:id="rId24" xr:uid="{A7017895-5D24-4E5E-A835-93E4F0A9BD29}"/>
    <hyperlink ref="D124" r:id="rId25" xr:uid="{46F6912E-9B44-4699-BB29-77146ECAB50A}"/>
    <hyperlink ref="D125" r:id="rId26" xr:uid="{66C305F6-8712-42E4-9367-EF766FCB8AB2}"/>
    <hyperlink ref="D131" r:id="rId27" xr:uid="{8AB2CCA3-826D-4EE3-8C03-938758CCE975}"/>
    <hyperlink ref="D132" r:id="rId28" xr:uid="{808A39A4-DB9B-4B82-A5DC-11D5E3940E6C}"/>
    <hyperlink ref="D140" r:id="rId29" xr:uid="{46EC37BF-4262-4E99-B68C-DF7C541F9BE0}"/>
    <hyperlink ref="D93" r:id="rId30" xr:uid="{426CE745-853A-4051-A469-544127EFFCD2}"/>
    <hyperlink ref="D108" r:id="rId31" xr:uid="{60049919-E419-439F-A738-7FADF4DBEB96}"/>
    <hyperlink ref="D129" r:id="rId32" xr:uid="{3066548E-5442-4686-A2FD-B394A5462A5E}"/>
    <hyperlink ref="D136" r:id="rId33" xr:uid="{8F6D813C-66EC-4968-A184-5E381775211D}"/>
    <hyperlink ref="D139" r:id="rId34" xr:uid="{0BAF4EF1-D4DF-4896-8E04-7E8604C8AC49}"/>
    <hyperlink ref="D101" r:id="rId35" xr:uid="{14ACECE6-ED86-44A5-966E-8ACFC4F2921B}"/>
    <hyperlink ref="D96" r:id="rId36" xr:uid="{DC736E25-12C8-443B-A685-53AE9C125EC4}"/>
    <hyperlink ref="D109" r:id="rId37" xr:uid="{5F26B6B2-2E30-4177-8A03-9CAABB3C0EC2}"/>
    <hyperlink ref="D110" r:id="rId38" xr:uid="{DF34526F-1305-471F-989E-EDB2C0B21B55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2022-04-08T10:25:53Z</dcterms:created>
  <dcterms:modified xsi:type="dcterms:W3CDTF">2023-04-26T13:20:56Z</dcterms:modified>
</cp:coreProperties>
</file>