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jeffr\Desktop\Generation_Blossom\Assignment\Personal_assignment\"/>
    </mc:Choice>
  </mc:AlternateContent>
  <xr:revisionPtr revIDLastSave="0" documentId="13_ncr:1_{DA74A5EC-65D6-41EE-8BBD-0CD4EA901373}" xr6:coauthVersionLast="47" xr6:coauthVersionMax="47" xr10:uidLastSave="{00000000-0000-0000-0000-000000000000}"/>
  <bookViews>
    <workbookView xWindow="-120" yWindow="-120" windowWidth="20730" windowHeight="11040" firstSheet="3" activeTab="4" xr2:uid="{00000000-000D-0000-FFFF-FFFF00000000}"/>
  </bookViews>
  <sheets>
    <sheet name="BLOSSOM ACADEMY" sheetId="1" r:id="rId1"/>
    <sheet name="Data" sheetId="2" r:id="rId2"/>
    <sheet name="Table" sheetId="3" r:id="rId3"/>
    <sheet name="Pivot_Table" sheetId="10" r:id="rId4"/>
    <sheet name="Dashboard" sheetId="8" r:id="rId5"/>
    <sheet name="One-dimensional Pivot Table" sheetId="4" r:id="rId6"/>
    <sheet name="Two-dimensional Pivot Table" sheetId="5" r:id="rId7"/>
    <sheet name="Conditional_Formatting" sheetId="11" r:id="rId8"/>
  </sheets>
  <definedNames>
    <definedName name="_xlnm._FilterDatabase" localSheetId="7" hidden="1">Conditional_Formatting!$A$1:$F$214</definedName>
    <definedName name="Slicer_Category">#N/A</definedName>
    <definedName name="Slicer_Country">#N/A</definedName>
    <definedName name="Slicer_Months">#N/A</definedName>
    <definedName name="Slicer_Order_ID">#N/A</definedName>
    <definedName name="Slicer_Product">#N/A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8" i="11" l="1" a="1"/>
  <c r="J28" i="11" s="1"/>
  <c r="J25" i="11"/>
  <c r="J24" i="11"/>
  <c r="J18" i="11"/>
  <c r="J15" i="11"/>
  <c r="J12" i="11"/>
  <c r="J9" i="11"/>
  <c r="J6" i="11"/>
  <c r="J3" i="11"/>
  <c r="E5" i="10"/>
  <c r="E4" i="10"/>
  <c r="E6" i="10"/>
  <c r="B20"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<sst xmlns="http://schemas.openxmlformats.org/spreadsheetml/2006/main" count="2117" uniqueCount="49">
  <si>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</si>
  <si>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</si>
  <si>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</si>
  <si>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</si>
  <si>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</si>
  <si>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</si>
  <si>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</si>
  <si>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</si>
  <si>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</si>
  <si>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</si>
  <si>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</si>
  <si>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</si>
  <si>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</si>
  <si>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</si>
  <si>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</si>
  <si>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</si>
  <si>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</si>
  <si>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</si>
  <si>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</si>
  <si>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</si>
  <si>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</si>
  <si>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</si>
  <si>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Grand Total</t>
  </si>
  <si>
    <t>Sum of Amount</t>
  </si>
  <si>
    <t>Average of Amount</t>
  </si>
  <si>
    <t>Months</t>
  </si>
  <si>
    <t>Jan</t>
  </si>
  <si>
    <t>Feb</t>
  </si>
  <si>
    <t>Mar</t>
  </si>
  <si>
    <t>Apr</t>
  </si>
  <si>
    <t>May</t>
  </si>
  <si>
    <t>Jun</t>
  </si>
  <si>
    <t>Jul</t>
  </si>
  <si>
    <t>Aug</t>
  </si>
  <si>
    <t>Sep</t>
  </si>
  <si>
    <t>Oct</t>
  </si>
  <si>
    <t>Nov</t>
  </si>
  <si>
    <t>Dec</t>
  </si>
  <si>
    <t xml:space="preserve">Amount </t>
  </si>
  <si>
    <t>Count of Order ID</t>
  </si>
  <si>
    <t>Sum of Sales (Amount)</t>
  </si>
  <si>
    <t>Average of Total Sales:</t>
  </si>
  <si>
    <t>Minimum Sales (Min)</t>
  </si>
  <si>
    <t>Maximum Sales (Max):</t>
  </si>
  <si>
    <t>Total Number of Orders (Total ID)</t>
  </si>
  <si>
    <t>Median Sales Amount</t>
  </si>
  <si>
    <t>Count of Fruits and Vegetables (COUNTIF)</t>
  </si>
  <si>
    <t>Fruits</t>
  </si>
  <si>
    <t>Unique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</si>
</sst>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
    <numFmt numFmtId="165" formatCode="_(&quot;$&quot;* #,##0_);_(&quot;$&quot;* \(#,##0\);_(&quot;$&quot;* &quot;-&quot;??_);_(@_)"/>
  </numFmts>
  <fonts count="4" x14ac:knownFonts="1">
    <font>
      <sz val="11"/>
      <color theme="1"/>
      <name val="Calibri"/>
      <scheme val="minor"/>
    </font>
    <font>
      <b/>
      <sz val="11"/>
      <color theme="1"/>
      <name val="Calibri"/>
    </font>
    <font>
      <sz val="11"/>
      <color theme="1"/>
      <name val="Calibri"/>
      <scheme val="minor"/>
    </font>
    <font>
      <sz val="11"/>
      <color theme="1"/>
      <name val="Calibri"/>
    </font>
  </fonts>
  <fills count="4">
    <fill>
      <patternFill patternType="none"/>
    </fill>
    <fill>
      <patternFill patternType="gray125"/>
    </fill>
    <fill>
      <patternFill patternType="solid">
        <fgColor theme="6" tint="-0.249977111117893"/>
        <bgColor indexed="64"/>
      </patternFill>
    </fill>
    <fill>
      <patternFill patternType="solid">
        <fgColor rgb="FFFFFF00"/>
        <bgColor indexed="64"/>
      </patternFill>
    </fill>
  </fills>
  <borders count="13">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top/>
      <bottom/>
      <diagonal/>
    </border>
    <border>
      <left style="thin">
        <color rgb="FF999999"/>
      </left>
      <right style="thin">
        <color rgb="FF999999"/>
      </right>
      <top/>
      <bottom/>
      <diagonal/>
    </border>
    <border>
      <left/>
      <right/>
      <top style="thin">
        <color rgb="FF999999"/>
      </top>
      <bottom/>
      <diagonal/>
    </border>
    <border>
      <left/>
      <right/>
      <top style="thin">
        <color rgb="FF999999"/>
      </top>
      <bottom style="thin">
        <color rgb="FF999999"/>
      </bottom>
      <diagonal/>
    </border>
    <border>
      <left style="thin">
        <color indexed="65"/>
      </left>
      <right/>
      <top style="thin">
        <color rgb="FF999999"/>
      </top>
      <bottom style="thin">
        <color rgb="FF999999"/>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36">
    <xf numFmtId="0" fontId="0" fillId="0" borderId="0" xfId="0" applyFont="1" applyAlignment="1"/>
    <xf numFmtId="0" fontId="0" fillId="0" borderId="0" xfId="0"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1" xfId="0" pivotButton="1" applyFont="1" applyBorder="1" applyAlignment="1"/>
    <xf numFmtId="0" fontId="0" fillId="0" borderId="4" xfId="0" applyFont="1" applyBorder="1" applyAlignment="1"/>
    <xf numFmtId="0" fontId="0" fillId="0" borderId="4" xfId="0" applyNumberFormat="1" applyFont="1" applyBorder="1" applyAlignment="1"/>
    <xf numFmtId="0" fontId="0" fillId="0" borderId="5" xfId="0" applyNumberFormat="1" applyFont="1" applyBorder="1" applyAlignment="1"/>
    <xf numFmtId="0" fontId="0" fillId="0" borderId="7" xfId="0" applyFont="1" applyBorder="1" applyAlignment="1"/>
    <xf numFmtId="0" fontId="0" fillId="0" borderId="8" xfId="0" applyNumberFormat="1" applyFont="1" applyBorder="1" applyAlignment="1"/>
    <xf numFmtId="0" fontId="0" fillId="0" borderId="6" xfId="0" applyFont="1" applyBorder="1" applyAlignment="1"/>
    <xf numFmtId="0" fontId="0" fillId="0" borderId="9" xfId="0" applyFont="1" applyBorder="1" applyAlignment="1"/>
    <xf numFmtId="0" fontId="0" fillId="0" borderId="1" xfId="0" applyNumberFormat="1" applyFont="1" applyBorder="1" applyAlignment="1"/>
    <xf numFmtId="0" fontId="0" fillId="0" borderId="9" xfId="0" applyNumberFormat="1" applyFont="1" applyBorder="1" applyAlignment="1"/>
    <xf numFmtId="0" fontId="0" fillId="0" borderId="7" xfId="0" applyNumberFormat="1" applyFont="1" applyBorder="1" applyAlignment="1"/>
    <xf numFmtId="0" fontId="0" fillId="0" borderId="0" xfId="0" applyNumberFormat="1" applyFont="1" applyAlignment="1"/>
    <xf numFmtId="0" fontId="0" fillId="0" borderId="6" xfId="0" applyNumberFormat="1" applyFont="1" applyBorder="1" applyAlignment="1"/>
    <xf numFmtId="0" fontId="0" fillId="0" borderId="10" xfId="0" applyNumberFormat="1" applyFont="1" applyBorder="1" applyAlignment="1"/>
    <xf numFmtId="2" fontId="0" fillId="0" borderId="4" xfId="0" applyNumberFormat="1" applyFont="1" applyBorder="1" applyAlignment="1"/>
    <xf numFmtId="2" fontId="0" fillId="0" borderId="8" xfId="0" applyNumberFormat="1" applyFont="1" applyBorder="1" applyAlignment="1"/>
    <xf numFmtId="2" fontId="0" fillId="0" borderId="5" xfId="0" applyNumberFormat="1" applyFont="1" applyBorder="1" applyAlignment="1"/>
    <xf numFmtId="0" fontId="0" fillId="0" borderId="11" xfId="0" applyFont="1" applyBorder="1" applyAlignment="1"/>
    <xf numFmtId="0" fontId="0" fillId="0" borderId="12" xfId="0" applyFont="1" applyBorder="1" applyAlignment="1"/>
    <xf numFmtId="0" fontId="0" fillId="2" borderId="0" xfId="0" applyFont="1" applyFill="1" applyAlignment="1"/>
    <xf numFmtId="44" fontId="0" fillId="0" borderId="12" xfId="1" applyFont="1" applyBorder="1" applyAlignment="1"/>
    <xf numFmtId="165" fontId="0" fillId="0" borderId="12" xfId="1" applyNumberFormat="1" applyFont="1" applyBorder="1" applyAlignment="1"/>
    <xf numFmtId="0" fontId="0" fillId="3" borderId="0" xfId="0" applyFont="1" applyFill="1" applyAlignment="1"/>
  </cellXfs>
  <cellStyles count="2">
    <cellStyle name="Currency" xfId="1" builtinId="4"/>
    <cellStyle name="Normal" xfId="0" builtinId="0"/>
  </cellStyles>
  <dxfs count="14">
    <dxf>
      <fill>
        <patternFill>
          <bgColor theme="4" tint="0.39994506668294322"/>
        </patternFill>
      </fill>
    </dxf>
    <dxf>
      <font>
        <color rgb="FF9C0006"/>
      </font>
      <fill>
        <patternFill>
          <bgColor rgb="FFFFC7CE"/>
        </patternFill>
      </fill>
    </dxf>
    <dxf>
      <fill>
        <patternFill>
          <bgColor theme="8" tint="-0.24994659260841701"/>
        </patternFill>
      </fill>
    </dxf>
    <dxf>
      <fill>
        <patternFill>
          <bgColor theme="5" tint="-0.24994659260841701"/>
        </patternFill>
      </fill>
    </dxf>
    <dxf>
      <fill>
        <patternFill>
          <bgColor theme="6" tint="-0.24994659260841701"/>
        </patternFill>
      </fill>
    </dxf>
    <dxf>
      <fill>
        <patternFill>
          <bgColor theme="9"/>
        </patternFill>
      </fill>
    </dxf>
    <dxf>
      <numFmt numFmtId="2" formatCode="0.00"/>
    </dxf>
    <dxf>
      <numFmt numFmtId="2" formatCode="0.00"/>
    </dxf>
    <dxf>
      <numFmt numFmtId="2" formatCode="0.00"/>
    </dxf>
    <dxf>
      <numFmt numFmtId="2" formatCode="0.00"/>
    </dxf>
    <dxf>
      <numFmt numFmtId="2" formatCode="0.00"/>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Pivot_Table!$B$3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539-49CC-BC08-F5A591948D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4A-4840-B0DC-4ADEF2CB44C3}"/>
              </c:ext>
            </c:extLst>
          </c:dPt>
          <c:cat>
            <c:strRef>
              <c:f>Pivot_Table!$A$4:$A$6</c:f>
              <c:strCache>
                <c:ptCount val="2"/>
                <c:pt idx="0">
                  <c:v>Fruit</c:v>
                </c:pt>
                <c:pt idx="1">
                  <c:v>Vegetables</c:v>
                </c:pt>
              </c:strCache>
            </c:strRef>
          </c:cat>
          <c:val>
            <c:numRef>
              <c:f>Pivot_Table!$B$4:$B$6</c:f>
              <c:numCache>
                <c:formatCode>General</c:formatCode>
                <c:ptCount val="2"/>
                <c:pt idx="0">
                  <c:v>693069</c:v>
                </c:pt>
                <c:pt idx="1">
                  <c:v>336665</c:v>
                </c:pt>
              </c:numCache>
            </c:numRef>
          </c:val>
          <c:extLst>
            <c:ext xmlns:c16="http://schemas.microsoft.com/office/drawing/2014/chart" uri="{C3380CC4-5D6E-409C-BE32-E72D297353CC}">
              <c16:uniqueId val="{00000000-A539-49CC-BC08-F5A591948D8E}"/>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Pivot_Table!$B$11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A9-4948-B323-C8B9E6906C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A9-4948-B323-C8B9E6906CC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A9-4948-B323-C8B9E6906CC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7A9-4948-B323-C8B9E6906CC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7A9-4948-B323-C8B9E6906CC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7A9-4948-B323-C8B9E6906CC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7A9-4948-B323-C8B9E6906CC9}"/>
              </c:ext>
            </c:extLst>
          </c:dPt>
          <c:cat>
            <c:strRef>
              <c:f>Pivot_Table!$A$12:$A$19</c:f>
              <c:strCache>
                <c:ptCount val="7"/>
                <c:pt idx="0">
                  <c:v>Apple</c:v>
                </c:pt>
                <c:pt idx="1">
                  <c:v>Banana</c:v>
                </c:pt>
                <c:pt idx="2">
                  <c:v>Beans</c:v>
                </c:pt>
                <c:pt idx="3">
                  <c:v>Cabbage</c:v>
                </c:pt>
                <c:pt idx="4">
                  <c:v>Carrots</c:v>
                </c:pt>
                <c:pt idx="5">
                  <c:v>Mango</c:v>
                </c:pt>
                <c:pt idx="6">
                  <c:v>Orange</c:v>
                </c:pt>
              </c:strCache>
            </c:strRef>
          </c:cat>
          <c:val>
            <c:numRef>
              <c:f>Pivot_Table!$B$12:$B$19</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0-3AD9-4DA9-A0FF-41ECA30A805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[Jeffrey_Siaw_Nuamah_Assignment2.xlsx]Pivot_Table!PivotTable8</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Pivot_Table!$B$94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26-4719-BBB1-AD39BE4D28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26-4719-BBB1-AD39BE4D2885}"/>
              </c:ext>
            </c:extLst>
          </c:dPt>
          <c:cat>
            <c:strRef>
              <c:f>Pivot_Table!$A$95:$A$97</c:f>
              <c:strCache>
                <c:ptCount val="2"/>
                <c:pt idx="0">
                  <c:v>Fruit</c:v>
                </c:pt>
                <c:pt idx="1">
                  <c:v>Vegetables</c:v>
                </c:pt>
              </c:strCache>
            </c:strRef>
          </c:cat>
          <c:val>
            <c:numRef>
              <c:f>Pivot_Table!$B$95:$B$97</c:f>
              <c:numCache>
                <c:formatCode>0.00</c:formatCode>
                <c:ptCount val="2"/>
                <c:pt idx="0">
                  <c:v>693069</c:v>
                </c:pt>
                <c:pt idx="1">
                  <c:v>336665</c:v>
                </c:pt>
              </c:numCache>
            </c:numRef>
          </c:val>
          <c:extLst>
            <c:ext xmlns:c16="http://schemas.microsoft.com/office/drawing/2014/chart" uri="{C3380CC4-5D6E-409C-BE32-E72D297353CC}">
              <c16:uniqueId val="{00000000-B8CF-483F-9542-18C0C9AC95B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4660347551342814"/>
          <c:y val="0.33333177797219793"/>
          <c:w val="0.4154818325434439"/>
          <c:h val="0.33333566637503648"/>
        </c:manualLayout>
      </c:layout>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195748679563198E-2"/>
          <c:y val="0.12541666666666668"/>
          <c:w val="0.80737484203363463"/>
          <c:h val="0.72088764946048411"/>
        </c:manualLayout>
      </c:layout>
      <c:barChart>
        <c:barDir val="col"/>
        <c:grouping val="clustered"/>
        <c:varyColors val="0"/>
        <c:ser>
          <c:idx val="0"/>
          <c:order val="0"/>
          <c:tx>
            <c:strRef>
              <c:f>Pivot_Table!$B$49</c:f>
              <c:strCache>
                <c:ptCount val="1"/>
                <c:pt idx="0">
                  <c:v>Total</c:v>
                </c:pt>
              </c:strCache>
            </c:strRef>
          </c:tx>
          <c:spPr>
            <a:solidFill>
              <a:schemeClr val="accent1"/>
            </a:solidFill>
            <a:ln>
              <a:noFill/>
            </a:ln>
            <a:effectLst/>
          </c:spPr>
          <c:invertIfNegative val="0"/>
          <c:cat>
            <c:strRef>
              <c:f>Pivot_Table!$A$50:$A$57</c:f>
              <c:strCache>
                <c:ptCount val="7"/>
                <c:pt idx="0">
                  <c:v>Apple</c:v>
                </c:pt>
                <c:pt idx="1">
                  <c:v>Banana</c:v>
                </c:pt>
                <c:pt idx="2">
                  <c:v>Beans</c:v>
                </c:pt>
                <c:pt idx="3">
                  <c:v>Cabbage</c:v>
                </c:pt>
                <c:pt idx="4">
                  <c:v>Carrots</c:v>
                </c:pt>
                <c:pt idx="5">
                  <c:v>Mango</c:v>
                </c:pt>
                <c:pt idx="6">
                  <c:v>Orange</c:v>
                </c:pt>
              </c:strCache>
            </c:strRef>
          </c:cat>
          <c:val>
            <c:numRef>
              <c:f>Pivot_Table!$B$50:$B$57</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588F-49E0-934A-539EF21708C4}"/>
            </c:ext>
          </c:extLst>
        </c:ser>
        <c:dLbls>
          <c:showLegendKey val="0"/>
          <c:showVal val="0"/>
          <c:showCatName val="0"/>
          <c:showSerName val="0"/>
          <c:showPercent val="0"/>
          <c:showBubbleSize val="0"/>
        </c:dLbls>
        <c:gapWidth val="219"/>
        <c:overlap val="-27"/>
        <c:axId val="1635084767"/>
        <c:axId val="1635088511"/>
      </c:barChart>
      <c:catAx>
        <c:axId val="1635084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088511"/>
        <c:crosses val="autoZero"/>
        <c:auto val="1"/>
        <c:lblAlgn val="ctr"/>
        <c:lblOffset val="100"/>
        <c:noMultiLvlLbl val="0"/>
      </c:catAx>
      <c:valAx>
        <c:axId val="1635088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08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s>
    <c:plotArea>
      <c:layout/>
      <c:pieChart>
        <c:varyColors val="1"/>
        <c:ser>
          <c:idx val="0"/>
          <c:order val="0"/>
          <c:tx>
            <c:strRef>
              <c:f>Pivot_Table!$B$24:$B$25</c:f>
              <c:strCache>
                <c:ptCount val="1"/>
                <c:pt idx="0">
                  <c:v>Fruit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12-4A9B-AC32-CC866FBA86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12-4A9B-AC32-CC866FBA86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12-4A9B-AC32-CC866FBA866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12-4A9B-AC32-CC866FBA866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512-4A9B-AC32-CC866FBA866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512-4A9B-AC32-CC866FBA866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512-4A9B-AC32-CC866FBA866E}"/>
              </c:ext>
            </c:extLst>
          </c:dPt>
          <c:cat>
            <c:strRef>
              <c:f>Pivot_Table!$A$26:$A$33</c:f>
              <c:strCache>
                <c:ptCount val="7"/>
                <c:pt idx="0">
                  <c:v>Australia</c:v>
                </c:pt>
                <c:pt idx="1">
                  <c:v>Canada</c:v>
                </c:pt>
                <c:pt idx="2">
                  <c:v>France</c:v>
                </c:pt>
                <c:pt idx="3">
                  <c:v>Germany</c:v>
                </c:pt>
                <c:pt idx="4">
                  <c:v>New Zealand</c:v>
                </c:pt>
                <c:pt idx="5">
                  <c:v>United Kingdom</c:v>
                </c:pt>
                <c:pt idx="6">
                  <c:v>United States</c:v>
                </c:pt>
              </c:strCache>
            </c:strRef>
          </c:cat>
          <c:val>
            <c:numRef>
              <c:f>Pivot_Table!$B$26:$B$33</c:f>
              <c:numCache>
                <c:formatCode>General</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4FD8-45D4-8C64-DE12C28D6B88}"/>
            </c:ext>
          </c:extLst>
        </c:ser>
        <c:ser>
          <c:idx val="1"/>
          <c:order val="1"/>
          <c:tx>
            <c:strRef>
              <c:f>Pivot_Table!$C$24:$C$25</c:f>
              <c:strCache>
                <c:ptCount val="1"/>
                <c:pt idx="0">
                  <c:v>Vegetables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F-68EB-42D2-8C84-4193718B91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1-68EB-42D2-8C84-4193718B91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3-68EB-42D2-8C84-4193718B914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5-68EB-42D2-8C84-4193718B914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7-68EB-42D2-8C84-4193718B914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9-68EB-42D2-8C84-4193718B914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B-68EB-42D2-8C84-4193718B9144}"/>
              </c:ext>
            </c:extLst>
          </c:dPt>
          <c:cat>
            <c:strRef>
              <c:f>Pivot_Table!$A$26:$A$33</c:f>
              <c:strCache>
                <c:ptCount val="7"/>
                <c:pt idx="0">
                  <c:v>Australia</c:v>
                </c:pt>
                <c:pt idx="1">
                  <c:v>Canada</c:v>
                </c:pt>
                <c:pt idx="2">
                  <c:v>France</c:v>
                </c:pt>
                <c:pt idx="3">
                  <c:v>Germany</c:v>
                </c:pt>
                <c:pt idx="4">
                  <c:v>New Zealand</c:v>
                </c:pt>
                <c:pt idx="5">
                  <c:v>United Kingdom</c:v>
                </c:pt>
                <c:pt idx="6">
                  <c:v>United States</c:v>
                </c:pt>
              </c:strCache>
            </c:strRef>
          </c:cat>
          <c:val>
            <c:numRef>
              <c:f>Pivot_Table!$C$26:$C$33</c:f>
              <c:numCache>
                <c:formatCode>General</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1C-E77A-40E9-ADEA-E0C39C2FDF7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[Jeffrey_Siaw_Nuamah_Assignment2.xlsx]Pivot_Table!PivotTable7</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Pivot_Table!$C$76</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Pivot_Table!$A$77:$B$89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Pivot_Table!$C$77:$C$89</c:f>
              <c:numCache>
                <c:formatCode>0.00</c:formatCode>
                <c:ptCount val="12"/>
                <c:pt idx="0">
                  <c:v>4719.105263157895</c:v>
                </c:pt>
                <c:pt idx="1">
                  <c:v>4184.1333333333332</c:v>
                </c:pt>
                <c:pt idx="2">
                  <c:v>5809.2222222222226</c:v>
                </c:pt>
                <c:pt idx="3">
                  <c:v>3533.8571428571427</c:v>
                </c:pt>
                <c:pt idx="4">
                  <c:v>5083.4750000000004</c:v>
                </c:pt>
                <c:pt idx="5">
                  <c:v>5160</c:v>
                </c:pt>
                <c:pt idx="6">
                  <c:v>4485.2777777777774</c:v>
                </c:pt>
                <c:pt idx="7">
                  <c:v>5307.2307692307695</c:v>
                </c:pt>
                <c:pt idx="8">
                  <c:v>5121.6499999999996</c:v>
                </c:pt>
                <c:pt idx="9">
                  <c:v>4783.181818181818</c:v>
                </c:pt>
                <c:pt idx="10">
                  <c:v>5672.3076923076924</c:v>
                </c:pt>
                <c:pt idx="11">
                  <c:v>4082.409090909091</c:v>
                </c:pt>
              </c:numCache>
            </c:numRef>
          </c:val>
          <c:smooth val="0"/>
          <c:extLst>
            <c:ext xmlns:c16="http://schemas.microsoft.com/office/drawing/2014/chart" uri="{C3380CC4-5D6E-409C-BE32-E72D297353CC}">
              <c16:uniqueId val="{00000000-B3D9-4A0F-9232-C72A77FF5AA4}"/>
            </c:ext>
          </c:extLst>
        </c:ser>
        <c:dLbls>
          <c:showLegendKey val="0"/>
          <c:showVal val="0"/>
          <c:showCatName val="0"/>
          <c:showSerName val="0"/>
          <c:showPercent val="0"/>
          <c:showBubbleSize val="0"/>
        </c:dLbls>
        <c:marker val="1"/>
        <c:smooth val="0"/>
        <c:axId val="1770833999"/>
        <c:axId val="1770828175"/>
      </c:lineChart>
      <c:catAx>
        <c:axId val="17708339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70828175"/>
        <c:crosses val="autoZero"/>
        <c:auto val="1"/>
        <c:lblAlgn val="ctr"/>
        <c:lblOffset val="100"/>
        <c:noMultiLvlLbl val="0"/>
      </c:catAx>
      <c:valAx>
        <c:axId val="17708281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7083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Pivot_Table!$B$3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B2B-45B8-8CEC-FC9BB1B006F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B2B-45B8-8CEC-FC9BB1B006F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Pivot_Table!$A$4:$A$6</c:f>
              <c:strCache>
                <c:ptCount val="2"/>
                <c:pt idx="0">
                  <c:v>Fruit</c:v>
                </c:pt>
                <c:pt idx="1">
                  <c:v>Vegetables</c:v>
                </c:pt>
              </c:strCache>
            </c:strRef>
          </c:cat>
          <c:val>
            <c:numRef>
              <c:f>Pivot_Table!$B$4:$B$6</c:f>
              <c:numCache>
                <c:formatCode>General</c:formatCode>
                <c:ptCount val="2"/>
                <c:pt idx="0">
                  <c:v>693069</c:v>
                </c:pt>
                <c:pt idx="1">
                  <c:v>336665</c:v>
                </c:pt>
              </c:numCache>
            </c:numRef>
          </c:val>
          <c:extLst>
            <c:ext xmlns:c16="http://schemas.microsoft.com/office/drawing/2014/chart" uri="{C3380CC4-5D6E-409C-BE32-E72D297353CC}">
              <c16:uniqueId val="{00000004-EB2B-45B8-8CEC-FC9BB1B006F2}"/>
            </c:ext>
          </c:extLst>
        </c:ser>
        <c:dLbls>
          <c:showLegendKey val="0"/>
          <c:showVal val="0"/>
          <c:showCatName val="0"/>
          <c:showSerName val="0"/>
          <c:showPercent val="1"/>
          <c:showBubbleSize val="0"/>
          <c:showLeaderLines val="1"/>
        </c:dLbls>
        <c:firstSliceAng val="0"/>
        <c:holeSize val="6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[Jeffrey_Siaw_Nuamah_Assignment2.xlsx]Pivot_Table!PivotTable2</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Pivot_Table!$B$11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B1-4FD4-A9B8-D1779D187D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B1-4FD4-A9B8-D1779D187D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2B1-4FD4-A9B8-D1779D187D7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2B1-4FD4-A9B8-D1779D187D7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2B1-4FD4-A9B8-D1779D187D7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2B1-4FD4-A9B8-D1779D187D7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2B1-4FD4-A9B8-D1779D187D7D}"/>
              </c:ext>
            </c:extLst>
          </c:dPt>
          <c:cat>
            <c:strRef>
              <c:f>Pivot_Table!$A$12:$A$19</c:f>
              <c:strCache>
                <c:ptCount val="7"/>
                <c:pt idx="0">
                  <c:v>Apple</c:v>
                </c:pt>
                <c:pt idx="1">
                  <c:v>Banana</c:v>
                </c:pt>
                <c:pt idx="2">
                  <c:v>Beans</c:v>
                </c:pt>
                <c:pt idx="3">
                  <c:v>Cabbage</c:v>
                </c:pt>
                <c:pt idx="4">
                  <c:v>Carrots</c:v>
                </c:pt>
                <c:pt idx="5">
                  <c:v>Mango</c:v>
                </c:pt>
                <c:pt idx="6">
                  <c:v>Orange</c:v>
                </c:pt>
              </c:strCache>
            </c:strRef>
          </c:cat>
          <c:val>
            <c:numRef>
              <c:f>Pivot_Table!$B$12:$B$19</c:f>
              <c:numCache>
                <c:formatCode>General</c:formatCode>
                <c:ptCount val="7"/>
                <c:pt idx="0">
                  <c:v>40</c:v>
                </c:pt>
                <c:pt idx="1">
                  <c:v>71</c:v>
                </c:pt>
                <c:pt idx="2">
                  <c:v>13</c:v>
                </c:pt>
                <c:pt idx="3">
                  <c:v>27</c:v>
                </c:pt>
                <c:pt idx="4">
                  <c:v>27</c:v>
                </c:pt>
                <c:pt idx="5">
                  <c:v>11</c:v>
                </c:pt>
                <c:pt idx="6">
                  <c:v>24</c:v>
                </c:pt>
              </c:numCache>
            </c:numRef>
          </c:val>
          <c:extLst>
            <c:ext xmlns:c16="http://schemas.microsoft.com/office/drawing/2014/chart" uri="{C3380CC4-5D6E-409C-BE32-E72D297353CC}">
              <c16:uniqueId val="{0000000E-D2B1-4FD4-A9B8-D1779D187D7D}"/>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ayout>
        <c:manualLayout>
          <c:xMode val="edge"/>
          <c:yMode val="edge"/>
          <c:x val="0.644031866410256"/>
          <c:y val="7.5469007102126409E-2"/>
          <c:w val="0.34955259659688304"/>
          <c:h val="0.84906198579574721"/>
        </c:manualLayout>
      </c:layout>
      <c:overlay val="0"/>
      <c:spPr>
        <a:solidFill>
          <a:schemeClr val="tx2">
            <a:lumMod val="65000"/>
            <a:lumOff val="35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[Jeffrey_Siaw_Nuamah_Assignment2.xlsx]Pivot_Table!PivotTable8</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Pivot_Table!$B$94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39-495C-B609-BF38BC28479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39-495C-B609-BF38BC28479C}"/>
              </c:ext>
            </c:extLst>
          </c:dPt>
          <c:cat>
            <c:strRef>
              <c:f>Pivot_Table!$A$95:$A$97</c:f>
              <c:strCache>
                <c:ptCount val="2"/>
                <c:pt idx="0">
                  <c:v>Fruit</c:v>
                </c:pt>
                <c:pt idx="1">
                  <c:v>Vegetables</c:v>
                </c:pt>
              </c:strCache>
            </c:strRef>
          </c:cat>
          <c:val>
            <c:numRef>
              <c:f>Pivot_Table!$B$95:$B$97</c:f>
              <c:numCache>
                <c:formatCode>0.00</c:formatCode>
                <c:ptCount val="2"/>
                <c:pt idx="0">
                  <c:v>693069</c:v>
                </c:pt>
                <c:pt idx="1">
                  <c:v>336665</c:v>
                </c:pt>
              </c:numCache>
            </c:numRef>
          </c:val>
          <c:extLst>
            <c:ext xmlns:c16="http://schemas.microsoft.com/office/drawing/2014/chart" uri="{C3380CC4-5D6E-409C-BE32-E72D297353CC}">
              <c16:uniqueId val="{00000004-1239-495C-B609-BF38BC28479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9089990403181991"/>
          <c:y val="0.19506017303392628"/>
          <c:w val="0.37118595858337095"/>
          <c:h val="0.64938504909108574"/>
        </c:manualLayout>
      </c:layout>
      <c:overlay val="0"/>
      <c:spPr>
        <a:solidFill>
          <a:schemeClr val="tx2">
            <a:lumMod val="65000"/>
            <a:lumOff val="35000"/>
          </a:schemeClr>
        </a:solidFill>
        <a:ln>
          <a:noFill/>
        </a:ln>
        <a:effectLst/>
      </c:spPr>
      <c:txPr>
        <a:bodyPr rot="0" spcFirstLastPara="1" vertOverflow="ellipsis" vert="horz" wrap="square" anchor="ctr" anchorCtr="1"/>
        <a:lstStyle/>
        <a:p>
          <a:pPr>
            <a:defRPr sz="900" b="0"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65000"/>
        <a:lumOff val="3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Total sales amount for each product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Pivot_Table!$B$49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Pivot_Table!$A$50:$A$57</c:f>
              <c:strCache>
                <c:ptCount val="7"/>
                <c:pt idx="0">
                  <c:v>Apple</c:v>
                </c:pt>
                <c:pt idx="1">
                  <c:v>Banana</c:v>
                </c:pt>
                <c:pt idx="2">
                  <c:v>Beans</c:v>
                </c:pt>
                <c:pt idx="3">
                  <c:v>Cabbage</c:v>
                </c:pt>
                <c:pt idx="4">
                  <c:v>Carrots</c:v>
                </c:pt>
                <c:pt idx="5">
                  <c:v>Mango</c:v>
                </c:pt>
                <c:pt idx="6">
                  <c:v>Orange</c:v>
                </c:pt>
              </c:strCache>
            </c:strRef>
          </c:cat>
          <c:val>
            <c:numRef>
              <c:f>Pivot_Table!$B$50:$B$57</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5CBD-4625-B07B-457255383BF2}"/>
            </c:ext>
          </c:extLst>
        </c:ser>
        <c:dLbls>
          <c:showLegendKey val="0"/>
          <c:showVal val="0"/>
          <c:showCatName val="0"/>
          <c:showSerName val="0"/>
          <c:showPercent val="0"/>
          <c:showBubbleSize val="0"/>
        </c:dLbls>
        <c:gapWidth val="100"/>
        <c:overlap val="-24"/>
        <c:axId val="1635084767"/>
        <c:axId val="1635088511"/>
      </c:barChart>
      <c:catAx>
        <c:axId val="16350847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5088511"/>
        <c:crosses val="autoZero"/>
        <c:auto val="1"/>
        <c:lblAlgn val="ctr"/>
        <c:lblOffset val="100"/>
        <c:noMultiLvlLbl val="0"/>
      </c:catAx>
      <c:valAx>
        <c:axId val="16350885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508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i="0" u="none" strike="noStrike" baseline="0">
                <a:effectLst>
                  <a:outerShdw blurRad="50800" dist="38100" dir="5400000" algn="t" rotWithShape="0">
                    <a:prstClr val="black">
                      <a:alpha val="40000"/>
                    </a:prstClr>
                  </a:outerShdw>
                </a:effectLst>
              </a:rPr>
              <a:t>Country-wise Sales Performance</a:t>
            </a:r>
            <a:endParaRPr lang="en-US" sz="1400" baseline="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pivotFmt>
      <c:pivotFmt>
        <c:idx val="14"/>
      </c:pivotFmt>
      <c:pivotFmt>
        <c:idx val="15"/>
      </c:pivotFmt>
      <c:pivotFmt>
        <c:idx val="16"/>
      </c:pivotFmt>
      <c:pivotFmt>
        <c:idx val="17"/>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4.3126684636118601E-2"/>
          <c:y val="0.12020304065765364"/>
          <c:w val="0.6295171594116773"/>
          <c:h val="0.73443668598029022"/>
        </c:manualLayout>
      </c:layout>
      <c:pieChart>
        <c:varyColors val="1"/>
        <c:ser>
          <c:idx val="0"/>
          <c:order val="0"/>
          <c:tx>
            <c:strRef>
              <c:f>Pivot_Table!$B$24:$B$25</c:f>
              <c:strCache>
                <c:ptCount val="1"/>
                <c:pt idx="0">
                  <c:v>Fruit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E7E-4B05-97CC-D8332A5D830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E7E-4B05-97CC-D8332A5D830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E7E-4B05-97CC-D8332A5D830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E7E-4B05-97CC-D8332A5D830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E7E-4B05-97CC-D8332A5D830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E7E-4B05-97CC-D8332A5D830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4E7E-4B05-97CC-D8332A5D83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Pivot_Table!$A$26:$A$33</c:f>
              <c:strCache>
                <c:ptCount val="7"/>
                <c:pt idx="0">
                  <c:v>Australia</c:v>
                </c:pt>
                <c:pt idx="1">
                  <c:v>Canada</c:v>
                </c:pt>
                <c:pt idx="2">
                  <c:v>France</c:v>
                </c:pt>
                <c:pt idx="3">
                  <c:v>Germany</c:v>
                </c:pt>
                <c:pt idx="4">
                  <c:v>New Zealand</c:v>
                </c:pt>
                <c:pt idx="5">
                  <c:v>United Kingdom</c:v>
                </c:pt>
                <c:pt idx="6">
                  <c:v>United States</c:v>
                </c:pt>
              </c:strCache>
            </c:strRef>
          </c:cat>
          <c:val>
            <c:numRef>
              <c:f>Pivot_Table!$B$26:$B$33</c:f>
              <c:numCache>
                <c:formatCode>General</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E-4E7E-4B05-97CC-D8332A5D830F}"/>
            </c:ext>
          </c:extLst>
        </c:ser>
        <c:ser>
          <c:idx val="1"/>
          <c:order val="1"/>
          <c:tx>
            <c:strRef>
              <c:f>Pivot_Table!$C$24:$C$25</c:f>
              <c:strCache>
                <c:ptCount val="1"/>
                <c:pt idx="0">
                  <c:v>Vegetables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12D7-41FE-8439-ABC6B4022E9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12D7-41FE-8439-ABC6B4022E9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12D7-41FE-8439-ABC6B4022E9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12D7-41FE-8439-ABC6B4022E9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12D7-41FE-8439-ABC6B4022E9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12D7-41FE-8439-ABC6B4022E9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12D7-41FE-8439-ABC6B4022E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Pivot_Table!$A$26:$A$33</c:f>
              <c:strCache>
                <c:ptCount val="7"/>
                <c:pt idx="0">
                  <c:v>Australia</c:v>
                </c:pt>
                <c:pt idx="1">
                  <c:v>Canada</c:v>
                </c:pt>
                <c:pt idx="2">
                  <c:v>France</c:v>
                </c:pt>
                <c:pt idx="3">
                  <c:v>Germany</c:v>
                </c:pt>
                <c:pt idx="4">
                  <c:v>New Zealand</c:v>
                </c:pt>
                <c:pt idx="5">
                  <c:v>United Kingdom</c:v>
                </c:pt>
                <c:pt idx="6">
                  <c:v>United States</c:v>
                </c:pt>
              </c:strCache>
            </c:strRef>
          </c:cat>
          <c:val>
            <c:numRef>
              <c:f>Pivot_Table!$C$26:$C$33</c:f>
              <c:numCache>
                <c:formatCode>General</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1D-DE31-4E00-B7B7-0993BA26C30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463465268764052"/>
          <c:y val="0.22656058617672786"/>
          <c:w val="0.24536539907682303"/>
          <c:h val="0.434952457273010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[Jeffrey_Siaw_Nuamah_Assignment2.xlsx]Pivot_Table!PivotTable7</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1" i="0" u="none" strike="noStrike" cap="none" baseline="0"/>
              <a:t>Trend of sales over time (by Date)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Pivot_Table!$C$76</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Pivot_Table!$A$77:$B$89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Pivot_Table!$C$77:$C$89</c:f>
              <c:numCache>
                <c:formatCode>0.00</c:formatCode>
                <c:ptCount val="12"/>
                <c:pt idx="0">
                  <c:v>4719.105263157895</c:v>
                </c:pt>
                <c:pt idx="1">
                  <c:v>4184.1333333333332</c:v>
                </c:pt>
                <c:pt idx="2">
                  <c:v>5809.2222222222226</c:v>
                </c:pt>
                <c:pt idx="3">
                  <c:v>3533.8571428571427</c:v>
                </c:pt>
                <c:pt idx="4">
                  <c:v>5083.4750000000004</c:v>
                </c:pt>
                <c:pt idx="5">
                  <c:v>5160</c:v>
                </c:pt>
                <c:pt idx="6">
                  <c:v>4485.2777777777774</c:v>
                </c:pt>
                <c:pt idx="7">
                  <c:v>5307.2307692307695</c:v>
                </c:pt>
                <c:pt idx="8">
                  <c:v>5121.6499999999996</c:v>
                </c:pt>
                <c:pt idx="9">
                  <c:v>4783.181818181818</c:v>
                </c:pt>
                <c:pt idx="10">
                  <c:v>5672.3076923076924</c:v>
                </c:pt>
                <c:pt idx="11">
                  <c:v>4082.409090909091</c:v>
                </c:pt>
              </c:numCache>
            </c:numRef>
          </c:val>
          <c:smooth val="0"/>
          <c:extLst>
            <c:ext xmlns:c16="http://schemas.microsoft.com/office/drawing/2014/chart" uri="{C3380CC4-5D6E-409C-BE32-E72D297353CC}">
              <c16:uniqueId val="{00000000-F1C0-4F13-BACC-4678E31DA148}"/>
            </c:ext>
          </c:extLst>
        </c:ser>
        <c:dLbls>
          <c:showLegendKey val="0"/>
          <c:showVal val="0"/>
          <c:showCatName val="0"/>
          <c:showSerName val="0"/>
          <c:showPercent val="0"/>
          <c:showBubbleSize val="0"/>
        </c:dLbls>
        <c:marker val="1"/>
        <c:smooth val="0"/>
        <c:axId val="1770833999"/>
        <c:axId val="1770828175"/>
      </c:lineChart>
      <c:catAx>
        <c:axId val="17708339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70828175"/>
        <c:crosses val="autoZero"/>
        <c:auto val="1"/>
        <c:lblAlgn val="ctr"/>
        <c:lblOffset val="100"/>
        <c:noMultiLvlLbl val="0"/>
      </c:catAx>
      <c:valAx>
        <c:axId val="17708281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7083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[Jeffrey_Siaw_Nuamah_Assignment2.xlsx]Two-dimensional Pivot Table!PivotTable10</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baseline="0"/>
              <a:t> </a:t>
            </a:r>
            <a:r>
              <a:rPr lang="en-US" sz="1200" b="1" i="0" u="none" strike="noStrike" baseline="0">
                <a:effectLst>
                  <a:outerShdw blurRad="50800" dist="38100" dir="5400000" algn="t" rotWithShape="0">
                    <a:prstClr val="black">
                      <a:alpha val="40000"/>
                    </a:prstClr>
                  </a:outerShdw>
                </a:effectLst>
              </a:rPr>
              <a:t>Top Country Sales Distribution by Product Category</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Table'!$C$3:$C$4</c:f>
              <c:strCache>
                <c:ptCount val="1"/>
                <c:pt idx="0">
                  <c:v>Apple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Table'!$C$5:$C$12</c:f>
              <c:numCache>
                <c:formatCode>General</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FAD4-44CB-A09A-6A37A055FF83}"/>
            </c:ext>
          </c:extLst>
        </c:ser>
        <c:ser>
          <c:idx val="1"/>
          <c:order val="1"/>
          <c:tx>
            <c:strRef>
              <c:f>'Two-dimensional Pivot Table'!$D$3:$D$4</c:f>
              <c:strCache>
                <c:ptCount val="1"/>
                <c:pt idx="0">
                  <c:v>Banana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Table'!$D$5:$D$12</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1-2643-4996-A3C3-C5E705ECED1E}"/>
            </c:ext>
          </c:extLst>
        </c:ser>
        <c:ser>
          <c:idx val="2"/>
          <c:order val="2"/>
          <c:tx>
            <c:strRef>
              <c:f>'Two-dimensional Pivot Table'!$E$3:$E$4</c:f>
              <c:strCache>
                <c:ptCount val="1"/>
                <c:pt idx="0">
                  <c:v>Beans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Table'!$E$5:$E$12</c:f>
              <c:numCache>
                <c:formatCode>General</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2-2643-4996-A3C3-C5E705ECED1E}"/>
            </c:ext>
          </c:extLst>
        </c:ser>
        <c:ser>
          <c:idx val="3"/>
          <c:order val="3"/>
          <c:tx>
            <c:strRef>
              <c:f>'Two-dimensional Pivot Table'!$F$3:$F$4</c:f>
              <c:strCache>
                <c:ptCount val="1"/>
                <c:pt idx="0">
                  <c:v>Cabbage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Table'!$F$5:$F$12</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3-2643-4996-A3C3-C5E705ECED1E}"/>
            </c:ext>
          </c:extLst>
        </c:ser>
        <c:ser>
          <c:idx val="4"/>
          <c:order val="4"/>
          <c:tx>
            <c:strRef>
              <c:f>'Two-dimensional Pivot Table'!$G$3:$G$4</c:f>
              <c:strCache>
                <c:ptCount val="1"/>
                <c:pt idx="0">
                  <c:v>Carrots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Table'!$G$5:$G$12</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4-2643-4996-A3C3-C5E705ECED1E}"/>
            </c:ext>
          </c:extLst>
        </c:ser>
        <c:ser>
          <c:idx val="5"/>
          <c:order val="5"/>
          <c:tx>
            <c:strRef>
              <c:f>'Two-dimensional Pivot Table'!$H$3:$H$4</c:f>
              <c:strCache>
                <c:ptCount val="1"/>
                <c:pt idx="0">
                  <c:v>Mango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Table'!$H$5:$H$12</c:f>
              <c:numCache>
                <c:formatCode>General</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5-2643-4996-A3C3-C5E705ECED1E}"/>
            </c:ext>
          </c:extLst>
        </c:ser>
        <c:ser>
          <c:idx val="6"/>
          <c:order val="6"/>
          <c:tx>
            <c:strRef>
              <c:f>'Two-dimensional Pivot Table'!$I$3:$I$4</c:f>
              <c:strCache>
                <c:ptCount val="1"/>
                <c:pt idx="0">
                  <c:v>Orange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Table'!$I$5:$I$12</c:f>
              <c:numCache>
                <c:formatCode>General</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6-2643-4996-A3C3-C5E705ECED1E}"/>
            </c:ext>
          </c:extLst>
        </c:ser>
        <c:dLbls>
          <c:showLegendKey val="0"/>
          <c:showVal val="0"/>
          <c:showCatName val="0"/>
          <c:showSerName val="0"/>
          <c:showPercent val="0"/>
          <c:showBubbleSize val="0"/>
        </c:dLbls>
        <c:gapWidth val="100"/>
        <c:overlap val="-24"/>
        <c:axId val="1770829007"/>
        <c:axId val="1770819855"/>
      </c:barChart>
      <c:catAx>
        <c:axId val="17708290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0819855"/>
        <c:crosses val="autoZero"/>
        <c:auto val="1"/>
        <c:lblAlgn val="ctr"/>
        <c:lblOffset val="100"/>
        <c:noMultiLvlLbl val="0"/>
      </c:catAx>
      <c:valAx>
        <c:axId val="17708198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0829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s>
    <c:plotArea>
      <c:layout/>
      <c:pieChart>
        <c:varyColors val="1"/>
        <c:ser>
          <c:idx val="0"/>
          <c:order val="0"/>
          <c:tx>
            <c:strRef>
              <c:f>Pivot_Table!$B$24:$B$25</c:f>
              <c:strCache>
                <c:ptCount val="1"/>
                <c:pt idx="0">
                  <c:v>Fruit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092-4576-841B-1B2FA38265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092-4576-841B-1B2FA382654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092-4576-841B-1B2FA382654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092-4576-841B-1B2FA382654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092-4576-841B-1B2FA382654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092-4576-841B-1B2FA382654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092-4576-841B-1B2FA382654E}"/>
              </c:ext>
            </c:extLst>
          </c:dPt>
          <c:cat>
            <c:strRef>
              <c:f>Pivot_Table!$A$26:$A$33</c:f>
              <c:strCache>
                <c:ptCount val="7"/>
                <c:pt idx="0">
                  <c:v>Australia</c:v>
                </c:pt>
                <c:pt idx="1">
                  <c:v>Canada</c:v>
                </c:pt>
                <c:pt idx="2">
                  <c:v>France</c:v>
                </c:pt>
                <c:pt idx="3">
                  <c:v>Germany</c:v>
                </c:pt>
                <c:pt idx="4">
                  <c:v>New Zealand</c:v>
                </c:pt>
                <c:pt idx="5">
                  <c:v>United Kingdom</c:v>
                </c:pt>
                <c:pt idx="6">
                  <c:v>United States</c:v>
                </c:pt>
              </c:strCache>
            </c:strRef>
          </c:cat>
          <c:val>
            <c:numRef>
              <c:f>Pivot_Table!$B$26:$B$33</c:f>
              <c:numCache>
                <c:formatCode>General</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E-0092-4576-841B-1B2FA382654E}"/>
            </c:ext>
          </c:extLst>
        </c:ser>
        <c:ser>
          <c:idx val="1"/>
          <c:order val="1"/>
          <c:tx>
            <c:strRef>
              <c:f>Pivot_Table!$C$24:$C$25</c:f>
              <c:strCache>
                <c:ptCount val="1"/>
                <c:pt idx="0">
                  <c:v>Vegetables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F-80F7-477B-9EB8-11672AD612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1-80F7-477B-9EB8-11672AD612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3-80F7-477B-9EB8-11672AD612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5-80F7-477B-9EB8-11672AD612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7-80F7-477B-9EB8-11672AD612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9-80F7-477B-9EB8-11672AD612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B-80F7-477B-9EB8-11672AD612FA}"/>
              </c:ext>
            </c:extLst>
          </c:dPt>
          <c:cat>
            <c:strRef>
              <c:f>Pivot_Table!$A$26:$A$33</c:f>
              <c:strCache>
                <c:ptCount val="7"/>
                <c:pt idx="0">
                  <c:v>Australia</c:v>
                </c:pt>
                <c:pt idx="1">
                  <c:v>Canada</c:v>
                </c:pt>
                <c:pt idx="2">
                  <c:v>France</c:v>
                </c:pt>
                <c:pt idx="3">
                  <c:v>Germany</c:v>
                </c:pt>
                <c:pt idx="4">
                  <c:v>New Zealand</c:v>
                </c:pt>
                <c:pt idx="5">
                  <c:v>United Kingdom</c:v>
                </c:pt>
                <c:pt idx="6">
                  <c:v>United States</c:v>
                </c:pt>
              </c:strCache>
            </c:strRef>
          </c:cat>
          <c:val>
            <c:numRef>
              <c:f>Pivot_Table!$C$26:$C$33</c:f>
              <c:numCache>
                <c:formatCode>General</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1C-9FFD-41E4-9578-40B577D7482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[Jeffrey_Siaw_Nuamah_Assignment2.xlsx]Pivot_Table!PivotTable5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195748679563198E-2"/>
          <c:y val="0.12541666666666668"/>
          <c:w val="0.80737484203363463"/>
          <c:h val="0.72088764946048411"/>
        </c:manualLayout>
      </c:layout>
      <c:barChart>
        <c:barDir val="col"/>
        <c:grouping val="clustered"/>
        <c:varyColors val="0"/>
        <c:ser>
          <c:idx val="0"/>
          <c:order val="0"/>
          <c:tx>
            <c:strRef>
              <c:f>Pivot_Table!$B$49</c:f>
              <c:strCache>
                <c:ptCount val="1"/>
                <c:pt idx="0">
                  <c:v>Total</c:v>
                </c:pt>
              </c:strCache>
            </c:strRef>
          </c:tx>
          <c:spPr>
            <a:solidFill>
              <a:schemeClr val="accent1"/>
            </a:solidFill>
            <a:ln>
              <a:noFill/>
            </a:ln>
            <a:effectLst/>
          </c:spPr>
          <c:invertIfNegative val="0"/>
          <c:cat>
            <c:strRef>
              <c:f>Pivot_Table!$A$50:$A$57</c:f>
              <c:strCache>
                <c:ptCount val="7"/>
                <c:pt idx="0">
                  <c:v>Apple</c:v>
                </c:pt>
                <c:pt idx="1">
                  <c:v>Banana</c:v>
                </c:pt>
                <c:pt idx="2">
                  <c:v>Beans</c:v>
                </c:pt>
                <c:pt idx="3">
                  <c:v>Cabbage</c:v>
                </c:pt>
                <c:pt idx="4">
                  <c:v>Carrots</c:v>
                </c:pt>
                <c:pt idx="5">
                  <c:v>Mango</c:v>
                </c:pt>
                <c:pt idx="6">
                  <c:v>Orange</c:v>
                </c:pt>
              </c:strCache>
            </c:strRef>
          </c:cat>
          <c:val>
            <c:numRef>
              <c:f>Pivot_Table!$B$50:$B$57</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A31D-48BA-8AF2-38BB776B7D5D}"/>
            </c:ext>
          </c:extLst>
        </c:ser>
        <c:dLbls>
          <c:showLegendKey val="0"/>
          <c:showVal val="0"/>
          <c:showCatName val="0"/>
          <c:showSerName val="0"/>
          <c:showPercent val="0"/>
          <c:showBubbleSize val="0"/>
        </c:dLbls>
        <c:gapWidth val="219"/>
        <c:overlap val="-27"/>
        <c:axId val="1635084767"/>
        <c:axId val="1635088511"/>
      </c:barChart>
      <c:catAx>
        <c:axId val="1635084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088511"/>
        <c:crosses val="autoZero"/>
        <c:auto val="1"/>
        <c:lblAlgn val="ctr"/>
        <c:lblOffset val="100"/>
        <c:noMultiLvlLbl val="0"/>
      </c:catAx>
      <c:valAx>
        <c:axId val="1635088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08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[Jeffrey_Siaw_Nuamah_Assignment2.xlsx]Two-dimensional Pivot Table!PivotTable10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one Country with the most Sales by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Table'!$C$3:$C$4</c:f>
              <c:strCache>
                <c:ptCount val="1"/>
                <c:pt idx="0">
                  <c:v>Apple</c:v>
                </c:pt>
              </c:strCache>
            </c:strRef>
          </c:tx>
          <c:spPr>
            <a:solidFill>
              <a:schemeClr val="accent1"/>
            </a:solidFill>
            <a:ln>
              <a:noFill/>
            </a:ln>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Table'!$C$5:$C$12</c:f>
              <c:numCache>
                <c:formatCode>General</c:formatCode>
                <c:ptCount val="7"/>
                <c:pt idx="0">
                  <c:v>20634</c:v>
                </c:pt>
                <c:pt idx="1">
                  <c:v>24867</c:v>
                </c:pt>
                <c:pt idx="2">
                  <c:v>80193</c:v>
                </c:pt>
                <c:pt idx="3">
                  <c:v>9082</c:v>
                </c:pt>
                <c:pt idx="4">
                  <c:v>10332</c:v>
                </c:pt>
                <c:pt idx="5">
                  <c:v>17534</c:v>
                </c:pt>
                <c:pt idx="6">
                  <c:v>28615</c:v>
                </c:pt>
              </c:numCache>
            </c:numRef>
          </c:val>
          <c:extLst>
            <c:ext xmlns:c16="http://schemas.microsoft.com/office/drawing/2014/chart" uri="{C3380CC4-5D6E-409C-BE32-E72D297353CC}">
              <c16:uniqueId val="{00000000-65F2-48AC-9F52-170E29EA510F}"/>
            </c:ext>
          </c:extLst>
        </c:ser>
        <c:ser>
          <c:idx val="1"/>
          <c:order val="1"/>
          <c:tx>
            <c:strRef>
              <c:f>'Two-dimensional Pivot Table'!$D$3:$D$4</c:f>
              <c:strCache>
                <c:ptCount val="1"/>
                <c:pt idx="0">
                  <c:v>Banana</c:v>
                </c:pt>
              </c:strCache>
            </c:strRef>
          </c:tx>
          <c:spPr>
            <a:solidFill>
              <a:schemeClr val="accent2"/>
            </a:solidFill>
            <a:ln>
              <a:noFill/>
            </a:ln>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Table'!$D$5:$D$12</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0-33E5-4899-AD71-1EA001750ED1}"/>
            </c:ext>
          </c:extLst>
        </c:ser>
        <c:ser>
          <c:idx val="2"/>
          <c:order val="2"/>
          <c:tx>
            <c:strRef>
              <c:f>'Two-dimensional Pivot Table'!$E$3:$E$4</c:f>
              <c:strCache>
                <c:ptCount val="1"/>
                <c:pt idx="0">
                  <c:v>Beans</c:v>
                </c:pt>
              </c:strCache>
            </c:strRef>
          </c:tx>
          <c:spPr>
            <a:solidFill>
              <a:schemeClr val="accent3"/>
            </a:solidFill>
            <a:ln>
              <a:noFill/>
            </a:ln>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Table'!$E$5:$E$12</c:f>
              <c:numCache>
                <c:formatCode>General</c:formatCode>
                <c:ptCount val="7"/>
                <c:pt idx="0">
                  <c:v>14433</c:v>
                </c:pt>
                <c:pt idx="2">
                  <c:v>680</c:v>
                </c:pt>
                <c:pt idx="3">
                  <c:v>29905</c:v>
                </c:pt>
                <c:pt idx="5">
                  <c:v>5100</c:v>
                </c:pt>
                <c:pt idx="6">
                  <c:v>7163</c:v>
                </c:pt>
              </c:numCache>
            </c:numRef>
          </c:val>
          <c:extLst>
            <c:ext xmlns:c16="http://schemas.microsoft.com/office/drawing/2014/chart" uri="{C3380CC4-5D6E-409C-BE32-E72D297353CC}">
              <c16:uniqueId val="{00000001-33E5-4899-AD71-1EA001750ED1}"/>
            </c:ext>
          </c:extLst>
        </c:ser>
        <c:ser>
          <c:idx val="3"/>
          <c:order val="3"/>
          <c:tx>
            <c:strRef>
              <c:f>'Two-dimensional Pivot Table'!$F$3:$F$4</c:f>
              <c:strCache>
                <c:ptCount val="1"/>
                <c:pt idx="0">
                  <c:v>Cabbage</c:v>
                </c:pt>
              </c:strCache>
            </c:strRef>
          </c:tx>
          <c:spPr>
            <a:solidFill>
              <a:schemeClr val="accent4"/>
            </a:solidFill>
            <a:ln>
              <a:noFill/>
            </a:ln>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Table'!$F$5:$F$12</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2-33E5-4899-AD71-1EA001750ED1}"/>
            </c:ext>
          </c:extLst>
        </c:ser>
        <c:ser>
          <c:idx val="4"/>
          <c:order val="4"/>
          <c:tx>
            <c:strRef>
              <c:f>'Two-dimensional Pivot Table'!$G$3:$G$4</c:f>
              <c:strCache>
                <c:ptCount val="1"/>
                <c:pt idx="0">
                  <c:v>Carrots</c:v>
                </c:pt>
              </c:strCache>
            </c:strRef>
          </c:tx>
          <c:spPr>
            <a:solidFill>
              <a:schemeClr val="accent5"/>
            </a:solidFill>
            <a:ln>
              <a:noFill/>
            </a:ln>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Table'!$G$5:$G$12</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3-33E5-4899-AD71-1EA001750ED1}"/>
            </c:ext>
          </c:extLst>
        </c:ser>
        <c:ser>
          <c:idx val="5"/>
          <c:order val="5"/>
          <c:tx>
            <c:strRef>
              <c:f>'Two-dimensional Pivot Table'!$H$3:$H$4</c:f>
              <c:strCache>
                <c:ptCount val="1"/>
                <c:pt idx="0">
                  <c:v>Mango</c:v>
                </c:pt>
              </c:strCache>
            </c:strRef>
          </c:tx>
          <c:spPr>
            <a:solidFill>
              <a:schemeClr val="accent6"/>
            </a:solidFill>
            <a:ln>
              <a:noFill/>
            </a:ln>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Table'!$H$5:$H$12</c:f>
              <c:numCache>
                <c:formatCode>General</c:formatCode>
                <c:ptCount val="7"/>
                <c:pt idx="0">
                  <c:v>9186</c:v>
                </c:pt>
                <c:pt idx="1">
                  <c:v>3767</c:v>
                </c:pt>
                <c:pt idx="2">
                  <c:v>7388</c:v>
                </c:pt>
                <c:pt idx="3">
                  <c:v>8775</c:v>
                </c:pt>
                <c:pt idx="5">
                  <c:v>5600</c:v>
                </c:pt>
                <c:pt idx="6">
                  <c:v>22363</c:v>
                </c:pt>
              </c:numCache>
            </c:numRef>
          </c:val>
          <c:extLst>
            <c:ext xmlns:c16="http://schemas.microsoft.com/office/drawing/2014/chart" uri="{C3380CC4-5D6E-409C-BE32-E72D297353CC}">
              <c16:uniqueId val="{00000004-33E5-4899-AD71-1EA001750ED1}"/>
            </c:ext>
          </c:extLst>
        </c:ser>
        <c:ser>
          <c:idx val="6"/>
          <c:order val="6"/>
          <c:tx>
            <c:strRef>
              <c:f>'Two-dimensional Pivot Table'!$I$3:$I$4</c:f>
              <c:strCache>
                <c:ptCount val="1"/>
                <c:pt idx="0">
                  <c:v>Orange</c:v>
                </c:pt>
              </c:strCache>
            </c:strRef>
          </c:tx>
          <c:spPr>
            <a:solidFill>
              <a:schemeClr val="accent1">
                <a:lumMod val="60000"/>
              </a:schemeClr>
            </a:solidFill>
            <a:ln>
              <a:noFill/>
            </a:ln>
            <a:effectLst/>
          </c:spPr>
          <c:invertIfNegative val="0"/>
          <c:cat>
            <c:strRef>
              <c:f>'Two-dimensional Pivot Table'!$B$5:$B$12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Table'!$I$5:$I$12</c:f>
              <c:numCache>
                <c:formatCode>General</c:formatCode>
                <c:ptCount val="7"/>
                <c:pt idx="0">
                  <c:v>8680</c:v>
                </c:pt>
                <c:pt idx="1">
                  <c:v>19929</c:v>
                </c:pt>
                <c:pt idx="2">
                  <c:v>2256</c:v>
                </c:pt>
                <c:pt idx="3">
                  <c:v>8887</c:v>
                </c:pt>
                <c:pt idx="4">
                  <c:v>12010</c:v>
                </c:pt>
                <c:pt idx="5">
                  <c:v>21744</c:v>
                </c:pt>
                <c:pt idx="6">
                  <c:v>30932</c:v>
                </c:pt>
              </c:numCache>
            </c:numRef>
          </c:val>
          <c:extLst>
            <c:ext xmlns:c16="http://schemas.microsoft.com/office/drawing/2014/chart" uri="{C3380CC4-5D6E-409C-BE32-E72D297353CC}">
              <c16:uniqueId val="{00000005-33E5-4899-AD71-1EA001750ED1}"/>
            </c:ext>
          </c:extLst>
        </c:ser>
        <c:dLbls>
          <c:showLegendKey val="0"/>
          <c:showVal val="0"/>
          <c:showCatName val="0"/>
          <c:showSerName val="0"/>
          <c:showPercent val="0"/>
          <c:showBubbleSize val="0"/>
        </c:dLbls>
        <c:gapWidth val="219"/>
        <c:overlap val="-27"/>
        <c:axId val="1770829007"/>
        <c:axId val="1770819855"/>
      </c:barChart>
      <c:catAx>
        <c:axId val="1770829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819855"/>
        <c:crosses val="autoZero"/>
        <c:auto val="1"/>
        <c:lblAlgn val="ctr"/>
        <c:lblOffset val="100"/>
        <c:noMultiLvlLbl val="0"/>
      </c:catAx>
      <c:valAx>
        <c:axId val="1770819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829007"/>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2.jpe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5</xdr:col>
      <xdr:colOff>38101</xdr:colOff>
      <xdr:row>0</xdr:row>
      <xdr:rowOff>0</xdr:rowOff>
    </xdr:from>
    <xdr:to>
      <xdr:col>7</xdr:col>
      <xdr:colOff>419100</xdr:colOff>
      <xdr:row>4</xdr:row>
      <xdr:rowOff>190499</xdr:rowOff>
    </xdr:to>
    <xdr:graphicFrame macro="">
      <xdr:nvGraphicFramePr>
        <xdr:cNvPr id="2" name="Chart 1">
          <a:extLst>
            <a:ext uri="{FF2B5EF4-FFF2-40B4-BE49-F238E27FC236}">
              <a16:creationId xmlns:a16="http://schemas.microsoft.com/office/drawing/2014/main" id="{37EF3A43-890F-4FC6-996B-26BF43CB1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676274</xdr:colOff>
      <xdr:row>9</xdr:row>
      <xdr:rowOff>9525</xdr:rowOff>
    </xdr:from>
    <xdr:to>
      <xdr:col>6</xdr:col>
      <xdr:colOff>314325</xdr:colOff>
      <xdr:row>17</xdr:row>
      <xdr:rowOff>1</xdr:rowOff>
    </xdr:to>
    <xdr:graphicFrame macro="">
      <xdr:nvGraphicFramePr>
        <xdr:cNvPr id="3" name="Chart 2">
          <a:extLst>
            <a:ext uri="{FF2B5EF4-FFF2-40B4-BE49-F238E27FC236}">
              <a16:creationId xmlns:a16="http://schemas.microsoft.com/office/drawing/2014/main" id="{DE60B161-28F0-4BFB-B735-22FC16AA58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28575</xdr:colOff>
      <xdr:row>91</xdr:row>
      <xdr:rowOff>171450</xdr:rowOff>
    </xdr:from>
    <xdr:to>
      <xdr:col>6</xdr:col>
      <xdr:colOff>342900</xdr:colOff>
      <xdr:row>98</xdr:row>
      <xdr:rowOff>123825</xdr:rowOff>
    </xdr:to>
    <xdr:graphicFrame macro="">
      <xdr:nvGraphicFramePr>
        <xdr:cNvPr id="4" name="Chart 3">
          <a:extLst>
            <a:ext uri="{FF2B5EF4-FFF2-40B4-BE49-F238E27FC236}">
              <a16:creationId xmlns:a16="http://schemas.microsoft.com/office/drawing/2014/main" id="{7A40A5A5-E598-4498-863E-B6DFEB70C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819150</xdr:colOff>
      <xdr:row>38</xdr:row>
      <xdr:rowOff>90487</xdr:rowOff>
    </xdr:from>
    <xdr:to>
      <xdr:col>12</xdr:col>
      <xdr:colOff>171450</xdr:colOff>
      <xdr:row>52</xdr:row>
      <xdr:rowOff>166687</xdr:rowOff>
    </xdr:to>
    <xdr:graphicFrame macro="">
      <xdr:nvGraphicFramePr>
        <xdr:cNvPr id="5" name="Chart 4">
          <a:extLst>
            <a:ext uri="{FF2B5EF4-FFF2-40B4-BE49-F238E27FC236}">
              <a16:creationId xmlns:a16="http://schemas.microsoft.com/office/drawing/2014/main" id="{7BEFD6BA-C36C-4380-83A5-BAFB8CD59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833437</xdr:colOff>
      <xdr:row>23</xdr:row>
      <xdr:rowOff>71437</xdr:rowOff>
    </xdr:from>
    <xdr:to>
      <xdr:col>11</xdr:col>
      <xdr:colOff>523875</xdr:colOff>
      <xdr:row>37</xdr:row>
      <xdr:rowOff>147637</xdr:rowOff>
    </xdr:to>
    <xdr:graphicFrame macro="">
      <xdr:nvGraphicFramePr>
        <xdr:cNvPr id="6" name="Chart 5">
          <a:extLst>
            <a:ext uri="{FF2B5EF4-FFF2-40B4-BE49-F238E27FC236}">
              <a16:creationId xmlns:a16="http://schemas.microsoft.com/office/drawing/2014/main" id="{5B236684-3E01-4B19-A5CC-793208244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690561</xdr:colOff>
      <xdr:row>75</xdr:row>
      <xdr:rowOff>71437</xdr:rowOff>
    </xdr:from>
    <xdr:to>
      <xdr:col>10</xdr:col>
      <xdr:colOff>600074</xdr:colOff>
      <xdr:row>89</xdr:row>
      <xdr:rowOff>147637</xdr:rowOff>
    </xdr:to>
    <xdr:graphicFrame macro="">
      <xdr:nvGraphicFramePr>
        <xdr:cNvPr id="7" name="Chart 6">
          <a:extLst>
            <a:ext uri="{FF2B5EF4-FFF2-40B4-BE49-F238E27FC236}">
              <a16:creationId xmlns:a16="http://schemas.microsoft.com/office/drawing/2014/main" id="{CA7B3FF4-133E-4B10-AEB9-BEA76C6789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57150</xdr:colOff>
      <xdr:row>60</xdr:row>
      <xdr:rowOff>9525</xdr:rowOff>
    </xdr:from>
    <xdr:to>
      <xdr:col>5</xdr:col>
      <xdr:colOff>114300</xdr:colOff>
      <xdr:row>73</xdr:row>
      <xdr:rowOff>57150</xdr:rowOff>
    </xdr:to>
    <mc:AlternateContent xmlns:mc="http://schemas.openxmlformats.org/markup-compatibility/2006" xmlns:a14="http://schemas.microsoft.com/office/drawing/2010/main">
      <mc:Choice Requires="a14">
        <xdr:graphicFrame macro="">
          <xdr:nvGraphicFramePr>
            <xdr:cNvPr id="8" name="Order ID">
              <a:extLst>
                <a:ext uri="{FF2B5EF4-FFF2-40B4-BE49-F238E27FC236}">
                  <a16:creationId xmlns:a16="http://schemas.microsoft.com/office/drawing/2014/main" id="{15B49625-CB90-4D00-B6DB-0A928A15D578}"/>
                </a:ext>
              </a:extLst>
            </xdr:cNvPr>
            <xdr:cNvGraphicFramePr/>
          </xdr:nvGraphicFramePr>
          <xdr:xfrm>
            <a:off x="0" y="0"/>
            <a:ext cx="0" cy="0"/>
          </xdr:xfrm>
          <a:graphic>
            <a:graphicData uri="http://schemas.microsoft.com/office/drawing/2010/slicer">
              <sle:slicer xmlns:sle="http://schemas.microsoft.com/office/drawing/2010/slicer" name="Order ID"/>
            </a:graphicData>
          </a:graphic>
        </xdr:graphicFrame>
      </mc:Choice>
      <mc:Fallback xmlns="">
        <xdr:sp macro="" textlink="">
          <xdr:nvSpPr>
            <xdr:cNvPr id="0" name=""/>
            <xdr:cNvSpPr>
              <a:spLocks noTextEdit="1"/>
            </xdr:cNvSpPr>
          </xdr:nvSpPr>
          <xdr:spPr>
            <a:xfrm>
              <a:off x="3019425" y="1143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962025</xdr:colOff>
      <xdr:row>60</xdr:row>
      <xdr:rowOff>85725</xdr:rowOff>
    </xdr:from>
    <xdr:to>
      <xdr:col>6</xdr:col>
      <xdr:colOff>733425</xdr:colOff>
      <xdr:row>72</xdr:row>
      <xdr:rowOff>0</xdr:rowOff>
    </xdr:to>
    <mc:AlternateContent xmlns:mc="http://schemas.openxmlformats.org/markup-compatibility/2006" xmlns:a14="http://schemas.microsoft.com/office/drawing/2010/main">
      <mc:Choice Requires="a14">
        <xdr:graphicFrame macro="">
          <xdr:nvGraphicFramePr>
            <xdr:cNvPr id="9" name="Product">
              <a:extLst>
                <a:ext uri="{FF2B5EF4-FFF2-40B4-BE49-F238E27FC236}">
                  <a16:creationId xmlns:a16="http://schemas.microsoft.com/office/drawing/2014/main" id="{D4B00AB8-DB9C-433F-AEA0-1C6624E592C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667250" y="11515725"/>
              <a:ext cx="1828800" cy="2200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723900</xdr:colOff>
      <xdr:row>60</xdr:row>
      <xdr:rowOff>104776</xdr:rowOff>
    </xdr:from>
    <xdr:to>
      <xdr:col>11</xdr:col>
      <xdr:colOff>457200</xdr:colOff>
      <xdr:row>66</xdr:row>
      <xdr:rowOff>28576</xdr:rowOff>
    </xdr:to>
    <mc:AlternateContent xmlns:mc="http://schemas.openxmlformats.org/markup-compatibility/2006" xmlns:a14="http://schemas.microsoft.com/office/drawing/2010/main">
      <mc:Choice Requires="a14">
        <xdr:graphicFrame macro="">
          <xdr:nvGraphicFramePr>
            <xdr:cNvPr id="10" name="Category">
              <a:extLst>
                <a:ext uri="{FF2B5EF4-FFF2-40B4-BE49-F238E27FC236}">
                  <a16:creationId xmlns:a16="http://schemas.microsoft.com/office/drawing/2014/main" id="{5AD504F0-AFB7-4F1D-98A6-1656246ADAF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543925" y="11534776"/>
              <a:ext cx="1828800"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866775</xdr:colOff>
      <xdr:row>60</xdr:row>
      <xdr:rowOff>104775</xdr:rowOff>
    </xdr:from>
    <xdr:to>
      <xdr:col>8</xdr:col>
      <xdr:colOff>638175</xdr:colOff>
      <xdr:row>70</xdr:row>
      <xdr:rowOff>38100</xdr:rowOff>
    </xdr:to>
    <mc:AlternateContent xmlns:mc="http://schemas.openxmlformats.org/markup-compatibility/2006" xmlns:a14="http://schemas.microsoft.com/office/drawing/2010/main">
      <mc:Choice Requires="a14">
        <xdr:graphicFrame macro="">
          <xdr:nvGraphicFramePr>
            <xdr:cNvPr id="11" name="Country">
              <a:extLst>
                <a:ext uri="{FF2B5EF4-FFF2-40B4-BE49-F238E27FC236}">
                  <a16:creationId xmlns:a16="http://schemas.microsoft.com/office/drawing/2014/main" id="{3C703A78-AAB0-498C-A6B3-CCECE8DD02A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629400" y="11534775"/>
              <a:ext cx="1828800"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571500</xdr:colOff>
      <xdr:row>60</xdr:row>
      <xdr:rowOff>66675</xdr:rowOff>
    </xdr:from>
    <xdr:to>
      <xdr:col>14</xdr:col>
      <xdr:colOff>571500</xdr:colOff>
      <xdr:row>73</xdr:row>
      <xdr:rowOff>114300</xdr:rowOff>
    </xdr:to>
    <mc:AlternateContent xmlns:mc="http://schemas.openxmlformats.org/markup-compatibility/2006" xmlns:a14="http://schemas.microsoft.com/office/drawing/2010/main">
      <mc:Choice Requires="a14">
        <xdr:graphicFrame macro="">
          <xdr:nvGraphicFramePr>
            <xdr:cNvPr id="12" name="Months">
              <a:extLst>
                <a:ext uri="{FF2B5EF4-FFF2-40B4-BE49-F238E27FC236}">
                  <a16:creationId xmlns:a16="http://schemas.microsoft.com/office/drawing/2014/main" id="{06F6C30A-FE63-41A1-85A1-F62293FAF2FB}"/>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0487025" y="11496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0</xdr:col>
      <xdr:colOff>47625</xdr:colOff>
      <xdr:row>0</xdr:row>
      <xdr:rowOff>57150</xdr:rowOff>
    </xdr:from>
    <xdr:ext cx="11965781" cy="1024621"/>
    <xdr:sp macro="" textlink="">
      <xdr:nvSpPr>
        <xdr:cNvPr id="2" name="Rectangle: Rounded Corners 1">
          <a:extLst>
            <a:ext uri="{FF2B5EF4-FFF2-40B4-BE49-F238E27FC236}">
              <a16:creationId xmlns:a16="http://schemas.microsoft.com/office/drawing/2014/main" id="{69B51F45-F76B-40C4-8DB6-171D7B90F832}"/>
            </a:ext>
          </a:extLst>
        </xdr:cNvPr>
        <xdr:cNvSpPr/>
      </xdr:nvSpPr>
      <xdr:spPr>
        <a:xfrm>
          <a:off x="47625" y="57150"/>
          <a:ext cx="11965781" cy="1024621"/>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chemeClr val="tx2">
            <a:lumMod val="65000"/>
            <a:lumOff val="35000"/>
          </a:schemeClr>
        </a:solidFill>
        <a:ln cap="flat">
          <a:noFill/>
          <a:prstDash val="solid"/>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US" sz="4400" b="1" i="0" u="none" strike="noStrike" kern="0" cap="none" spc="0" baseline="0">
              <a:solidFill>
                <a:schemeClr val="bg1"/>
              </a:solidFill>
              <a:uFillTx/>
              <a:latin typeface="Calibri"/>
            </a:rPr>
            <a:t>            JEFFREY'S FRUIT AND VEGETABLE SALES</a:t>
          </a:r>
        </a:p>
      </xdr:txBody>
    </xdr:sp>
    <xdr:clientData/>
  </xdr:oneCellAnchor>
  <xdr:oneCellAnchor>
    <xdr:from>
      <xdr:col>0</xdr:col>
      <xdr:colOff>180976</xdr:colOff>
      <xdr:row>0</xdr:row>
      <xdr:rowOff>123825</xdr:rowOff>
    </xdr:from>
    <xdr:ext cx="951061" cy="771525"/>
    <xdr:pic>
      <xdr:nvPicPr>
        <xdr:cNvPr id="3" name="Picture 5">
          <a:extLst>
            <a:ext uri="{FF2B5EF4-FFF2-40B4-BE49-F238E27FC236}">
              <a16:creationId xmlns:a16="http://schemas.microsoft.com/office/drawing/2014/main" id="{8C266E3F-AAC0-4A9C-8411-4EA151236CF4}"/>
            </a:ext>
          </a:extLst>
        </xdr:cNvPr>
        <xdr:cNvPicPr>
          <a:picLocks noChangeAspect="1"/>
        </xdr:cNvPicPr>
      </xdr:nvPicPr>
      <xdr:blipFill>
        <a:blip xmlns:r="http://schemas.openxmlformats.org/officeDocument/2006/relationships" r:embed="rId1"/>
        <a:stretch>
          <a:fillRect/>
        </a:stretch>
      </xdr:blipFill>
      <xdr:spPr>
        <a:xfrm>
          <a:off x="180976" y="123825"/>
          <a:ext cx="951061" cy="771525"/>
        </a:xfrm>
        <a:prstGeom prst="rect">
          <a:avLst/>
        </a:prstGeom>
        <a:noFill/>
        <a:ln cap="flat">
          <a:noFill/>
        </a:ln>
      </xdr:spPr>
    </xdr:pic>
    <xdr:clientData/>
  </xdr:oneCellAnchor>
  <xdr:twoCellAnchor>
    <xdr:from>
      <xdr:col>3</xdr:col>
      <xdr:colOff>0</xdr:colOff>
      <xdr:row>6</xdr:row>
      <xdr:rowOff>9525</xdr:rowOff>
    </xdr:from>
    <xdr:to>
      <xdr:col>8</xdr:col>
      <xdr:colOff>219075</xdr:colOff>
      <xdr:row>14</xdr:row>
      <xdr:rowOff>28574</xdr:rowOff>
    </xdr:to>
    <xdr:grpSp>
      <xdr:nvGrpSpPr>
        <xdr:cNvPr id="21" name="Group 20">
          <a:extLst>
            <a:ext uri="{FF2B5EF4-FFF2-40B4-BE49-F238E27FC236}">
              <a16:creationId xmlns:a16="http://schemas.microsoft.com/office/drawing/2014/main" id="{897E3310-FB71-4DB8-8E1E-078D04632899}"/>
            </a:ext>
          </a:extLst>
        </xdr:cNvPr>
        <xdr:cNvGrpSpPr/>
      </xdr:nvGrpSpPr>
      <xdr:grpSpPr>
        <a:xfrm>
          <a:off x="1848971" y="1130113"/>
          <a:ext cx="3300692" cy="1513167"/>
          <a:chOff x="1790700" y="1171575"/>
          <a:chExt cx="3267075" cy="1543049"/>
        </a:xfrm>
      </xdr:grpSpPr>
      <xdr:grpSp>
        <xdr:nvGrpSpPr>
          <xdr:cNvPr id="20" name="Group 19">
            <a:extLst>
              <a:ext uri="{FF2B5EF4-FFF2-40B4-BE49-F238E27FC236}">
                <a16:creationId xmlns:a16="http://schemas.microsoft.com/office/drawing/2014/main" id="{F1D8855A-147E-4387-9F06-AFB0E1A379C1}"/>
              </a:ext>
            </a:extLst>
          </xdr:cNvPr>
          <xdr:cNvGrpSpPr/>
        </xdr:nvGrpSpPr>
        <xdr:grpSpPr>
          <a:xfrm>
            <a:off x="1790700" y="1171575"/>
            <a:ext cx="3267075" cy="1543049"/>
            <a:chOff x="1790700" y="1171575"/>
            <a:chExt cx="3267075" cy="1543049"/>
          </a:xfrm>
        </xdr:grpSpPr>
        <xdr:sp macro="" textlink="">
          <xdr:nvSpPr>
            <xdr:cNvPr id="5" name="Rectangle: Rounded Corners 8">
              <a:extLst>
                <a:ext uri="{FF2B5EF4-FFF2-40B4-BE49-F238E27FC236}">
                  <a16:creationId xmlns:a16="http://schemas.microsoft.com/office/drawing/2014/main" id="{FB67EB04-8F16-4322-BE2F-62D617B8E21A}"/>
                </a:ext>
              </a:extLst>
            </xdr:cNvPr>
            <xdr:cNvSpPr/>
          </xdr:nvSpPr>
          <xdr:spPr>
            <a:xfrm>
              <a:off x="1790700" y="1171575"/>
              <a:ext cx="3162300" cy="1543049"/>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chemeClr val="tx2">
                <a:lumMod val="65000"/>
                <a:lumOff val="35000"/>
              </a:schemeClr>
            </a:solidFill>
            <a:ln cap="flat">
              <a:noFill/>
              <a:prstDash val="solid"/>
            </a:ln>
          </xdr:spPr>
          <xdr:txBody>
            <a:bodyPr vert="horz" wrap="square" lIns="91440" tIns="45720" rIns="91440" bIns="45720" anchor="t" anchorCtr="0" compatLnSpc="1">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US" sz="1400" b="1" i="0" u="none" strike="noStrike" kern="0" cap="none" spc="0" baseline="0">
                  <a:solidFill>
                    <a:schemeClr val="bg1"/>
                  </a:solidFill>
                  <a:uFillTx/>
                  <a:latin typeface="Calibri"/>
                </a:rPr>
                <a:t>Total</a:t>
              </a:r>
              <a:r>
                <a:rPr lang="en-US" sz="1400" b="1" i="0" u="none" strike="noStrike" kern="0" cap="none" spc="0" baseline="0">
                  <a:solidFill>
                    <a:srgbClr val="000000"/>
                  </a:solidFill>
                  <a:uFillTx/>
                  <a:latin typeface="Calibri"/>
                </a:rPr>
                <a:t> </a:t>
              </a:r>
              <a:r>
                <a:rPr lang="en-US" sz="1400" b="1" i="0" u="none" strike="noStrike" kern="0" cap="none" spc="0" baseline="0">
                  <a:solidFill>
                    <a:schemeClr val="bg1"/>
                  </a:solidFill>
                  <a:uFillTx/>
                  <a:latin typeface="Calibri"/>
                </a:rPr>
                <a:t>Sales(Amount)</a:t>
              </a:r>
            </a:p>
          </xdr:txBody>
        </xdr:sp>
        <xdr:graphicFrame macro="">
          <xdr:nvGraphicFramePr>
            <xdr:cNvPr id="13" name="Chart 12">
              <a:extLst>
                <a:ext uri="{FF2B5EF4-FFF2-40B4-BE49-F238E27FC236}">
                  <a16:creationId xmlns:a16="http://schemas.microsoft.com/office/drawing/2014/main" id="{846C53F3-B514-40B3-BC01-1D860D4551A0}"/>
                </a:ext>
              </a:extLst>
            </xdr:cNvPr>
            <xdr:cNvGraphicFramePr>
              <a:graphicFrameLocks/>
            </xdr:cNvGraphicFramePr>
          </xdr:nvGraphicFramePr>
          <xdr:xfrm>
            <a:off x="2905125" y="1343024"/>
            <a:ext cx="2152650" cy="1095375"/>
          </xdr:xfrm>
          <a:graphic>
            <a:graphicData uri="http://schemas.openxmlformats.org/drawingml/2006/chart">
              <c:chart xmlns:c="http://schemas.openxmlformats.org/drawingml/2006/chart" xmlns:r="http://schemas.openxmlformats.org/officeDocument/2006/relationships" r:id="rId2"/>
            </a:graphicData>
          </a:graphic>
        </xdr:graphicFrame>
      </xdr:grpSp>
      <xdr:sp macro="" textlink="Pivot_Table!E6">
        <xdr:nvSpPr>
          <xdr:cNvPr id="8" name="TextBox 7">
            <a:extLst>
              <a:ext uri="{FF2B5EF4-FFF2-40B4-BE49-F238E27FC236}">
                <a16:creationId xmlns:a16="http://schemas.microsoft.com/office/drawing/2014/main" id="{AAD86128-0A75-4DE9-B07D-BEADB454F7C6}"/>
              </a:ext>
            </a:extLst>
          </xdr:cNvPr>
          <xdr:cNvSpPr txBox="1"/>
        </xdr:nvSpPr>
        <xdr:spPr>
          <a:xfrm>
            <a:off x="1847849" y="1695451"/>
            <a:ext cx="1600201"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12CF1E-3EF6-401A-AA47-3B04EB07D882}" type="TxLink">
              <a:rPr lang="en-US" sz="2000" b="1" i="0" u="none" strike="noStrike">
                <a:solidFill>
                  <a:schemeClr val="bg1"/>
                </a:solidFill>
                <a:latin typeface="Calibri"/>
                <a:ea typeface="Calibri"/>
                <a:cs typeface="Calibri"/>
              </a:rPr>
              <a:pPr/>
              <a:t> $1,029,734 </a:t>
            </a:fld>
            <a:endParaRPr lang="en-US" sz="2000" b="1">
              <a:solidFill>
                <a:schemeClr val="bg1"/>
              </a:solidFill>
            </a:endParaRPr>
          </a:p>
        </xdr:txBody>
      </xdr:sp>
    </xdr:grpSp>
    <xdr:clientData/>
  </xdr:twoCellAnchor>
  <xdr:twoCellAnchor>
    <xdr:from>
      <xdr:col>8</xdr:col>
      <xdr:colOff>311804</xdr:colOff>
      <xdr:row>6</xdr:row>
      <xdr:rowOff>1356</xdr:rowOff>
    </xdr:from>
    <xdr:to>
      <xdr:col>13</xdr:col>
      <xdr:colOff>409435</xdr:colOff>
      <xdr:row>14</xdr:row>
      <xdr:rowOff>26196</xdr:rowOff>
    </xdr:to>
    <xdr:grpSp>
      <xdr:nvGrpSpPr>
        <xdr:cNvPr id="9" name="Group 8">
          <a:extLst>
            <a:ext uri="{FF2B5EF4-FFF2-40B4-BE49-F238E27FC236}">
              <a16:creationId xmlns:a16="http://schemas.microsoft.com/office/drawing/2014/main" id="{93D29ECE-B956-4FE2-87A3-263C80C07427}"/>
            </a:ext>
          </a:extLst>
        </xdr:cNvPr>
        <xdr:cNvGrpSpPr/>
      </xdr:nvGrpSpPr>
      <xdr:grpSpPr>
        <a:xfrm>
          <a:off x="5242392" y="1121944"/>
          <a:ext cx="3179249" cy="1518958"/>
          <a:chOff x="5317331" y="1128713"/>
          <a:chExt cx="3133725" cy="1552576"/>
        </a:xfrm>
      </xdr:grpSpPr>
      <xdr:sp macro="" textlink="">
        <xdr:nvSpPr>
          <xdr:cNvPr id="6" name="Rectangle: Rounded Corners 8">
            <a:extLst>
              <a:ext uri="{FF2B5EF4-FFF2-40B4-BE49-F238E27FC236}">
                <a16:creationId xmlns:a16="http://schemas.microsoft.com/office/drawing/2014/main" id="{879EB161-73BA-41DA-90F3-01E420FC7BCB}"/>
              </a:ext>
            </a:extLst>
          </xdr:cNvPr>
          <xdr:cNvSpPr/>
        </xdr:nvSpPr>
        <xdr:spPr>
          <a:xfrm>
            <a:off x="5317331" y="1128713"/>
            <a:ext cx="3133725" cy="1552575"/>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chemeClr val="tx2">
              <a:lumMod val="65000"/>
              <a:lumOff val="35000"/>
            </a:schemeClr>
          </a:solidFill>
          <a:ln cap="flat">
            <a:noFill/>
            <a:prstDash val="solid"/>
          </a:ln>
        </xdr:spPr>
        <xdr:txBody>
          <a:bodyPr vert="horz" wrap="square" lIns="91440" tIns="45720" rIns="91440" bIns="45720" anchor="t" anchorCtr="0" compatLnSpc="1">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US" sz="1400" b="1" i="0" u="none" strike="noStrike" kern="0" cap="none" spc="0" baseline="0">
                <a:solidFill>
                  <a:schemeClr val="bg1"/>
                </a:solidFill>
                <a:uFillTx/>
                <a:latin typeface="Calibri"/>
                <a:ea typeface="+mn-ea"/>
                <a:cs typeface="+mn-cs"/>
              </a:rPr>
              <a:t>Number</a:t>
            </a:r>
            <a:r>
              <a:rPr lang="en-US" sz="1400" b="1" i="0" u="none" strike="noStrike" kern="0" cap="none" spc="0" baseline="0">
                <a:solidFill>
                  <a:srgbClr val="000000"/>
                </a:solidFill>
                <a:uFillTx/>
                <a:latin typeface="Calibri"/>
              </a:rPr>
              <a:t> </a:t>
            </a:r>
            <a:r>
              <a:rPr lang="en-US" sz="1400" b="1" i="0" u="none" strike="noStrike" kern="0" cap="none" spc="0" baseline="0">
                <a:solidFill>
                  <a:schemeClr val="bg1"/>
                </a:solidFill>
                <a:uFillTx/>
                <a:latin typeface="Calibri"/>
              </a:rPr>
              <a:t>of</a:t>
            </a:r>
            <a:r>
              <a:rPr lang="en-US" sz="1400" b="1" i="0" u="none" strike="noStrike" kern="0" cap="none" spc="0" baseline="0">
                <a:solidFill>
                  <a:srgbClr val="000000"/>
                </a:solidFill>
                <a:uFillTx/>
                <a:latin typeface="Calibri"/>
              </a:rPr>
              <a:t> </a:t>
            </a:r>
            <a:r>
              <a:rPr lang="en-US" sz="1400" b="1" i="0" u="none" strike="noStrike" kern="0" cap="none" spc="0" baseline="0">
                <a:solidFill>
                  <a:schemeClr val="bg1"/>
                </a:solidFill>
                <a:uFillTx/>
                <a:latin typeface="Calibri"/>
              </a:rPr>
              <a:t>Orders(ID)</a:t>
            </a:r>
          </a:p>
        </xdr:txBody>
      </xdr:sp>
      <xdr:sp macro="" textlink="Pivot_Table!B20">
        <xdr:nvSpPr>
          <xdr:cNvPr id="14" name="TextBox 13">
            <a:extLst>
              <a:ext uri="{FF2B5EF4-FFF2-40B4-BE49-F238E27FC236}">
                <a16:creationId xmlns:a16="http://schemas.microsoft.com/office/drawing/2014/main" id="{4CCD6712-BE13-4ECE-8CA5-A187268A3387}"/>
              </a:ext>
            </a:extLst>
          </xdr:cNvPr>
          <xdr:cNvSpPr txBox="1"/>
        </xdr:nvSpPr>
        <xdr:spPr>
          <a:xfrm>
            <a:off x="5493544" y="1657349"/>
            <a:ext cx="89297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695406-C33A-468A-9078-4E1178971C59}" type="TxLink">
              <a:rPr lang="en-US" sz="2800" b="1" i="0" u="none" strike="noStrike">
                <a:solidFill>
                  <a:schemeClr val="bg1"/>
                </a:solidFill>
                <a:latin typeface="Calibri"/>
                <a:ea typeface="Calibri"/>
                <a:cs typeface="Calibri"/>
              </a:rPr>
              <a:pPr/>
              <a:t>213</a:t>
            </a:fld>
            <a:endParaRPr lang="en-US" sz="2800" b="1" i="0" u="none" strike="noStrike">
              <a:solidFill>
                <a:schemeClr val="bg1"/>
              </a:solidFill>
              <a:latin typeface="Calibri"/>
              <a:ea typeface="Calibri"/>
              <a:cs typeface="Calibri"/>
            </a:endParaRPr>
          </a:p>
        </xdr:txBody>
      </xdr:sp>
      <xdr:graphicFrame macro="">
        <xdr:nvGraphicFramePr>
          <xdr:cNvPr id="15" name="Chart 14">
            <a:extLst>
              <a:ext uri="{FF2B5EF4-FFF2-40B4-BE49-F238E27FC236}">
                <a16:creationId xmlns:a16="http://schemas.microsoft.com/office/drawing/2014/main" id="{C86E9952-E600-48B2-A18A-EC98FAA73E1F}"/>
              </a:ext>
            </a:extLst>
          </xdr:cNvPr>
          <xdr:cNvGraphicFramePr>
            <a:graphicFrameLocks/>
          </xdr:cNvGraphicFramePr>
        </xdr:nvGraphicFramePr>
        <xdr:xfrm>
          <a:off x="6460331" y="1166813"/>
          <a:ext cx="1935957" cy="1514476"/>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13</xdr:col>
      <xdr:colOff>573694</xdr:colOff>
      <xdr:row>6</xdr:row>
      <xdr:rowOff>5743</xdr:rowOff>
    </xdr:from>
    <xdr:to>
      <xdr:col>19</xdr:col>
      <xdr:colOff>345515</xdr:colOff>
      <xdr:row>14</xdr:row>
      <xdr:rowOff>40107</xdr:rowOff>
    </xdr:to>
    <xdr:grpSp>
      <xdr:nvGrpSpPr>
        <xdr:cNvPr id="10" name="Group 9">
          <a:extLst>
            <a:ext uri="{FF2B5EF4-FFF2-40B4-BE49-F238E27FC236}">
              <a16:creationId xmlns:a16="http://schemas.microsoft.com/office/drawing/2014/main" id="{B236FF97-60B6-43CB-9C77-53E7421FCCE2}"/>
            </a:ext>
          </a:extLst>
        </xdr:cNvPr>
        <xdr:cNvGrpSpPr/>
      </xdr:nvGrpSpPr>
      <xdr:grpSpPr>
        <a:xfrm>
          <a:off x="8585900" y="1126331"/>
          <a:ext cx="3469762" cy="1528482"/>
          <a:chOff x="8577262" y="1162050"/>
          <a:chExt cx="3424237" cy="1562100"/>
        </a:xfrm>
      </xdr:grpSpPr>
      <xdr:sp macro="" textlink="">
        <xdr:nvSpPr>
          <xdr:cNvPr id="7" name="Rectangle: Rounded Corners 8">
            <a:extLst>
              <a:ext uri="{FF2B5EF4-FFF2-40B4-BE49-F238E27FC236}">
                <a16:creationId xmlns:a16="http://schemas.microsoft.com/office/drawing/2014/main" id="{40069DCB-58AB-485B-AB33-CFB9EEF6A07F}"/>
              </a:ext>
            </a:extLst>
          </xdr:cNvPr>
          <xdr:cNvSpPr/>
        </xdr:nvSpPr>
        <xdr:spPr>
          <a:xfrm>
            <a:off x="8577262" y="1162050"/>
            <a:ext cx="3424237" cy="1562100"/>
          </a:xfrm>
          <a:custGeom>
            <a:avLst>
              <a:gd name="f0" fmla="val 3600"/>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solidFill>
            <a:schemeClr val="tx2">
              <a:lumMod val="65000"/>
              <a:lumOff val="35000"/>
            </a:schemeClr>
          </a:solidFill>
          <a:ln cap="flat">
            <a:noFill/>
            <a:prstDash val="solid"/>
          </a:ln>
        </xdr:spPr>
        <xdr:txBody>
          <a:bodyPr vert="horz" wrap="square" lIns="91440" tIns="45720" rIns="91440" bIns="45720" anchor="t" anchorCtr="0" compatLnSpc="1">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US" sz="1400" b="1" i="0" u="none" strike="noStrike" kern="0" cap="none" spc="0" baseline="0">
                <a:solidFill>
                  <a:schemeClr val="bg1"/>
                </a:solidFill>
                <a:uFillTx/>
                <a:latin typeface="Calibri"/>
              </a:rPr>
              <a:t>Category</a:t>
            </a:r>
          </a:p>
        </xdr:txBody>
      </xdr:sp>
      <xdr:graphicFrame macro="">
        <xdr:nvGraphicFramePr>
          <xdr:cNvPr id="16" name="Chart 15">
            <a:extLst>
              <a:ext uri="{FF2B5EF4-FFF2-40B4-BE49-F238E27FC236}">
                <a16:creationId xmlns:a16="http://schemas.microsoft.com/office/drawing/2014/main" id="{12108CD5-D609-4FE3-9443-B9A7E74DEFB9}"/>
              </a:ext>
            </a:extLst>
          </xdr:cNvPr>
          <xdr:cNvGraphicFramePr>
            <a:graphicFrameLocks/>
          </xdr:cNvGraphicFramePr>
        </xdr:nvGraphicFramePr>
        <xdr:xfrm>
          <a:off x="9479756" y="1247775"/>
          <a:ext cx="2152650" cy="1285875"/>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2</xdr:col>
      <xdr:colOff>581025</xdr:colOff>
      <xdr:row>14</xdr:row>
      <xdr:rowOff>171449</xdr:rowOff>
    </xdr:from>
    <xdr:to>
      <xdr:col>13</xdr:col>
      <xdr:colOff>276225</xdr:colOff>
      <xdr:row>33</xdr:row>
      <xdr:rowOff>10583</xdr:rowOff>
    </xdr:to>
    <xdr:graphicFrame macro="">
      <xdr:nvGraphicFramePr>
        <xdr:cNvPr id="18" name="Chart 17">
          <a:extLst>
            <a:ext uri="{FF2B5EF4-FFF2-40B4-BE49-F238E27FC236}">
              <a16:creationId xmlns:a16="http://schemas.microsoft.com/office/drawing/2014/main" id="{6324BF4F-CAED-4885-A206-0A2DF89AE1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440531</xdr:colOff>
      <xdr:row>14</xdr:row>
      <xdr:rowOff>73819</xdr:rowOff>
    </xdr:from>
    <xdr:to>
      <xdr:col>19</xdr:col>
      <xdr:colOff>377031</xdr:colOff>
      <xdr:row>32</xdr:row>
      <xdr:rowOff>93927</xdr:rowOff>
    </xdr:to>
    <xdr:graphicFrame macro="">
      <xdr:nvGraphicFramePr>
        <xdr:cNvPr id="19" name="Chart 18">
          <a:extLst>
            <a:ext uri="{FF2B5EF4-FFF2-40B4-BE49-F238E27FC236}">
              <a16:creationId xmlns:a16="http://schemas.microsoft.com/office/drawing/2014/main" id="{EBC20574-4802-4DF3-89D0-BCE329A77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569382</xdr:colOff>
      <xdr:row>33</xdr:row>
      <xdr:rowOff>143933</xdr:rowOff>
    </xdr:from>
    <xdr:to>
      <xdr:col>13</xdr:col>
      <xdr:colOff>285749</xdr:colOff>
      <xdr:row>51</xdr:row>
      <xdr:rowOff>21167</xdr:rowOff>
    </xdr:to>
    <xdr:graphicFrame macro="">
      <xdr:nvGraphicFramePr>
        <xdr:cNvPr id="22" name="Chart 21">
          <a:extLst>
            <a:ext uri="{FF2B5EF4-FFF2-40B4-BE49-F238E27FC236}">
              <a16:creationId xmlns:a16="http://schemas.microsoft.com/office/drawing/2014/main" id="{47A86BAF-94B1-4EBC-A801-418E1EB79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74083</xdr:colOff>
      <xdr:row>6</xdr:row>
      <xdr:rowOff>74083</xdr:rowOff>
    </xdr:from>
    <xdr:to>
      <xdr:col>2</xdr:col>
      <xdr:colOff>508000</xdr:colOff>
      <xdr:row>12</xdr:row>
      <xdr:rowOff>390</xdr:rowOff>
    </xdr:to>
    <mc:AlternateContent xmlns:mc="http://schemas.openxmlformats.org/markup-compatibility/2006" xmlns:a14="http://schemas.microsoft.com/office/drawing/2010/main">
      <mc:Choice Requires="a14">
        <xdr:graphicFrame macro="">
          <xdr:nvGraphicFramePr>
            <xdr:cNvPr id="23" name="Category 1">
              <a:extLst>
                <a:ext uri="{FF2B5EF4-FFF2-40B4-BE49-F238E27FC236}">
                  <a16:creationId xmlns:a16="http://schemas.microsoft.com/office/drawing/2014/main" id="{1596D29F-B0D0-4ECD-A20F-8D4A1A9016FA}"/>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74083" y="1202044"/>
              <a:ext cx="1662141" cy="1054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74083</xdr:colOff>
      <xdr:row>12</xdr:row>
      <xdr:rowOff>148168</xdr:rowOff>
    </xdr:from>
    <xdr:to>
      <xdr:col>2</xdr:col>
      <xdr:colOff>507999</xdr:colOff>
      <xdr:row>24</xdr:row>
      <xdr:rowOff>137584</xdr:rowOff>
    </xdr:to>
    <mc:AlternateContent xmlns:mc="http://schemas.openxmlformats.org/markup-compatibility/2006" xmlns:a14="http://schemas.microsoft.com/office/drawing/2010/main">
      <mc:Choice Requires="a14">
        <xdr:graphicFrame macro="">
          <xdr:nvGraphicFramePr>
            <xdr:cNvPr id="24" name="Product 1">
              <a:extLst>
                <a:ext uri="{FF2B5EF4-FFF2-40B4-BE49-F238E27FC236}">
                  <a16:creationId xmlns:a16="http://schemas.microsoft.com/office/drawing/2014/main" id="{9D39CD91-C698-4A02-A54B-E63F763D0E99}"/>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74083" y="2404089"/>
              <a:ext cx="1662140" cy="22453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42335</xdr:colOff>
      <xdr:row>25</xdr:row>
      <xdr:rowOff>52917</xdr:rowOff>
    </xdr:from>
    <xdr:to>
      <xdr:col>2</xdr:col>
      <xdr:colOff>476250</xdr:colOff>
      <xdr:row>37</xdr:row>
      <xdr:rowOff>95250</xdr:rowOff>
    </xdr:to>
    <mc:AlternateContent xmlns:mc="http://schemas.openxmlformats.org/markup-compatibility/2006" xmlns:a14="http://schemas.microsoft.com/office/drawing/2010/main">
      <mc:Choice Requires="a14">
        <xdr:graphicFrame macro="">
          <xdr:nvGraphicFramePr>
            <xdr:cNvPr id="25" name="Country 1">
              <a:extLst>
                <a:ext uri="{FF2B5EF4-FFF2-40B4-BE49-F238E27FC236}">
                  <a16:creationId xmlns:a16="http://schemas.microsoft.com/office/drawing/2014/main" id="{7C81FD95-E58E-477B-864D-0F3D7B9BFDEF}"/>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42335" y="4752753"/>
              <a:ext cx="1662139" cy="22982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426119</xdr:colOff>
      <xdr:row>33</xdr:row>
      <xdr:rowOff>175459</xdr:rowOff>
    </xdr:from>
    <xdr:to>
      <xdr:col>19</xdr:col>
      <xdr:colOff>426118</xdr:colOff>
      <xdr:row>51</xdr:row>
      <xdr:rowOff>50131</xdr:rowOff>
    </xdr:to>
    <xdr:graphicFrame macro="">
      <xdr:nvGraphicFramePr>
        <xdr:cNvPr id="27" name="Chart 26">
          <a:extLst>
            <a:ext uri="{FF2B5EF4-FFF2-40B4-BE49-F238E27FC236}">
              <a16:creationId xmlns:a16="http://schemas.microsoft.com/office/drawing/2014/main" id="{91E3F882-B8E1-4D6B-A6B1-98384C53E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76199</xdr:colOff>
      <xdr:row>1</xdr:row>
      <xdr:rowOff>28575</xdr:rowOff>
    </xdr:from>
    <xdr:to>
      <xdr:col>16</xdr:col>
      <xdr:colOff>385762</xdr:colOff>
      <xdr:row>8</xdr:row>
      <xdr:rowOff>76200</xdr:rowOff>
    </xdr:to>
    <xdr:graphicFrame macro="">
      <xdr:nvGraphicFramePr>
        <xdr:cNvPr id="2" name="Chart 1">
          <a:extLst>
            <a:ext uri="{FF2B5EF4-FFF2-40B4-BE49-F238E27FC236}">
              <a16:creationId xmlns:a16="http://schemas.microsoft.com/office/drawing/2014/main" id="{39AFD203-5C6C-43EF-AB7A-4629D1E474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295275</xdr:colOff>
      <xdr:row>9</xdr:row>
      <xdr:rowOff>57150</xdr:rowOff>
    </xdr:from>
    <xdr:to>
      <xdr:col>16</xdr:col>
      <xdr:colOff>295275</xdr:colOff>
      <xdr:row>21</xdr:row>
      <xdr:rowOff>142875</xdr:rowOff>
    </xdr:to>
    <xdr:graphicFrame macro="">
      <xdr:nvGraphicFramePr>
        <xdr:cNvPr id="3" name="Chart 2">
          <a:extLst>
            <a:ext uri="{FF2B5EF4-FFF2-40B4-BE49-F238E27FC236}">
              <a16:creationId xmlns:a16="http://schemas.microsoft.com/office/drawing/2014/main" id="{44FCA1E6-C2C6-4B9D-A05B-5F24EF0F1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466725</xdr:colOff>
      <xdr:row>0</xdr:row>
      <xdr:rowOff>14287</xdr:rowOff>
    </xdr:from>
    <xdr:to>
      <xdr:col>17</xdr:col>
      <xdr:colOff>85725</xdr:colOff>
      <xdr:row>12</xdr:row>
      <xdr:rowOff>38100</xdr:rowOff>
    </xdr:to>
    <xdr:graphicFrame macro="">
      <xdr:nvGraphicFramePr>
        <xdr:cNvPr id="2" name="Chart 1">
          <a:extLst>
            <a:ext uri="{FF2B5EF4-FFF2-40B4-BE49-F238E27FC236}">
              <a16:creationId xmlns:a16="http://schemas.microsoft.com/office/drawing/2014/main" id="{D0404D3E-0C1D-4A2F-804A-EC9E682125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ffrey Siaw Nuamah" refreshedDate="45534.964690046298" createdVersion="7" refreshedVersion="7" minRefreshableVersion="3" recordCount="213" xr:uid="{E7869F24-F102-40B7-B245-7CD7ACD11EA6}">
  <cacheSource type="worksheet">
    <worksheetSource name="Table_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7438585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n v="4270"/>
    <x v="0"/>
    <x v="0"/>
  </r>
  <r>
    <x v="1"/>
    <x v="1"/>
    <x v="0"/>
    <n v="8239"/>
    <x v="1"/>
    <x v="1"/>
  </r>
  <r>
    <x v="2"/>
    <x v="2"/>
    <x v="1"/>
    <n v="617"/>
    <x v="2"/>
    <x v="0"/>
  </r>
  <r>
    <x v="3"/>
    <x v="2"/>
    <x v="1"/>
    <n v="8384"/>
    <x v="3"/>
    <x v="2"/>
  </r>
  <r>
    <x v="4"/>
    <x v="3"/>
    <x v="0"/>
    <n v="2626"/>
    <x v="3"/>
    <x v="3"/>
  </r>
  <r>
    <x v="5"/>
    <x v="4"/>
    <x v="1"/>
    <n v="3610"/>
    <x v="4"/>
    <x v="0"/>
  </r>
  <r>
    <x v="6"/>
    <x v="1"/>
    <x v="0"/>
    <n v="9062"/>
    <x v="4"/>
    <x v="4"/>
  </r>
  <r>
    <x v="7"/>
    <x v="2"/>
    <x v="1"/>
    <n v="6906"/>
    <x v="5"/>
    <x v="5"/>
  </r>
  <r>
    <x v="8"/>
    <x v="5"/>
    <x v="1"/>
    <n v="2417"/>
    <x v="5"/>
    <x v="6"/>
  </r>
  <r>
    <x v="9"/>
    <x v="5"/>
    <x v="1"/>
    <n v="7431"/>
    <x v="5"/>
    <x v="2"/>
  </r>
  <r>
    <x v="10"/>
    <x v="2"/>
    <x v="1"/>
    <n v="8250"/>
    <x v="5"/>
    <x v="3"/>
  </r>
  <r>
    <x v="11"/>
    <x v="1"/>
    <x v="0"/>
    <n v="7012"/>
    <x v="6"/>
    <x v="0"/>
  </r>
  <r>
    <x v="12"/>
    <x v="0"/>
    <x v="0"/>
    <n v="1903"/>
    <x v="7"/>
    <x v="3"/>
  </r>
  <r>
    <x v="13"/>
    <x v="1"/>
    <x v="0"/>
    <n v="2824"/>
    <x v="8"/>
    <x v="2"/>
  </r>
  <r>
    <x v="14"/>
    <x v="5"/>
    <x v="1"/>
    <n v="6946"/>
    <x v="9"/>
    <x v="6"/>
  </r>
  <r>
    <x v="15"/>
    <x v="2"/>
    <x v="1"/>
    <n v="2320"/>
    <x v="10"/>
    <x v="1"/>
  </r>
  <r>
    <x v="16"/>
    <x v="2"/>
    <x v="1"/>
    <n v="2116"/>
    <x v="11"/>
    <x v="0"/>
  </r>
  <r>
    <x v="17"/>
    <x v="2"/>
    <x v="1"/>
    <n v="1135"/>
    <x v="12"/>
    <x v="1"/>
  </r>
  <r>
    <x v="18"/>
    <x v="1"/>
    <x v="0"/>
    <n v="3595"/>
    <x v="12"/>
    <x v="1"/>
  </r>
  <r>
    <x v="19"/>
    <x v="5"/>
    <x v="1"/>
    <n v="1161"/>
    <x v="13"/>
    <x v="0"/>
  </r>
  <r>
    <x v="20"/>
    <x v="4"/>
    <x v="1"/>
    <n v="2256"/>
    <x v="14"/>
    <x v="6"/>
  </r>
  <r>
    <x v="21"/>
    <x v="2"/>
    <x v="1"/>
    <n v="1004"/>
    <x v="15"/>
    <x v="5"/>
  </r>
  <r>
    <x v="22"/>
    <x v="2"/>
    <x v="1"/>
    <n v="3642"/>
    <x v="16"/>
    <x v="2"/>
  </r>
  <r>
    <x v="23"/>
    <x v="2"/>
    <x v="1"/>
    <n v="4582"/>
    <x v="17"/>
    <x v="0"/>
  </r>
  <r>
    <x v="24"/>
    <x v="3"/>
    <x v="0"/>
    <n v="3559"/>
    <x v="17"/>
    <x v="1"/>
  </r>
  <r>
    <x v="25"/>
    <x v="0"/>
    <x v="0"/>
    <n v="5154"/>
    <x v="17"/>
    <x v="4"/>
  </r>
  <r>
    <x v="26"/>
    <x v="6"/>
    <x v="1"/>
    <n v="7388"/>
    <x v="18"/>
    <x v="6"/>
  </r>
  <r>
    <x v="27"/>
    <x v="3"/>
    <x v="0"/>
    <n v="7163"/>
    <x v="18"/>
    <x v="0"/>
  </r>
  <r>
    <x v="28"/>
    <x v="3"/>
    <x v="0"/>
    <n v="5101"/>
    <x v="19"/>
    <x v="3"/>
  </r>
  <r>
    <x v="29"/>
    <x v="5"/>
    <x v="1"/>
    <n v="7602"/>
    <x v="20"/>
    <x v="6"/>
  </r>
  <r>
    <x v="30"/>
    <x v="6"/>
    <x v="1"/>
    <n v="1641"/>
    <x v="21"/>
    <x v="0"/>
  </r>
  <r>
    <x v="31"/>
    <x v="5"/>
    <x v="1"/>
    <n v="8892"/>
    <x v="22"/>
    <x v="4"/>
  </r>
  <r>
    <x v="32"/>
    <x v="5"/>
    <x v="1"/>
    <n v="2060"/>
    <x v="23"/>
    <x v="6"/>
  </r>
  <r>
    <x v="33"/>
    <x v="1"/>
    <x v="0"/>
    <n v="1557"/>
    <x v="23"/>
    <x v="3"/>
  </r>
  <r>
    <x v="34"/>
    <x v="5"/>
    <x v="1"/>
    <n v="6509"/>
    <x v="24"/>
    <x v="6"/>
  </r>
  <r>
    <x v="35"/>
    <x v="5"/>
    <x v="1"/>
    <n v="5718"/>
    <x v="25"/>
    <x v="4"/>
  </r>
  <r>
    <x v="36"/>
    <x v="5"/>
    <x v="1"/>
    <n v="7655"/>
    <x v="26"/>
    <x v="0"/>
  </r>
  <r>
    <x v="37"/>
    <x v="0"/>
    <x v="0"/>
    <n v="9116"/>
    <x v="26"/>
    <x v="1"/>
  </r>
  <r>
    <x v="38"/>
    <x v="2"/>
    <x v="1"/>
    <n v="2795"/>
    <x v="27"/>
    <x v="0"/>
  </r>
  <r>
    <x v="39"/>
    <x v="2"/>
    <x v="1"/>
    <n v="5084"/>
    <x v="27"/>
    <x v="0"/>
  </r>
  <r>
    <x v="40"/>
    <x v="0"/>
    <x v="0"/>
    <n v="8941"/>
    <x v="27"/>
    <x v="1"/>
  </r>
  <r>
    <x v="41"/>
    <x v="1"/>
    <x v="0"/>
    <n v="5341"/>
    <x v="28"/>
    <x v="6"/>
  </r>
  <r>
    <x v="42"/>
    <x v="2"/>
    <x v="1"/>
    <n v="135"/>
    <x v="29"/>
    <x v="2"/>
  </r>
  <r>
    <x v="43"/>
    <x v="2"/>
    <x v="1"/>
    <n v="9400"/>
    <x v="29"/>
    <x v="4"/>
  </r>
  <r>
    <x v="44"/>
    <x v="3"/>
    <x v="0"/>
    <n v="6045"/>
    <x v="30"/>
    <x v="3"/>
  </r>
  <r>
    <x v="45"/>
    <x v="5"/>
    <x v="1"/>
    <n v="5820"/>
    <x v="31"/>
    <x v="5"/>
  </r>
  <r>
    <x v="46"/>
    <x v="4"/>
    <x v="1"/>
    <n v="8887"/>
    <x v="32"/>
    <x v="3"/>
  </r>
  <r>
    <x v="47"/>
    <x v="4"/>
    <x v="1"/>
    <n v="6982"/>
    <x v="33"/>
    <x v="0"/>
  </r>
  <r>
    <x v="48"/>
    <x v="2"/>
    <x v="1"/>
    <n v="4029"/>
    <x v="34"/>
    <x v="4"/>
  </r>
  <r>
    <x v="49"/>
    <x v="0"/>
    <x v="0"/>
    <n v="3665"/>
    <x v="34"/>
    <x v="3"/>
  </r>
  <r>
    <x v="50"/>
    <x v="2"/>
    <x v="1"/>
    <n v="4781"/>
    <x v="35"/>
    <x v="6"/>
  </r>
  <r>
    <x v="51"/>
    <x v="6"/>
    <x v="1"/>
    <n v="3663"/>
    <x v="36"/>
    <x v="4"/>
  </r>
  <r>
    <x v="52"/>
    <x v="5"/>
    <x v="1"/>
    <n v="6331"/>
    <x v="37"/>
    <x v="6"/>
  </r>
  <r>
    <x v="53"/>
    <x v="5"/>
    <x v="1"/>
    <n v="4364"/>
    <x v="37"/>
    <x v="2"/>
  </r>
  <r>
    <x v="54"/>
    <x v="0"/>
    <x v="0"/>
    <n v="607"/>
    <x v="38"/>
    <x v="1"/>
  </r>
  <r>
    <x v="55"/>
    <x v="2"/>
    <x v="1"/>
    <n v="1054"/>
    <x v="39"/>
    <x v="5"/>
  </r>
  <r>
    <x v="56"/>
    <x v="0"/>
    <x v="0"/>
    <n v="7659"/>
    <x v="39"/>
    <x v="0"/>
  </r>
  <r>
    <x v="57"/>
    <x v="1"/>
    <x v="0"/>
    <n v="277"/>
    <x v="40"/>
    <x v="3"/>
  </r>
  <r>
    <x v="58"/>
    <x v="2"/>
    <x v="1"/>
    <n v="235"/>
    <x v="41"/>
    <x v="0"/>
  </r>
  <r>
    <x v="59"/>
    <x v="4"/>
    <x v="1"/>
    <n v="1113"/>
    <x v="42"/>
    <x v="4"/>
  </r>
  <r>
    <x v="60"/>
    <x v="5"/>
    <x v="1"/>
    <n v="1128"/>
    <x v="43"/>
    <x v="0"/>
  </r>
  <r>
    <x v="61"/>
    <x v="1"/>
    <x v="0"/>
    <n v="9231"/>
    <x v="44"/>
    <x v="2"/>
  </r>
  <r>
    <x v="62"/>
    <x v="2"/>
    <x v="1"/>
    <n v="4387"/>
    <x v="45"/>
    <x v="0"/>
  </r>
  <r>
    <x v="63"/>
    <x v="5"/>
    <x v="1"/>
    <n v="2763"/>
    <x v="46"/>
    <x v="2"/>
  </r>
  <r>
    <x v="64"/>
    <x v="2"/>
    <x v="1"/>
    <n v="7898"/>
    <x v="47"/>
    <x v="1"/>
  </r>
  <r>
    <x v="65"/>
    <x v="2"/>
    <x v="1"/>
    <n v="2427"/>
    <x v="48"/>
    <x v="6"/>
  </r>
  <r>
    <x v="66"/>
    <x v="2"/>
    <x v="1"/>
    <n v="8663"/>
    <x v="49"/>
    <x v="5"/>
  </r>
  <r>
    <x v="67"/>
    <x v="0"/>
    <x v="0"/>
    <n v="2789"/>
    <x v="49"/>
    <x v="3"/>
  </r>
  <r>
    <x v="68"/>
    <x v="2"/>
    <x v="1"/>
    <n v="4054"/>
    <x v="50"/>
    <x v="0"/>
  </r>
  <r>
    <x v="69"/>
    <x v="6"/>
    <x v="1"/>
    <n v="2262"/>
    <x v="50"/>
    <x v="0"/>
  </r>
  <r>
    <x v="70"/>
    <x v="6"/>
    <x v="1"/>
    <n v="5600"/>
    <x v="50"/>
    <x v="1"/>
  </r>
  <r>
    <x v="71"/>
    <x v="2"/>
    <x v="1"/>
    <n v="5787"/>
    <x v="51"/>
    <x v="0"/>
  </r>
  <r>
    <x v="72"/>
    <x v="4"/>
    <x v="1"/>
    <n v="6295"/>
    <x v="51"/>
    <x v="2"/>
  </r>
  <r>
    <x v="73"/>
    <x v="2"/>
    <x v="1"/>
    <n v="474"/>
    <x v="52"/>
    <x v="3"/>
  </r>
  <r>
    <x v="74"/>
    <x v="5"/>
    <x v="1"/>
    <n v="4325"/>
    <x v="52"/>
    <x v="6"/>
  </r>
  <r>
    <x v="75"/>
    <x v="2"/>
    <x v="1"/>
    <n v="592"/>
    <x v="53"/>
    <x v="0"/>
  </r>
  <r>
    <x v="76"/>
    <x v="4"/>
    <x v="1"/>
    <n v="4330"/>
    <x v="54"/>
    <x v="0"/>
  </r>
  <r>
    <x v="77"/>
    <x v="2"/>
    <x v="1"/>
    <n v="9405"/>
    <x v="54"/>
    <x v="1"/>
  </r>
  <r>
    <x v="78"/>
    <x v="5"/>
    <x v="1"/>
    <n v="7671"/>
    <x v="54"/>
    <x v="6"/>
  </r>
  <r>
    <x v="79"/>
    <x v="0"/>
    <x v="0"/>
    <n v="5791"/>
    <x v="54"/>
    <x v="1"/>
  </r>
  <r>
    <x v="80"/>
    <x v="2"/>
    <x v="1"/>
    <n v="6007"/>
    <x v="55"/>
    <x v="2"/>
  </r>
  <r>
    <x v="81"/>
    <x v="2"/>
    <x v="1"/>
    <n v="5030"/>
    <x v="56"/>
    <x v="3"/>
  </r>
  <r>
    <x v="82"/>
    <x v="0"/>
    <x v="0"/>
    <n v="6763"/>
    <x v="56"/>
    <x v="1"/>
  </r>
  <r>
    <x v="83"/>
    <x v="2"/>
    <x v="1"/>
    <n v="4248"/>
    <x v="57"/>
    <x v="4"/>
  </r>
  <r>
    <x v="84"/>
    <x v="2"/>
    <x v="1"/>
    <n v="9543"/>
    <x v="58"/>
    <x v="6"/>
  </r>
  <r>
    <x v="85"/>
    <x v="1"/>
    <x v="0"/>
    <n v="2054"/>
    <x v="58"/>
    <x v="1"/>
  </r>
  <r>
    <x v="86"/>
    <x v="3"/>
    <x v="0"/>
    <n v="7094"/>
    <x v="58"/>
    <x v="3"/>
  </r>
  <r>
    <x v="87"/>
    <x v="0"/>
    <x v="0"/>
    <n v="6087"/>
    <x v="59"/>
    <x v="0"/>
  </r>
  <r>
    <x v="88"/>
    <x v="5"/>
    <x v="1"/>
    <n v="4264"/>
    <x v="60"/>
    <x v="4"/>
  </r>
  <r>
    <x v="89"/>
    <x v="6"/>
    <x v="1"/>
    <n v="9333"/>
    <x v="61"/>
    <x v="0"/>
  </r>
  <r>
    <x v="90"/>
    <x v="6"/>
    <x v="1"/>
    <n v="8775"/>
    <x v="62"/>
    <x v="3"/>
  </r>
  <r>
    <x v="91"/>
    <x v="1"/>
    <x v="0"/>
    <n v="2011"/>
    <x v="63"/>
    <x v="1"/>
  </r>
  <r>
    <x v="92"/>
    <x v="2"/>
    <x v="1"/>
    <n v="5632"/>
    <x v="64"/>
    <x v="0"/>
  </r>
  <r>
    <x v="93"/>
    <x v="2"/>
    <x v="1"/>
    <n v="4904"/>
    <x v="64"/>
    <x v="5"/>
  </r>
  <r>
    <x v="94"/>
    <x v="3"/>
    <x v="0"/>
    <n v="1002"/>
    <x v="64"/>
    <x v="4"/>
  </r>
  <r>
    <x v="95"/>
    <x v="4"/>
    <x v="1"/>
    <n v="8141"/>
    <x v="65"/>
    <x v="1"/>
  </r>
  <r>
    <x v="96"/>
    <x v="4"/>
    <x v="1"/>
    <n v="3644"/>
    <x v="65"/>
    <x v="2"/>
  </r>
  <r>
    <x v="97"/>
    <x v="4"/>
    <x v="1"/>
    <n v="1380"/>
    <x v="65"/>
    <x v="4"/>
  </r>
  <r>
    <x v="98"/>
    <x v="1"/>
    <x v="0"/>
    <n v="8354"/>
    <x v="65"/>
    <x v="3"/>
  </r>
  <r>
    <x v="99"/>
    <x v="2"/>
    <x v="1"/>
    <n v="5182"/>
    <x v="66"/>
    <x v="0"/>
  </r>
  <r>
    <x v="100"/>
    <x v="5"/>
    <x v="1"/>
    <n v="2193"/>
    <x v="66"/>
    <x v="6"/>
  </r>
  <r>
    <x v="101"/>
    <x v="6"/>
    <x v="1"/>
    <n v="3647"/>
    <x v="67"/>
    <x v="0"/>
  </r>
  <r>
    <x v="102"/>
    <x v="5"/>
    <x v="1"/>
    <n v="4104"/>
    <x v="67"/>
    <x v="0"/>
  </r>
  <r>
    <x v="103"/>
    <x v="0"/>
    <x v="0"/>
    <n v="7457"/>
    <x v="67"/>
    <x v="0"/>
  </r>
  <r>
    <x v="104"/>
    <x v="6"/>
    <x v="1"/>
    <n v="3767"/>
    <x v="68"/>
    <x v="2"/>
  </r>
  <r>
    <x v="105"/>
    <x v="1"/>
    <x v="0"/>
    <n v="4685"/>
    <x v="69"/>
    <x v="3"/>
  </r>
  <r>
    <x v="106"/>
    <x v="2"/>
    <x v="1"/>
    <n v="3917"/>
    <x v="70"/>
    <x v="0"/>
  </r>
  <r>
    <x v="107"/>
    <x v="5"/>
    <x v="1"/>
    <n v="521"/>
    <x v="70"/>
    <x v="2"/>
  </r>
  <r>
    <x v="108"/>
    <x v="5"/>
    <x v="1"/>
    <n v="5605"/>
    <x v="71"/>
    <x v="6"/>
  </r>
  <r>
    <x v="109"/>
    <x v="1"/>
    <x v="0"/>
    <n v="9630"/>
    <x v="72"/>
    <x v="3"/>
  </r>
  <r>
    <x v="110"/>
    <x v="2"/>
    <x v="1"/>
    <n v="6941"/>
    <x v="73"/>
    <x v="2"/>
  </r>
  <r>
    <x v="111"/>
    <x v="1"/>
    <x v="0"/>
    <n v="7231"/>
    <x v="73"/>
    <x v="1"/>
  </r>
  <r>
    <x v="112"/>
    <x v="1"/>
    <x v="0"/>
    <n v="8891"/>
    <x v="74"/>
    <x v="4"/>
  </r>
  <r>
    <x v="113"/>
    <x v="2"/>
    <x v="1"/>
    <n v="107"/>
    <x v="75"/>
    <x v="6"/>
  </r>
  <r>
    <x v="114"/>
    <x v="2"/>
    <x v="1"/>
    <n v="4243"/>
    <x v="76"/>
    <x v="0"/>
  </r>
  <r>
    <x v="115"/>
    <x v="4"/>
    <x v="1"/>
    <n v="4514"/>
    <x v="77"/>
    <x v="0"/>
  </r>
  <r>
    <x v="116"/>
    <x v="6"/>
    <x v="1"/>
    <n v="5480"/>
    <x v="78"/>
    <x v="0"/>
  </r>
  <r>
    <x v="117"/>
    <x v="2"/>
    <x v="1"/>
    <n v="5002"/>
    <x v="78"/>
    <x v="6"/>
  </r>
  <r>
    <x v="118"/>
    <x v="2"/>
    <x v="1"/>
    <n v="8530"/>
    <x v="79"/>
    <x v="2"/>
  </r>
  <r>
    <x v="119"/>
    <x v="4"/>
    <x v="1"/>
    <n v="4819"/>
    <x v="80"/>
    <x v="5"/>
  </r>
  <r>
    <x v="120"/>
    <x v="1"/>
    <x v="0"/>
    <n v="6343"/>
    <x v="81"/>
    <x v="1"/>
  </r>
  <r>
    <x v="121"/>
    <x v="4"/>
    <x v="1"/>
    <n v="2318"/>
    <x v="82"/>
    <x v="1"/>
  </r>
  <r>
    <x v="122"/>
    <x v="4"/>
    <x v="1"/>
    <n v="220"/>
    <x v="83"/>
    <x v="1"/>
  </r>
  <r>
    <x v="123"/>
    <x v="4"/>
    <x v="1"/>
    <n v="6341"/>
    <x v="83"/>
    <x v="5"/>
  </r>
  <r>
    <x v="124"/>
    <x v="5"/>
    <x v="1"/>
    <n v="330"/>
    <x v="83"/>
    <x v="3"/>
  </r>
  <r>
    <x v="125"/>
    <x v="1"/>
    <x v="0"/>
    <n v="3027"/>
    <x v="83"/>
    <x v="1"/>
  </r>
  <r>
    <x v="126"/>
    <x v="4"/>
    <x v="1"/>
    <n v="850"/>
    <x v="84"/>
    <x v="5"/>
  </r>
  <r>
    <x v="127"/>
    <x v="2"/>
    <x v="1"/>
    <n v="8986"/>
    <x v="85"/>
    <x v="1"/>
  </r>
  <r>
    <x v="128"/>
    <x v="1"/>
    <x v="0"/>
    <n v="3800"/>
    <x v="86"/>
    <x v="0"/>
  </r>
  <r>
    <x v="129"/>
    <x v="0"/>
    <x v="0"/>
    <n v="5751"/>
    <x v="87"/>
    <x v="1"/>
  </r>
  <r>
    <x v="130"/>
    <x v="5"/>
    <x v="1"/>
    <n v="1704"/>
    <x v="88"/>
    <x v="1"/>
  </r>
  <r>
    <x v="131"/>
    <x v="2"/>
    <x v="1"/>
    <n v="7966"/>
    <x v="89"/>
    <x v="4"/>
  </r>
  <r>
    <x v="132"/>
    <x v="2"/>
    <x v="1"/>
    <n v="852"/>
    <x v="90"/>
    <x v="0"/>
  </r>
  <r>
    <x v="133"/>
    <x v="3"/>
    <x v="0"/>
    <n v="8416"/>
    <x v="90"/>
    <x v="4"/>
  </r>
  <r>
    <x v="134"/>
    <x v="2"/>
    <x v="1"/>
    <n v="7144"/>
    <x v="91"/>
    <x v="6"/>
  </r>
  <r>
    <x v="135"/>
    <x v="1"/>
    <x v="0"/>
    <n v="7854"/>
    <x v="91"/>
    <x v="0"/>
  </r>
  <r>
    <x v="136"/>
    <x v="4"/>
    <x v="1"/>
    <n v="859"/>
    <x v="92"/>
    <x v="0"/>
  </r>
  <r>
    <x v="137"/>
    <x v="1"/>
    <x v="0"/>
    <n v="8049"/>
    <x v="93"/>
    <x v="0"/>
  </r>
  <r>
    <x v="138"/>
    <x v="2"/>
    <x v="1"/>
    <n v="2836"/>
    <x v="94"/>
    <x v="3"/>
  </r>
  <r>
    <x v="139"/>
    <x v="0"/>
    <x v="0"/>
    <n v="1743"/>
    <x v="95"/>
    <x v="0"/>
  </r>
  <r>
    <x v="140"/>
    <x v="5"/>
    <x v="1"/>
    <n v="3844"/>
    <x v="96"/>
    <x v="6"/>
  </r>
  <r>
    <x v="141"/>
    <x v="5"/>
    <x v="1"/>
    <n v="7490"/>
    <x v="97"/>
    <x v="6"/>
  </r>
  <r>
    <x v="142"/>
    <x v="1"/>
    <x v="0"/>
    <n v="4483"/>
    <x v="98"/>
    <x v="3"/>
  </r>
  <r>
    <x v="143"/>
    <x v="5"/>
    <x v="1"/>
    <n v="7333"/>
    <x v="99"/>
    <x v="2"/>
  </r>
  <r>
    <x v="144"/>
    <x v="0"/>
    <x v="0"/>
    <n v="7654"/>
    <x v="100"/>
    <x v="0"/>
  </r>
  <r>
    <x v="145"/>
    <x v="5"/>
    <x v="1"/>
    <n v="3944"/>
    <x v="101"/>
    <x v="1"/>
  </r>
  <r>
    <x v="146"/>
    <x v="3"/>
    <x v="0"/>
    <n v="5761"/>
    <x v="101"/>
    <x v="3"/>
  </r>
  <r>
    <x v="147"/>
    <x v="2"/>
    <x v="1"/>
    <n v="6864"/>
    <x v="102"/>
    <x v="5"/>
  </r>
  <r>
    <x v="148"/>
    <x v="2"/>
    <x v="1"/>
    <n v="4016"/>
    <x v="102"/>
    <x v="3"/>
  </r>
  <r>
    <x v="149"/>
    <x v="2"/>
    <x v="1"/>
    <n v="1841"/>
    <x v="103"/>
    <x v="0"/>
  </r>
  <r>
    <x v="150"/>
    <x v="2"/>
    <x v="1"/>
    <n v="424"/>
    <x v="104"/>
    <x v="4"/>
  </r>
  <r>
    <x v="151"/>
    <x v="2"/>
    <x v="1"/>
    <n v="8765"/>
    <x v="105"/>
    <x v="1"/>
  </r>
  <r>
    <x v="152"/>
    <x v="2"/>
    <x v="1"/>
    <n v="5583"/>
    <x v="106"/>
    <x v="0"/>
  </r>
  <r>
    <x v="153"/>
    <x v="1"/>
    <x v="0"/>
    <n v="4390"/>
    <x v="107"/>
    <x v="5"/>
  </r>
  <r>
    <x v="154"/>
    <x v="1"/>
    <x v="0"/>
    <n v="352"/>
    <x v="107"/>
    <x v="2"/>
  </r>
  <r>
    <x v="155"/>
    <x v="5"/>
    <x v="1"/>
    <n v="8489"/>
    <x v="108"/>
    <x v="0"/>
  </r>
  <r>
    <x v="156"/>
    <x v="2"/>
    <x v="1"/>
    <n v="7090"/>
    <x v="108"/>
    <x v="6"/>
  </r>
  <r>
    <x v="157"/>
    <x v="2"/>
    <x v="1"/>
    <n v="7880"/>
    <x v="109"/>
    <x v="0"/>
  </r>
  <r>
    <x v="158"/>
    <x v="4"/>
    <x v="1"/>
    <n v="3861"/>
    <x v="110"/>
    <x v="0"/>
  </r>
  <r>
    <x v="159"/>
    <x v="1"/>
    <x v="0"/>
    <n v="7927"/>
    <x v="111"/>
    <x v="3"/>
  </r>
  <r>
    <x v="160"/>
    <x v="2"/>
    <x v="1"/>
    <n v="6162"/>
    <x v="112"/>
    <x v="0"/>
  </r>
  <r>
    <x v="161"/>
    <x v="6"/>
    <x v="1"/>
    <n v="5523"/>
    <x v="113"/>
    <x v="4"/>
  </r>
  <r>
    <x v="162"/>
    <x v="1"/>
    <x v="0"/>
    <n v="5936"/>
    <x v="113"/>
    <x v="1"/>
  </r>
  <r>
    <x v="163"/>
    <x v="0"/>
    <x v="0"/>
    <n v="7251"/>
    <x v="114"/>
    <x v="3"/>
  </r>
  <r>
    <x v="164"/>
    <x v="4"/>
    <x v="1"/>
    <n v="6187"/>
    <x v="115"/>
    <x v="4"/>
  </r>
  <r>
    <x v="165"/>
    <x v="2"/>
    <x v="1"/>
    <n v="3210"/>
    <x v="116"/>
    <x v="3"/>
  </r>
  <r>
    <x v="166"/>
    <x v="0"/>
    <x v="0"/>
    <n v="682"/>
    <x v="116"/>
    <x v="3"/>
  </r>
  <r>
    <x v="167"/>
    <x v="2"/>
    <x v="1"/>
    <n v="793"/>
    <x v="117"/>
    <x v="4"/>
  </r>
  <r>
    <x v="168"/>
    <x v="0"/>
    <x v="0"/>
    <n v="5346"/>
    <x v="118"/>
    <x v="3"/>
  </r>
  <r>
    <x v="169"/>
    <x v="2"/>
    <x v="1"/>
    <n v="7103"/>
    <x v="119"/>
    <x v="5"/>
  </r>
  <r>
    <x v="170"/>
    <x v="0"/>
    <x v="0"/>
    <n v="4603"/>
    <x v="120"/>
    <x v="0"/>
  </r>
  <r>
    <x v="171"/>
    <x v="5"/>
    <x v="1"/>
    <n v="8160"/>
    <x v="121"/>
    <x v="6"/>
  </r>
  <r>
    <x v="172"/>
    <x v="5"/>
    <x v="1"/>
    <n v="7171"/>
    <x v="122"/>
    <x v="1"/>
  </r>
  <r>
    <x v="173"/>
    <x v="2"/>
    <x v="1"/>
    <n v="3552"/>
    <x v="122"/>
    <x v="5"/>
  </r>
  <r>
    <x v="174"/>
    <x v="2"/>
    <x v="1"/>
    <n v="7273"/>
    <x v="123"/>
    <x v="4"/>
  </r>
  <r>
    <x v="175"/>
    <x v="2"/>
    <x v="1"/>
    <n v="2402"/>
    <x v="124"/>
    <x v="3"/>
  </r>
  <r>
    <x v="176"/>
    <x v="2"/>
    <x v="1"/>
    <n v="1197"/>
    <x v="124"/>
    <x v="4"/>
  </r>
  <r>
    <x v="177"/>
    <x v="3"/>
    <x v="0"/>
    <n v="5015"/>
    <x v="124"/>
    <x v="4"/>
  </r>
  <r>
    <x v="178"/>
    <x v="4"/>
    <x v="1"/>
    <n v="5818"/>
    <x v="125"/>
    <x v="0"/>
  </r>
  <r>
    <x v="179"/>
    <x v="2"/>
    <x v="1"/>
    <n v="4399"/>
    <x v="126"/>
    <x v="1"/>
  </r>
  <r>
    <x v="180"/>
    <x v="0"/>
    <x v="0"/>
    <n v="3011"/>
    <x v="126"/>
    <x v="0"/>
  </r>
  <r>
    <x v="181"/>
    <x v="5"/>
    <x v="1"/>
    <n v="4715"/>
    <x v="127"/>
    <x v="1"/>
  </r>
  <r>
    <x v="182"/>
    <x v="5"/>
    <x v="1"/>
    <n v="5321"/>
    <x v="128"/>
    <x v="6"/>
  </r>
  <r>
    <x v="183"/>
    <x v="2"/>
    <x v="1"/>
    <n v="8894"/>
    <x v="129"/>
    <x v="0"/>
  </r>
  <r>
    <x v="184"/>
    <x v="0"/>
    <x v="0"/>
    <n v="4846"/>
    <x v="130"/>
    <x v="1"/>
  </r>
  <r>
    <x v="185"/>
    <x v="1"/>
    <x v="0"/>
    <n v="284"/>
    <x v="130"/>
    <x v="3"/>
  </r>
  <r>
    <x v="186"/>
    <x v="4"/>
    <x v="1"/>
    <n v="8283"/>
    <x v="131"/>
    <x v="1"/>
  </r>
  <r>
    <x v="187"/>
    <x v="4"/>
    <x v="1"/>
    <n v="9990"/>
    <x v="132"/>
    <x v="2"/>
  </r>
  <r>
    <x v="188"/>
    <x v="2"/>
    <x v="1"/>
    <n v="9014"/>
    <x v="132"/>
    <x v="4"/>
  </r>
  <r>
    <x v="189"/>
    <x v="5"/>
    <x v="1"/>
    <n v="1942"/>
    <x v="133"/>
    <x v="6"/>
  </r>
  <r>
    <x v="190"/>
    <x v="2"/>
    <x v="1"/>
    <n v="7223"/>
    <x v="134"/>
    <x v="0"/>
  </r>
  <r>
    <x v="191"/>
    <x v="0"/>
    <x v="0"/>
    <n v="4673"/>
    <x v="135"/>
    <x v="0"/>
  </r>
  <r>
    <x v="192"/>
    <x v="0"/>
    <x v="0"/>
    <n v="9104"/>
    <x v="136"/>
    <x v="6"/>
  </r>
  <r>
    <x v="193"/>
    <x v="5"/>
    <x v="1"/>
    <n v="6078"/>
    <x v="137"/>
    <x v="0"/>
  </r>
  <r>
    <x v="194"/>
    <x v="3"/>
    <x v="0"/>
    <n v="3278"/>
    <x v="138"/>
    <x v="3"/>
  </r>
  <r>
    <x v="195"/>
    <x v="2"/>
    <x v="1"/>
    <n v="136"/>
    <x v="139"/>
    <x v="2"/>
  </r>
  <r>
    <x v="196"/>
    <x v="2"/>
    <x v="1"/>
    <n v="8377"/>
    <x v="139"/>
    <x v="4"/>
  </r>
  <r>
    <x v="197"/>
    <x v="2"/>
    <x v="1"/>
    <n v="2382"/>
    <x v="139"/>
    <x v="0"/>
  </r>
  <r>
    <x v="198"/>
    <x v="2"/>
    <x v="1"/>
    <n v="8702"/>
    <x v="140"/>
    <x v="3"/>
  </r>
  <r>
    <x v="199"/>
    <x v="2"/>
    <x v="1"/>
    <n v="5021"/>
    <x v="141"/>
    <x v="0"/>
  </r>
  <r>
    <x v="200"/>
    <x v="5"/>
    <x v="1"/>
    <n v="1760"/>
    <x v="141"/>
    <x v="4"/>
  </r>
  <r>
    <x v="201"/>
    <x v="2"/>
    <x v="1"/>
    <n v="4766"/>
    <x v="142"/>
    <x v="3"/>
  </r>
  <r>
    <x v="202"/>
    <x v="3"/>
    <x v="0"/>
    <n v="1541"/>
    <x v="143"/>
    <x v="1"/>
  </r>
  <r>
    <x v="203"/>
    <x v="4"/>
    <x v="1"/>
    <n v="2782"/>
    <x v="144"/>
    <x v="1"/>
  </r>
  <r>
    <x v="204"/>
    <x v="5"/>
    <x v="1"/>
    <n v="2455"/>
    <x v="144"/>
    <x v="2"/>
  </r>
  <r>
    <x v="205"/>
    <x v="5"/>
    <x v="1"/>
    <n v="4512"/>
    <x v="145"/>
    <x v="5"/>
  </r>
  <r>
    <x v="206"/>
    <x v="5"/>
    <x v="1"/>
    <n v="8752"/>
    <x v="145"/>
    <x v="3"/>
  </r>
  <r>
    <x v="207"/>
    <x v="0"/>
    <x v="0"/>
    <n v="9127"/>
    <x v="146"/>
    <x v="0"/>
  </r>
  <r>
    <x v="208"/>
    <x v="5"/>
    <x v="1"/>
    <n v="1777"/>
    <x v="147"/>
    <x v="6"/>
  </r>
  <r>
    <x v="209"/>
    <x v="3"/>
    <x v="0"/>
    <n v="680"/>
    <x v="147"/>
    <x v="6"/>
  </r>
  <r>
    <x v="210"/>
    <x v="4"/>
    <x v="1"/>
    <n v="958"/>
    <x v="148"/>
    <x v="0"/>
  </r>
  <r>
    <x v="211"/>
    <x v="0"/>
    <x v="0"/>
    <n v="2613"/>
    <x v="148"/>
    <x v="4"/>
  </r>
  <r>
    <x v="212"/>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223AA6-433B-49DF-A62B-D49923F6ACE2}" name="PivotTable7"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A76:C89" firstHeaderRow="1" firstDataRow="1" firstDataCol="2"/>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axis="axisRow"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sd="0"/>
      </items>
    </pivotField>
  </pivotFields>
  <rowFields count="2">
    <field x="6"/>
    <field x="4"/>
  </rowFields>
  <rowItems count="13">
    <i>
      <x v="1"/>
    </i>
    <i>
      <x v="2"/>
    </i>
    <i>
      <x v="3"/>
    </i>
    <i>
      <x v="4"/>
    </i>
    <i>
      <x v="5"/>
    </i>
    <i>
      <x v="6"/>
    </i>
    <i>
      <x v="7"/>
    </i>
    <i>
      <x v="8"/>
    </i>
    <i>
      <x v="9"/>
    </i>
    <i>
      <x v="10"/>
    </i>
    <i>
      <x v="11"/>
    </i>
    <i>
      <x v="12"/>
    </i>
    <i t="grand">
      <x/>
    </i>
  </rowItems>
  <colItems count="1">
    <i/>
  </colItems>
  <dataFields count="1">
    <dataField name="Average of Amount" fld="3" subtotal="average" baseField="6" baseItem="1"/>
  </dataFields>
  <formats count="1">
    <format dxfId="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F0ED76-B0F5-4D80-B7B5-AE647E41F7AE}"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A11:B19" firstHeaderRow="1" firstDataRow="1" firstDataCol="1"/>
  <pivotFields count="7">
    <pivotField dataField="1"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compact="0" outline="0" showAll="0">
      <items count="8">
        <item x="5"/>
        <item x="2"/>
        <item x="3"/>
        <item x="1"/>
        <item x="0"/>
        <item x="6"/>
        <item x="4"/>
        <item t="default"/>
      </items>
    </pivotField>
    <pivotField compact="0" outline="0" showAll="0">
      <items count="3">
        <item x="1"/>
        <item x="0"/>
        <item t="default"/>
      </items>
    </pivotField>
    <pivotField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Order ID" fld="0" subtotal="count" baseField="1" baseItem="0"/>
  </dataFields>
  <chartFormats count="16">
    <chartFormat chart="0"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 count="1" selected="0">
            <x v="0"/>
          </reference>
        </references>
      </pivotArea>
    </chartFormat>
    <chartFormat chart="2" format="11">
      <pivotArea type="data" outline="0" fieldPosition="0">
        <references count="2">
          <reference field="4294967294" count="1" selected="0">
            <x v="0"/>
          </reference>
          <reference field="1" count="1" selected="0">
            <x v="1"/>
          </reference>
        </references>
      </pivotArea>
    </chartFormat>
    <chartFormat chart="2" format="12">
      <pivotArea type="data" outline="0" fieldPosition="0">
        <references count="2">
          <reference field="4294967294" count="1" selected="0">
            <x v="0"/>
          </reference>
          <reference field="1" count="1" selected="0">
            <x v="2"/>
          </reference>
        </references>
      </pivotArea>
    </chartFormat>
    <chartFormat chart="2" format="13">
      <pivotArea type="data" outline="0" fieldPosition="0">
        <references count="2">
          <reference field="4294967294" count="1" selected="0">
            <x v="0"/>
          </reference>
          <reference field="1" count="1" selected="0">
            <x v="3"/>
          </reference>
        </references>
      </pivotArea>
    </chartFormat>
    <chartFormat chart="2" format="14">
      <pivotArea type="data" outline="0" fieldPosition="0">
        <references count="2">
          <reference field="4294967294" count="1" selected="0">
            <x v="0"/>
          </reference>
          <reference field="1" count="1" selected="0">
            <x v="4"/>
          </reference>
        </references>
      </pivotArea>
    </chartFormat>
    <chartFormat chart="2" format="15">
      <pivotArea type="data" outline="0" fieldPosition="0">
        <references count="2">
          <reference field="4294967294" count="1" selected="0">
            <x v="0"/>
          </reference>
          <reference field="1" count="1" selected="0">
            <x v="5"/>
          </reference>
        </references>
      </pivotArea>
    </chartFormat>
    <chartFormat chart="2" format="16">
      <pivotArea type="data" outline="0" fieldPosition="0">
        <references count="2">
          <reference field="4294967294" count="1" selected="0">
            <x v="0"/>
          </reference>
          <reference field="1" count="1" selected="0">
            <x v="6"/>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B248D9-BC2F-4B3E-9227-A0AA1421974A}" name="PivotTable8"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A94:B97" firstHeaderRow="1" firstDataRow="1"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2" baseItem="0"/>
  </dataFields>
  <formats count="1">
    <format dxfId="9">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D56E36-B90D-4EC4-89E4-979B7D57699B}"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A3:B6" firstHeaderRow="1" firstDataRow="1"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51945A4-E712-4DCD-B30A-5BF6878A72C0}" name="PivotTable5"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location ref="A49:B57" firstHeaderRow="1" firstDataRow="1"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compact="0" outline="0" showAll="0">
      <items count="8">
        <item x="5"/>
        <item x="2"/>
        <item x="3"/>
        <item x="1"/>
        <item x="0"/>
        <item x="6"/>
        <item x="4"/>
        <item t="default"/>
      </items>
    </pivotField>
    <pivotField compact="0" outline="0" showAll="0"/>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CCC4CD-0CAB-49F6-84BE-3F2FCC7F3D5B}" name="PivotTable6"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62:B70" firstHeaderRow="1" firstDataRow="1"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Average of Amount" fld="3" subtotal="average" baseField="1" baseItem="0" numFmtId="2"/>
  </dataFields>
  <formats count="1">
    <format dxfId="1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8EE677B-187E-455C-9392-34FA8C09BC2B}" name="PivotTable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5">
  <location ref="A24:D33" firstHeaderRow="1" firstDataRow="2"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axis="axisCol"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chartFormats count="4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18" series="1">
      <pivotArea type="data" outline="0" fieldPosition="0">
        <references count="2">
          <reference field="4294967294" count="1" selected="0">
            <x v="0"/>
          </reference>
          <reference field="2" count="1" selected="0">
            <x v="0"/>
          </reference>
        </references>
      </pivotArea>
    </chartFormat>
    <chartFormat chart="2" format="19">
      <pivotArea type="data" outline="0" fieldPosition="0">
        <references count="3">
          <reference field="4294967294" count="1" selected="0">
            <x v="0"/>
          </reference>
          <reference field="2" count="1" selected="0">
            <x v="0"/>
          </reference>
          <reference field="5" count="1" selected="0">
            <x v="0"/>
          </reference>
        </references>
      </pivotArea>
    </chartFormat>
    <chartFormat chart="2" format="20">
      <pivotArea type="data" outline="0" fieldPosition="0">
        <references count="3">
          <reference field="4294967294" count="1" selected="0">
            <x v="0"/>
          </reference>
          <reference field="2" count="1" selected="0">
            <x v="0"/>
          </reference>
          <reference field="5" count="1" selected="0">
            <x v="1"/>
          </reference>
        </references>
      </pivotArea>
    </chartFormat>
    <chartFormat chart="2" format="21">
      <pivotArea type="data" outline="0" fieldPosition="0">
        <references count="3">
          <reference field="4294967294" count="1" selected="0">
            <x v="0"/>
          </reference>
          <reference field="2" count="1" selected="0">
            <x v="0"/>
          </reference>
          <reference field="5" count="1" selected="0">
            <x v="2"/>
          </reference>
        </references>
      </pivotArea>
    </chartFormat>
    <chartFormat chart="2" format="22">
      <pivotArea type="data" outline="0" fieldPosition="0">
        <references count="3">
          <reference field="4294967294" count="1" selected="0">
            <x v="0"/>
          </reference>
          <reference field="2" count="1" selected="0">
            <x v="0"/>
          </reference>
          <reference field="5" count="1" selected="0">
            <x v="3"/>
          </reference>
        </references>
      </pivotArea>
    </chartFormat>
    <chartFormat chart="2" format="23">
      <pivotArea type="data" outline="0" fieldPosition="0">
        <references count="3">
          <reference field="4294967294" count="1" selected="0">
            <x v="0"/>
          </reference>
          <reference field="2" count="1" selected="0">
            <x v="0"/>
          </reference>
          <reference field="5" count="1" selected="0">
            <x v="4"/>
          </reference>
        </references>
      </pivotArea>
    </chartFormat>
    <chartFormat chart="2" format="24">
      <pivotArea type="data" outline="0" fieldPosition="0">
        <references count="3">
          <reference field="4294967294" count="1" selected="0">
            <x v="0"/>
          </reference>
          <reference field="2" count="1" selected="0">
            <x v="0"/>
          </reference>
          <reference field="5" count="1" selected="0">
            <x v="5"/>
          </reference>
        </references>
      </pivotArea>
    </chartFormat>
    <chartFormat chart="2" format="25">
      <pivotArea type="data" outline="0" fieldPosition="0">
        <references count="3">
          <reference field="4294967294" count="1" selected="0">
            <x v="0"/>
          </reference>
          <reference field="2" count="1" selected="0">
            <x v="0"/>
          </reference>
          <reference field="5" count="1" selected="0">
            <x v="6"/>
          </reference>
        </references>
      </pivotArea>
    </chartFormat>
    <chartFormat chart="2" format="26" series="1">
      <pivotArea type="data" outline="0" fieldPosition="0">
        <references count="2">
          <reference field="4294967294" count="1" selected="0">
            <x v="0"/>
          </reference>
          <reference field="2" count="1" selected="0">
            <x v="1"/>
          </reference>
        </references>
      </pivotArea>
    </chartFormat>
    <chartFormat chart="2" format="27">
      <pivotArea type="data" outline="0" fieldPosition="0">
        <references count="3">
          <reference field="4294967294" count="1" selected="0">
            <x v="0"/>
          </reference>
          <reference field="2" count="1" selected="0">
            <x v="1"/>
          </reference>
          <reference field="5" count="1" selected="0">
            <x v="0"/>
          </reference>
        </references>
      </pivotArea>
    </chartFormat>
    <chartFormat chart="2" format="28">
      <pivotArea type="data" outline="0" fieldPosition="0">
        <references count="3">
          <reference field="4294967294" count="1" selected="0">
            <x v="0"/>
          </reference>
          <reference field="2" count="1" selected="0">
            <x v="1"/>
          </reference>
          <reference field="5" count="1" selected="0">
            <x v="1"/>
          </reference>
        </references>
      </pivotArea>
    </chartFormat>
    <chartFormat chart="2" format="29">
      <pivotArea type="data" outline="0" fieldPosition="0">
        <references count="3">
          <reference field="4294967294" count="1" selected="0">
            <x v="0"/>
          </reference>
          <reference field="2" count="1" selected="0">
            <x v="1"/>
          </reference>
          <reference field="5" count="1" selected="0">
            <x v="2"/>
          </reference>
        </references>
      </pivotArea>
    </chartFormat>
    <chartFormat chart="2" format="30">
      <pivotArea type="data" outline="0" fieldPosition="0">
        <references count="3">
          <reference field="4294967294" count="1" selected="0">
            <x v="0"/>
          </reference>
          <reference field="2" count="1" selected="0">
            <x v="1"/>
          </reference>
          <reference field="5" count="1" selected="0">
            <x v="3"/>
          </reference>
        </references>
      </pivotArea>
    </chartFormat>
    <chartFormat chart="2" format="31">
      <pivotArea type="data" outline="0" fieldPosition="0">
        <references count="3">
          <reference field="4294967294" count="1" selected="0">
            <x v="0"/>
          </reference>
          <reference field="2" count="1" selected="0">
            <x v="1"/>
          </reference>
          <reference field="5" count="1" selected="0">
            <x v="4"/>
          </reference>
        </references>
      </pivotArea>
    </chartFormat>
    <chartFormat chart="2" format="32">
      <pivotArea type="data" outline="0" fieldPosition="0">
        <references count="3">
          <reference field="4294967294" count="1" selected="0">
            <x v="0"/>
          </reference>
          <reference field="2" count="1" selected="0">
            <x v="1"/>
          </reference>
          <reference field="5" count="1" selected="0">
            <x v="5"/>
          </reference>
        </references>
      </pivotArea>
    </chartFormat>
    <chartFormat chart="2" format="33">
      <pivotArea type="data" outline="0" fieldPosition="0">
        <references count="3">
          <reference field="4294967294" count="1" selected="0">
            <x v="0"/>
          </reference>
          <reference field="2" count="1" selected="0">
            <x v="1"/>
          </reference>
          <reference field="5" count="1" selected="0">
            <x v="6"/>
          </reference>
        </references>
      </pivotArea>
    </chartFormat>
    <chartFormat chart="0" format="2">
      <pivotArea type="data" outline="0" fieldPosition="0">
        <references count="3">
          <reference field="4294967294" count="1" selected="0">
            <x v="0"/>
          </reference>
          <reference field="2" count="1" selected="0">
            <x v="0"/>
          </reference>
          <reference field="5" count="1" selected="0">
            <x v="0"/>
          </reference>
        </references>
      </pivotArea>
    </chartFormat>
    <chartFormat chart="0" format="3">
      <pivotArea type="data" outline="0" fieldPosition="0">
        <references count="3">
          <reference field="4294967294" count="1" selected="0">
            <x v="0"/>
          </reference>
          <reference field="2" count="1" selected="0">
            <x v="0"/>
          </reference>
          <reference field="5" count="1" selected="0">
            <x v="1"/>
          </reference>
        </references>
      </pivotArea>
    </chartFormat>
    <chartFormat chart="0" format="4">
      <pivotArea type="data" outline="0" fieldPosition="0">
        <references count="3">
          <reference field="4294967294" count="1" selected="0">
            <x v="0"/>
          </reference>
          <reference field="2" count="1" selected="0">
            <x v="0"/>
          </reference>
          <reference field="5" count="1" selected="0">
            <x v="2"/>
          </reference>
        </references>
      </pivotArea>
    </chartFormat>
    <chartFormat chart="0" format="5">
      <pivotArea type="data" outline="0" fieldPosition="0">
        <references count="3">
          <reference field="4294967294" count="1" selected="0">
            <x v="0"/>
          </reference>
          <reference field="2" count="1" selected="0">
            <x v="0"/>
          </reference>
          <reference field="5" count="1" selected="0">
            <x v="3"/>
          </reference>
        </references>
      </pivotArea>
    </chartFormat>
    <chartFormat chart="0" format="6">
      <pivotArea type="data" outline="0" fieldPosition="0">
        <references count="3">
          <reference field="4294967294" count="1" selected="0">
            <x v="0"/>
          </reference>
          <reference field="2" count="1" selected="0">
            <x v="0"/>
          </reference>
          <reference field="5" count="1" selected="0">
            <x v="4"/>
          </reference>
        </references>
      </pivotArea>
    </chartFormat>
    <chartFormat chart="0" format="7">
      <pivotArea type="data" outline="0" fieldPosition="0">
        <references count="3">
          <reference field="4294967294" count="1" selected="0">
            <x v="0"/>
          </reference>
          <reference field="2" count="1" selected="0">
            <x v="0"/>
          </reference>
          <reference field="5" count="1" selected="0">
            <x v="5"/>
          </reference>
        </references>
      </pivotArea>
    </chartFormat>
    <chartFormat chart="0" format="8">
      <pivotArea type="data" outline="0" fieldPosition="0">
        <references count="3">
          <reference field="4294967294" count="1" selected="0">
            <x v="0"/>
          </reference>
          <reference field="2" count="1" selected="0">
            <x v="0"/>
          </reference>
          <reference field="5" count="1" selected="0">
            <x v="6"/>
          </reference>
        </references>
      </pivotArea>
    </chartFormat>
    <chartFormat chart="0" format="9">
      <pivotArea type="data" outline="0" fieldPosition="0">
        <references count="3">
          <reference field="4294967294" count="1" selected="0">
            <x v="0"/>
          </reference>
          <reference field="2" count="1" selected="0">
            <x v="1"/>
          </reference>
          <reference field="5" count="1" selected="0">
            <x v="0"/>
          </reference>
        </references>
      </pivotArea>
    </chartFormat>
    <chartFormat chart="0" format="10">
      <pivotArea type="data" outline="0" fieldPosition="0">
        <references count="3">
          <reference field="4294967294" count="1" selected="0">
            <x v="0"/>
          </reference>
          <reference field="2" count="1" selected="0">
            <x v="1"/>
          </reference>
          <reference field="5" count="1" selected="0">
            <x v="1"/>
          </reference>
        </references>
      </pivotArea>
    </chartFormat>
    <chartFormat chart="0" format="11">
      <pivotArea type="data" outline="0" fieldPosition="0">
        <references count="3">
          <reference field="4294967294" count="1" selected="0">
            <x v="0"/>
          </reference>
          <reference field="2" count="1" selected="0">
            <x v="1"/>
          </reference>
          <reference field="5" count="1" selected="0">
            <x v="2"/>
          </reference>
        </references>
      </pivotArea>
    </chartFormat>
    <chartFormat chart="0" format="12">
      <pivotArea type="data" outline="0" fieldPosition="0">
        <references count="3">
          <reference field="4294967294" count="1" selected="0">
            <x v="0"/>
          </reference>
          <reference field="2" count="1" selected="0">
            <x v="1"/>
          </reference>
          <reference field="5" count="1" selected="0">
            <x v="3"/>
          </reference>
        </references>
      </pivotArea>
    </chartFormat>
    <chartFormat chart="0" format="13">
      <pivotArea type="data" outline="0" fieldPosition="0">
        <references count="3">
          <reference field="4294967294" count="1" selected="0">
            <x v="0"/>
          </reference>
          <reference field="2" count="1" selected="0">
            <x v="1"/>
          </reference>
          <reference field="5" count="1" selected="0">
            <x v="4"/>
          </reference>
        </references>
      </pivotArea>
    </chartFormat>
    <chartFormat chart="0" format="14">
      <pivotArea type="data" outline="0" fieldPosition="0">
        <references count="3">
          <reference field="4294967294" count="1" selected="0">
            <x v="0"/>
          </reference>
          <reference field="2" count="1" selected="0">
            <x v="1"/>
          </reference>
          <reference field="5" count="1" selected="0">
            <x v="5"/>
          </reference>
        </references>
      </pivotArea>
    </chartFormat>
    <chartFormat chart="0" format="15">
      <pivotArea type="data" outline="0" fieldPosition="0">
        <references count="3">
          <reference field="4294967294" count="1" selected="0">
            <x v="0"/>
          </reference>
          <reference field="2" count="1" selected="0">
            <x v="1"/>
          </reference>
          <reference field="5" count="1" selected="0">
            <x v="6"/>
          </reference>
        </references>
      </pivotArea>
    </chartFormat>
    <chartFormat chart="4" format="32" series="1">
      <pivotArea type="data" outline="0" fieldPosition="0">
        <references count="2">
          <reference field="4294967294" count="1" selected="0">
            <x v="0"/>
          </reference>
          <reference field="2" count="1" selected="0">
            <x v="0"/>
          </reference>
        </references>
      </pivotArea>
    </chartFormat>
    <chartFormat chart="4" format="33">
      <pivotArea type="data" outline="0" fieldPosition="0">
        <references count="3">
          <reference field="4294967294" count="1" selected="0">
            <x v="0"/>
          </reference>
          <reference field="2" count="1" selected="0">
            <x v="0"/>
          </reference>
          <reference field="5" count="1" selected="0">
            <x v="0"/>
          </reference>
        </references>
      </pivotArea>
    </chartFormat>
    <chartFormat chart="4" format="34">
      <pivotArea type="data" outline="0" fieldPosition="0">
        <references count="3">
          <reference field="4294967294" count="1" selected="0">
            <x v="0"/>
          </reference>
          <reference field="2" count="1" selected="0">
            <x v="0"/>
          </reference>
          <reference field="5" count="1" selected="0">
            <x v="1"/>
          </reference>
        </references>
      </pivotArea>
    </chartFormat>
    <chartFormat chart="4" format="35">
      <pivotArea type="data" outline="0" fieldPosition="0">
        <references count="3">
          <reference field="4294967294" count="1" selected="0">
            <x v="0"/>
          </reference>
          <reference field="2" count="1" selected="0">
            <x v="0"/>
          </reference>
          <reference field="5" count="1" selected="0">
            <x v="2"/>
          </reference>
        </references>
      </pivotArea>
    </chartFormat>
    <chartFormat chart="4" format="36">
      <pivotArea type="data" outline="0" fieldPosition="0">
        <references count="3">
          <reference field="4294967294" count="1" selected="0">
            <x v="0"/>
          </reference>
          <reference field="2" count="1" selected="0">
            <x v="0"/>
          </reference>
          <reference field="5" count="1" selected="0">
            <x v="3"/>
          </reference>
        </references>
      </pivotArea>
    </chartFormat>
    <chartFormat chart="4" format="37">
      <pivotArea type="data" outline="0" fieldPosition="0">
        <references count="3">
          <reference field="4294967294" count="1" selected="0">
            <x v="0"/>
          </reference>
          <reference field="2" count="1" selected="0">
            <x v="0"/>
          </reference>
          <reference field="5" count="1" selected="0">
            <x v="4"/>
          </reference>
        </references>
      </pivotArea>
    </chartFormat>
    <chartFormat chart="4" format="38">
      <pivotArea type="data" outline="0" fieldPosition="0">
        <references count="3">
          <reference field="4294967294" count="1" selected="0">
            <x v="0"/>
          </reference>
          <reference field="2" count="1" selected="0">
            <x v="0"/>
          </reference>
          <reference field="5" count="1" selected="0">
            <x v="5"/>
          </reference>
        </references>
      </pivotArea>
    </chartFormat>
    <chartFormat chart="4" format="39">
      <pivotArea type="data" outline="0" fieldPosition="0">
        <references count="3">
          <reference field="4294967294" count="1" selected="0">
            <x v="0"/>
          </reference>
          <reference field="2" count="1" selected="0">
            <x v="0"/>
          </reference>
          <reference field="5" count="1" selected="0">
            <x v="6"/>
          </reference>
        </references>
      </pivotArea>
    </chartFormat>
    <chartFormat chart="4" format="40" series="1">
      <pivotArea type="data" outline="0" fieldPosition="0">
        <references count="2">
          <reference field="4294967294" count="1" selected="0">
            <x v="0"/>
          </reference>
          <reference field="2" count="1" selected="0">
            <x v="1"/>
          </reference>
        </references>
      </pivotArea>
    </chartFormat>
    <chartFormat chart="4" format="41">
      <pivotArea type="data" outline="0" fieldPosition="0">
        <references count="3">
          <reference field="4294967294" count="1" selected="0">
            <x v="0"/>
          </reference>
          <reference field="2" count="1" selected="0">
            <x v="1"/>
          </reference>
          <reference field="5" count="1" selected="0">
            <x v="0"/>
          </reference>
        </references>
      </pivotArea>
    </chartFormat>
    <chartFormat chart="4" format="42">
      <pivotArea type="data" outline="0" fieldPosition="0">
        <references count="3">
          <reference field="4294967294" count="1" selected="0">
            <x v="0"/>
          </reference>
          <reference field="2" count="1" selected="0">
            <x v="1"/>
          </reference>
          <reference field="5" count="1" selected="0">
            <x v="1"/>
          </reference>
        </references>
      </pivotArea>
    </chartFormat>
    <chartFormat chart="4" format="43">
      <pivotArea type="data" outline="0" fieldPosition="0">
        <references count="3">
          <reference field="4294967294" count="1" selected="0">
            <x v="0"/>
          </reference>
          <reference field="2" count="1" selected="0">
            <x v="1"/>
          </reference>
          <reference field="5" count="1" selected="0">
            <x v="2"/>
          </reference>
        </references>
      </pivotArea>
    </chartFormat>
    <chartFormat chart="4" format="44">
      <pivotArea type="data" outline="0" fieldPosition="0">
        <references count="3">
          <reference field="4294967294" count="1" selected="0">
            <x v="0"/>
          </reference>
          <reference field="2" count="1" selected="0">
            <x v="1"/>
          </reference>
          <reference field="5" count="1" selected="0">
            <x v="3"/>
          </reference>
        </references>
      </pivotArea>
    </chartFormat>
    <chartFormat chart="4" format="45">
      <pivotArea type="data" outline="0" fieldPosition="0">
        <references count="3">
          <reference field="4294967294" count="1" selected="0">
            <x v="0"/>
          </reference>
          <reference field="2" count="1" selected="0">
            <x v="1"/>
          </reference>
          <reference field="5" count="1" selected="0">
            <x v="4"/>
          </reference>
        </references>
      </pivotArea>
    </chartFormat>
    <chartFormat chart="4" format="46">
      <pivotArea type="data" outline="0" fieldPosition="0">
        <references count="3">
          <reference field="4294967294" count="1" selected="0">
            <x v="0"/>
          </reference>
          <reference field="2" count="1" selected="0">
            <x v="1"/>
          </reference>
          <reference field="5" count="1" selected="0">
            <x v="5"/>
          </reference>
        </references>
      </pivotArea>
    </chartFormat>
    <chartFormat chart="4" format="47">
      <pivotArea type="data" outline="0" fieldPosition="0">
        <references count="3">
          <reference field="4294967294" count="1" selected="0">
            <x v="0"/>
          </reference>
          <reference field="2" count="1" selected="0">
            <x v="1"/>
          </reference>
          <reference field="5"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8FE1752-13AC-48A0-BB71-35BEE07AF606}"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39:D48" firstHeaderRow="1" firstDataRow="2"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axis="axisCol"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E50AA29-5D91-4D16-8360-BD6B1612B700}" name="PivotTable15"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G5:H13" firstHeaderRow="1" firstDataRow="1"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31D1A5A-85D5-4751-9226-78EA4F744850}" name="PivotTable1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B9:C17" firstHeaderRow="1" firstDataRow="1" firstDataCol="1"/>
  <pivotFields count="7">
    <pivotField dataField="1"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compact="0" outline="0" showAll="0">
      <items count="8">
        <item x="5"/>
        <item x="2"/>
        <item x="3"/>
        <item x="1"/>
        <item x="0"/>
        <item x="6"/>
        <item x="4"/>
        <item t="default"/>
      </items>
    </pivotField>
    <pivotField compact="0" outline="0" showAll="0">
      <items count="3">
        <item x="1"/>
        <item x="0"/>
        <item t="default"/>
      </items>
    </pivotField>
    <pivotField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Order ID" fld="0" subtotal="count" baseField="1" baseItem="0"/>
  </dataFields>
  <chartFormats count="16">
    <chartFormat chart="0"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 count="1" selected="0">
            <x v="0"/>
          </reference>
        </references>
      </pivotArea>
    </chartFormat>
    <chartFormat chart="2" format="11">
      <pivotArea type="data" outline="0" fieldPosition="0">
        <references count="2">
          <reference field="4294967294" count="1" selected="0">
            <x v="0"/>
          </reference>
          <reference field="1" count="1" selected="0">
            <x v="1"/>
          </reference>
        </references>
      </pivotArea>
    </chartFormat>
    <chartFormat chart="2" format="12">
      <pivotArea type="data" outline="0" fieldPosition="0">
        <references count="2">
          <reference field="4294967294" count="1" selected="0">
            <x v="0"/>
          </reference>
          <reference field="1" count="1" selected="0">
            <x v="2"/>
          </reference>
        </references>
      </pivotArea>
    </chartFormat>
    <chartFormat chart="2" format="13">
      <pivotArea type="data" outline="0" fieldPosition="0">
        <references count="2">
          <reference field="4294967294" count="1" selected="0">
            <x v="0"/>
          </reference>
          <reference field="1" count="1" selected="0">
            <x v="3"/>
          </reference>
        </references>
      </pivotArea>
    </chartFormat>
    <chartFormat chart="2" format="14">
      <pivotArea type="data" outline="0" fieldPosition="0">
        <references count="2">
          <reference field="4294967294" count="1" selected="0">
            <x v="0"/>
          </reference>
          <reference field="1" count="1" selected="0">
            <x v="4"/>
          </reference>
        </references>
      </pivotArea>
    </chartFormat>
    <chartFormat chart="2" format="15">
      <pivotArea type="data" outline="0" fieldPosition="0">
        <references count="2">
          <reference field="4294967294" count="1" selected="0">
            <x v="0"/>
          </reference>
          <reference field="1" count="1" selected="0">
            <x v="5"/>
          </reference>
        </references>
      </pivotArea>
    </chartFormat>
    <chartFormat chart="2" format="16">
      <pivotArea type="data" outline="0" fieldPosition="0">
        <references count="2">
          <reference field="4294967294" count="1" selected="0">
            <x v="0"/>
          </reference>
          <reference field="1" count="1" selected="0">
            <x v="6"/>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74980AF-AA49-4A44-AD89-D77CDC5614AF}" name="PivotTable1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B2:C5" firstHeaderRow="1" firstDataRow="1"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427B5EB-0DBE-45A3-9987-B96413945196}" name="PivotTable16"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B20:C28" firstHeaderRow="1" firstDataRow="1"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Average of Amount" fld="3" subtotal="average" baseField="1" baseItem="0" numFmtId="2"/>
  </dataFields>
  <formats count="1">
    <format dxfId="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147656E-4839-4145-84B4-FF00DE8C91F4}" name="PivotTable10"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8">
  <location ref="B3:J12" firstHeaderRow="1" firstDataRow="2"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Col"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Sum of Amount" fld="3" baseField="0" baseItem="0"/>
  </dataFields>
  <chartFormats count="14">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0"/>
          </reference>
          <reference field="1" count="1" selected="0">
            <x v="2"/>
          </reference>
        </references>
      </pivotArea>
    </chartFormat>
    <chartFormat chart="3" format="3" series="1">
      <pivotArea type="data" outline="0" fieldPosition="0">
        <references count="2">
          <reference field="4294967294" count="1" selected="0">
            <x v="0"/>
          </reference>
          <reference field="1" count="1" selected="0">
            <x v="3"/>
          </reference>
        </references>
      </pivotArea>
    </chartFormat>
    <chartFormat chart="3" format="4" series="1">
      <pivotArea type="data" outline="0" fieldPosition="0">
        <references count="2">
          <reference field="4294967294" count="1" selected="0">
            <x v="0"/>
          </reference>
          <reference field="1" count="1" selected="0">
            <x v="4"/>
          </reference>
        </references>
      </pivotArea>
    </chartFormat>
    <chartFormat chart="3" format="5" series="1">
      <pivotArea type="data" outline="0" fieldPosition="0">
        <references count="2">
          <reference field="4294967294" count="1" selected="0">
            <x v="0"/>
          </reference>
          <reference field="1" count="1" selected="0">
            <x v="5"/>
          </reference>
        </references>
      </pivotArea>
    </chartFormat>
    <chartFormat chart="3" format="6" series="1">
      <pivotArea type="data" outline="0" fieldPosition="0">
        <references count="2">
          <reference field="4294967294" count="1" selected="0">
            <x v="0"/>
          </reference>
          <reference field="1" count="1" selected="0">
            <x v="6"/>
          </reference>
        </references>
      </pivotArea>
    </chartFormat>
    <chartFormat chart="5" format="14" series="1">
      <pivotArea type="data" outline="0" fieldPosition="0">
        <references count="2">
          <reference field="4294967294" count="1" selected="0">
            <x v="0"/>
          </reference>
          <reference field="1" count="1" selected="0">
            <x v="0"/>
          </reference>
        </references>
      </pivotArea>
    </chartFormat>
    <chartFormat chart="5" format="15" series="1">
      <pivotArea type="data" outline="0" fieldPosition="0">
        <references count="2">
          <reference field="4294967294" count="1" selected="0">
            <x v="0"/>
          </reference>
          <reference field="1" count="1" selected="0">
            <x v="1"/>
          </reference>
        </references>
      </pivotArea>
    </chartFormat>
    <chartFormat chart="5" format="16" series="1">
      <pivotArea type="data" outline="0" fieldPosition="0">
        <references count="2">
          <reference field="4294967294" count="1" selected="0">
            <x v="0"/>
          </reference>
          <reference field="1" count="1" selected="0">
            <x v="2"/>
          </reference>
        </references>
      </pivotArea>
    </chartFormat>
    <chartFormat chart="5" format="17" series="1">
      <pivotArea type="data" outline="0" fieldPosition="0">
        <references count="2">
          <reference field="4294967294" count="1" selected="0">
            <x v="0"/>
          </reference>
          <reference field="1" count="1" selected="0">
            <x v="3"/>
          </reference>
        </references>
      </pivotArea>
    </chartFormat>
    <chartFormat chart="5" format="18" series="1">
      <pivotArea type="data" outline="0" fieldPosition="0">
        <references count="2">
          <reference field="4294967294" count="1" selected="0">
            <x v="0"/>
          </reference>
          <reference field="1" count="1" selected="0">
            <x v="4"/>
          </reference>
        </references>
      </pivotArea>
    </chartFormat>
    <chartFormat chart="5" format="19" series="1">
      <pivotArea type="data" outline="0" fieldPosition="0">
        <references count="2">
          <reference field="4294967294" count="1" selected="0">
            <x v="0"/>
          </reference>
          <reference field="1" count="1" selected="0">
            <x v="5"/>
          </reference>
        </references>
      </pivotArea>
    </chartFormat>
    <chartFormat chart="5" format="20" series="1">
      <pivotArea type="data" outline="0" fieldPosition="0">
        <references count="2">
          <reference field="4294967294" count="1" selected="0">
            <x v="0"/>
          </reference>
          <reference field="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8BA2E9-CCFA-4452-A097-F6916FD844AB}" name="PivotTable17"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B31:D44" firstHeaderRow="1" firstDataRow="1" firstDataCol="2"/>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axis="axisRow"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sd="0"/>
      </items>
    </pivotField>
  </pivotFields>
  <rowFields count="2">
    <field x="6"/>
    <field x="4"/>
  </rowFields>
  <rowItems count="13">
    <i>
      <x v="1"/>
    </i>
    <i>
      <x v="2"/>
    </i>
    <i>
      <x v="3"/>
    </i>
    <i>
      <x v="4"/>
    </i>
    <i>
      <x v="5"/>
    </i>
    <i>
      <x v="6"/>
    </i>
    <i>
      <x v="7"/>
    </i>
    <i>
      <x v="8"/>
    </i>
    <i>
      <x v="9"/>
    </i>
    <i>
      <x v="10"/>
    </i>
    <i>
      <x v="11"/>
    </i>
    <i>
      <x v="12"/>
    </i>
    <i t="grand">
      <x/>
    </i>
  </rowItems>
  <colItems count="1">
    <i/>
  </colItems>
  <dataFields count="1">
    <dataField name="Average of Amount" fld="3" subtotal="average" baseField="6" baseItem="1"/>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D33CC2F-B55A-49B9-A029-C505E05FDC0D}" name="PivotTable1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B15:E24" firstHeaderRow="1" firstDataRow="2"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axis="axisCol"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chartFormats count="3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18" series="1">
      <pivotArea type="data" outline="0" fieldPosition="0">
        <references count="2">
          <reference field="4294967294" count="1" selected="0">
            <x v="0"/>
          </reference>
          <reference field="2" count="1" selected="0">
            <x v="0"/>
          </reference>
        </references>
      </pivotArea>
    </chartFormat>
    <chartFormat chart="2" format="19">
      <pivotArea type="data" outline="0" fieldPosition="0">
        <references count="3">
          <reference field="4294967294" count="1" selected="0">
            <x v="0"/>
          </reference>
          <reference field="2" count="1" selected="0">
            <x v="0"/>
          </reference>
          <reference field="5" count="1" selected="0">
            <x v="0"/>
          </reference>
        </references>
      </pivotArea>
    </chartFormat>
    <chartFormat chart="2" format="20">
      <pivotArea type="data" outline="0" fieldPosition="0">
        <references count="3">
          <reference field="4294967294" count="1" selected="0">
            <x v="0"/>
          </reference>
          <reference field="2" count="1" selected="0">
            <x v="0"/>
          </reference>
          <reference field="5" count="1" selected="0">
            <x v="1"/>
          </reference>
        </references>
      </pivotArea>
    </chartFormat>
    <chartFormat chart="2" format="21">
      <pivotArea type="data" outline="0" fieldPosition="0">
        <references count="3">
          <reference field="4294967294" count="1" selected="0">
            <x v="0"/>
          </reference>
          <reference field="2" count="1" selected="0">
            <x v="0"/>
          </reference>
          <reference field="5" count="1" selected="0">
            <x v="2"/>
          </reference>
        </references>
      </pivotArea>
    </chartFormat>
    <chartFormat chart="2" format="22">
      <pivotArea type="data" outline="0" fieldPosition="0">
        <references count="3">
          <reference field="4294967294" count="1" selected="0">
            <x v="0"/>
          </reference>
          <reference field="2" count="1" selected="0">
            <x v="0"/>
          </reference>
          <reference field="5" count="1" selected="0">
            <x v="3"/>
          </reference>
        </references>
      </pivotArea>
    </chartFormat>
    <chartFormat chart="2" format="23">
      <pivotArea type="data" outline="0" fieldPosition="0">
        <references count="3">
          <reference field="4294967294" count="1" selected="0">
            <x v="0"/>
          </reference>
          <reference field="2" count="1" selected="0">
            <x v="0"/>
          </reference>
          <reference field="5" count="1" selected="0">
            <x v="4"/>
          </reference>
        </references>
      </pivotArea>
    </chartFormat>
    <chartFormat chart="2" format="24">
      <pivotArea type="data" outline="0" fieldPosition="0">
        <references count="3">
          <reference field="4294967294" count="1" selected="0">
            <x v="0"/>
          </reference>
          <reference field="2" count="1" selected="0">
            <x v="0"/>
          </reference>
          <reference field="5" count="1" selected="0">
            <x v="5"/>
          </reference>
        </references>
      </pivotArea>
    </chartFormat>
    <chartFormat chart="2" format="25">
      <pivotArea type="data" outline="0" fieldPosition="0">
        <references count="3">
          <reference field="4294967294" count="1" selected="0">
            <x v="0"/>
          </reference>
          <reference field="2" count="1" selected="0">
            <x v="0"/>
          </reference>
          <reference field="5" count="1" selected="0">
            <x v="6"/>
          </reference>
        </references>
      </pivotArea>
    </chartFormat>
    <chartFormat chart="2" format="26" series="1">
      <pivotArea type="data" outline="0" fieldPosition="0">
        <references count="2">
          <reference field="4294967294" count="1" selected="0">
            <x v="0"/>
          </reference>
          <reference field="2" count="1" selected="0">
            <x v="1"/>
          </reference>
        </references>
      </pivotArea>
    </chartFormat>
    <chartFormat chart="2" format="27">
      <pivotArea type="data" outline="0" fieldPosition="0">
        <references count="3">
          <reference field="4294967294" count="1" selected="0">
            <x v="0"/>
          </reference>
          <reference field="2" count="1" selected="0">
            <x v="1"/>
          </reference>
          <reference field="5" count="1" selected="0">
            <x v="0"/>
          </reference>
        </references>
      </pivotArea>
    </chartFormat>
    <chartFormat chart="2" format="28">
      <pivotArea type="data" outline="0" fieldPosition="0">
        <references count="3">
          <reference field="4294967294" count="1" selected="0">
            <x v="0"/>
          </reference>
          <reference field="2" count="1" selected="0">
            <x v="1"/>
          </reference>
          <reference field="5" count="1" selected="0">
            <x v="1"/>
          </reference>
        </references>
      </pivotArea>
    </chartFormat>
    <chartFormat chart="2" format="29">
      <pivotArea type="data" outline="0" fieldPosition="0">
        <references count="3">
          <reference field="4294967294" count="1" selected="0">
            <x v="0"/>
          </reference>
          <reference field="2" count="1" selected="0">
            <x v="1"/>
          </reference>
          <reference field="5" count="1" selected="0">
            <x v="2"/>
          </reference>
        </references>
      </pivotArea>
    </chartFormat>
    <chartFormat chart="2" format="30">
      <pivotArea type="data" outline="0" fieldPosition="0">
        <references count="3">
          <reference field="4294967294" count="1" selected="0">
            <x v="0"/>
          </reference>
          <reference field="2" count="1" selected="0">
            <x v="1"/>
          </reference>
          <reference field="5" count="1" selected="0">
            <x v="3"/>
          </reference>
        </references>
      </pivotArea>
    </chartFormat>
    <chartFormat chart="2" format="31">
      <pivotArea type="data" outline="0" fieldPosition="0">
        <references count="3">
          <reference field="4294967294" count="1" selected="0">
            <x v="0"/>
          </reference>
          <reference field="2" count="1" selected="0">
            <x v="1"/>
          </reference>
          <reference field="5" count="1" selected="0">
            <x v="4"/>
          </reference>
        </references>
      </pivotArea>
    </chartFormat>
    <chartFormat chart="2" format="32">
      <pivotArea type="data" outline="0" fieldPosition="0">
        <references count="3">
          <reference field="4294967294" count="1" selected="0">
            <x v="0"/>
          </reference>
          <reference field="2" count="1" selected="0">
            <x v="1"/>
          </reference>
          <reference field="5" count="1" selected="0">
            <x v="5"/>
          </reference>
        </references>
      </pivotArea>
    </chartFormat>
    <chartFormat chart="2" format="33">
      <pivotArea type="data" outline="0" fieldPosition="0">
        <references count="3">
          <reference field="4294967294" count="1" selected="0">
            <x v="0"/>
          </reference>
          <reference field="2" count="1" selected="0">
            <x v="1"/>
          </reference>
          <reference field="5" count="1" selected="0">
            <x v="6"/>
          </reference>
        </references>
      </pivotArea>
    </chartFormat>
    <chartFormat chart="0" format="2">
      <pivotArea type="data" outline="0" fieldPosition="0">
        <references count="3">
          <reference field="4294967294" count="1" selected="0">
            <x v="0"/>
          </reference>
          <reference field="2" count="1" selected="0">
            <x v="0"/>
          </reference>
          <reference field="5" count="1" selected="0">
            <x v="0"/>
          </reference>
        </references>
      </pivotArea>
    </chartFormat>
    <chartFormat chart="0" format="3">
      <pivotArea type="data" outline="0" fieldPosition="0">
        <references count="3">
          <reference field="4294967294" count="1" selected="0">
            <x v="0"/>
          </reference>
          <reference field="2" count="1" selected="0">
            <x v="0"/>
          </reference>
          <reference field="5" count="1" selected="0">
            <x v="1"/>
          </reference>
        </references>
      </pivotArea>
    </chartFormat>
    <chartFormat chart="0" format="4">
      <pivotArea type="data" outline="0" fieldPosition="0">
        <references count="3">
          <reference field="4294967294" count="1" selected="0">
            <x v="0"/>
          </reference>
          <reference field="2" count="1" selected="0">
            <x v="0"/>
          </reference>
          <reference field="5" count="1" selected="0">
            <x v="2"/>
          </reference>
        </references>
      </pivotArea>
    </chartFormat>
    <chartFormat chart="0" format="5">
      <pivotArea type="data" outline="0" fieldPosition="0">
        <references count="3">
          <reference field="4294967294" count="1" selected="0">
            <x v="0"/>
          </reference>
          <reference field="2" count="1" selected="0">
            <x v="0"/>
          </reference>
          <reference field="5" count="1" selected="0">
            <x v="3"/>
          </reference>
        </references>
      </pivotArea>
    </chartFormat>
    <chartFormat chart="0" format="6">
      <pivotArea type="data" outline="0" fieldPosition="0">
        <references count="3">
          <reference field="4294967294" count="1" selected="0">
            <x v="0"/>
          </reference>
          <reference field="2" count="1" selected="0">
            <x v="0"/>
          </reference>
          <reference field="5" count="1" selected="0">
            <x v="4"/>
          </reference>
        </references>
      </pivotArea>
    </chartFormat>
    <chartFormat chart="0" format="7">
      <pivotArea type="data" outline="0" fieldPosition="0">
        <references count="3">
          <reference field="4294967294" count="1" selected="0">
            <x v="0"/>
          </reference>
          <reference field="2" count="1" selected="0">
            <x v="0"/>
          </reference>
          <reference field="5" count="1" selected="0">
            <x v="5"/>
          </reference>
        </references>
      </pivotArea>
    </chartFormat>
    <chartFormat chart="0" format="8">
      <pivotArea type="data" outline="0" fieldPosition="0">
        <references count="3">
          <reference field="4294967294" count="1" selected="0">
            <x v="0"/>
          </reference>
          <reference field="2" count="1" selected="0">
            <x v="0"/>
          </reference>
          <reference field="5" count="1" selected="0">
            <x v="6"/>
          </reference>
        </references>
      </pivotArea>
    </chartFormat>
    <chartFormat chart="0" format="9">
      <pivotArea type="data" outline="0" fieldPosition="0">
        <references count="3">
          <reference field="4294967294" count="1" selected="0">
            <x v="0"/>
          </reference>
          <reference field="2" count="1" selected="0">
            <x v="1"/>
          </reference>
          <reference field="5" count="1" selected="0">
            <x v="0"/>
          </reference>
        </references>
      </pivotArea>
    </chartFormat>
    <chartFormat chart="0" format="10">
      <pivotArea type="data" outline="0" fieldPosition="0">
        <references count="3">
          <reference field="4294967294" count="1" selected="0">
            <x v="0"/>
          </reference>
          <reference field="2" count="1" selected="0">
            <x v="1"/>
          </reference>
          <reference field="5" count="1" selected="0">
            <x v="1"/>
          </reference>
        </references>
      </pivotArea>
    </chartFormat>
    <chartFormat chart="0" format="11">
      <pivotArea type="data" outline="0" fieldPosition="0">
        <references count="3">
          <reference field="4294967294" count="1" selected="0">
            <x v="0"/>
          </reference>
          <reference field="2" count="1" selected="0">
            <x v="1"/>
          </reference>
          <reference field="5" count="1" selected="0">
            <x v="2"/>
          </reference>
        </references>
      </pivotArea>
    </chartFormat>
    <chartFormat chart="0" format="12">
      <pivotArea type="data" outline="0" fieldPosition="0">
        <references count="3">
          <reference field="4294967294" count="1" selected="0">
            <x v="0"/>
          </reference>
          <reference field="2" count="1" selected="0">
            <x v="1"/>
          </reference>
          <reference field="5" count="1" selected="0">
            <x v="3"/>
          </reference>
        </references>
      </pivotArea>
    </chartFormat>
    <chartFormat chart="0" format="13">
      <pivotArea type="data" outline="0" fieldPosition="0">
        <references count="3">
          <reference field="4294967294" count="1" selected="0">
            <x v="0"/>
          </reference>
          <reference field="2" count="1" selected="0">
            <x v="1"/>
          </reference>
          <reference field="5" count="1" selected="0">
            <x v="4"/>
          </reference>
        </references>
      </pivotArea>
    </chartFormat>
    <chartFormat chart="0" format="14">
      <pivotArea type="data" outline="0" fieldPosition="0">
        <references count="3">
          <reference field="4294967294" count="1" selected="0">
            <x v="0"/>
          </reference>
          <reference field="2" count="1" selected="0">
            <x v="1"/>
          </reference>
          <reference field="5" count="1" selected="0">
            <x v="5"/>
          </reference>
        </references>
      </pivotArea>
    </chartFormat>
    <chartFormat chart="0" format="15">
      <pivotArea type="data" outline="0" fieldPosition="0">
        <references count="3">
          <reference field="4294967294" count="1" selected="0">
            <x v="0"/>
          </reference>
          <reference field="2" count="1" selected="0">
            <x v="1"/>
          </reference>
          <reference field="5"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ID" xr10:uid="{0035B7AE-113E-4A80-B332-E04786D620CD}" sourceName="Order ID">
  <pivotTables>
    <pivotTable tabId="10" name="PivotTable6"/>
    <pivotTable tabId="4" name="PivotTable16"/>
    <pivotTable tabId="4" name="PivotTable12"/>
    <pivotTable tabId="4" name="PivotTable13"/>
    <pivotTable tabId="4" name="PivotTable15"/>
    <pivotTable tabId="10" name="PivotTable1"/>
    <pivotTable tabId="10" name="PivotTable2"/>
    <pivotTable tabId="10" name="PivotTable3"/>
    <pivotTable tabId="10" name="PivotTable4"/>
    <pivotTable tabId="10" name="PivotTable5"/>
    <pivotTable tabId="10" name="PivotTable7"/>
    <pivotTable tabId="10" name="PivotTable8"/>
    <pivotTable tabId="5" name="PivotTable10"/>
    <pivotTable tabId="5" name="PivotTable14"/>
    <pivotTable tabId="5" name="PivotTable17"/>
  </pivotTables>
  <data>
    <tabular pivotCacheId="1743858539">
      <items count="213">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068F4E6-221E-47E2-A930-E3764BA36789}" sourceName="Product">
  <pivotTables>
    <pivotTable tabId="10" name="PivotTable6"/>
    <pivotTable tabId="4" name="PivotTable16"/>
    <pivotTable tabId="4" name="PivotTable12"/>
    <pivotTable tabId="4" name="PivotTable13"/>
    <pivotTable tabId="4" name="PivotTable15"/>
    <pivotTable tabId="10" name="PivotTable1"/>
    <pivotTable tabId="10" name="PivotTable2"/>
    <pivotTable tabId="10" name="PivotTable3"/>
    <pivotTable tabId="10" name="PivotTable4"/>
    <pivotTable tabId="10" name="PivotTable5"/>
    <pivotTable tabId="10" name="PivotTable7"/>
    <pivotTable tabId="10" name="PivotTable8"/>
    <pivotTable tabId="5" name="PivotTable10"/>
    <pivotTable tabId="5" name="PivotTable14"/>
    <pivotTable tabId="5" name="PivotTable17"/>
  </pivotTables>
  <data>
    <tabular pivotCacheId="1743858539">
      <items count="7">
        <i x="5" s="1"/>
        <i x="2" s="1"/>
        <i x="3" s="1"/>
        <i x="1" s="1"/>
        <i x="0" s="1"/>
        <i x="6"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383D320-E60B-40DE-90CB-396C0EB0653F}" sourceName="Category">
  <pivotTables>
    <pivotTable tabId="10" name="PivotTable6"/>
    <pivotTable tabId="4" name="PivotTable16"/>
    <pivotTable tabId="4" name="PivotTable12"/>
    <pivotTable tabId="4" name="PivotTable13"/>
    <pivotTable tabId="4" name="PivotTable15"/>
    <pivotTable tabId="10" name="PivotTable1"/>
    <pivotTable tabId="10" name="PivotTable2"/>
    <pivotTable tabId="10" name="PivotTable3"/>
    <pivotTable tabId="10" name="PivotTable4"/>
    <pivotTable tabId="10" name="PivotTable7"/>
    <pivotTable tabId="10" name="PivotTable8"/>
    <pivotTable tabId="5" name="PivotTable10"/>
    <pivotTable tabId="5" name="PivotTable14"/>
    <pivotTable tabId="5" name="PivotTable17"/>
  </pivotTables>
  <data>
    <tabular pivotCacheId="174385853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889C7C0-2F46-4009-BCF8-78DC16493E77}" sourceName="Country">
  <pivotTables>
    <pivotTable tabId="10" name="PivotTable6"/>
    <pivotTable tabId="4" name="PivotTable16"/>
    <pivotTable tabId="4" name="PivotTable12"/>
    <pivotTable tabId="4" name="PivotTable13"/>
    <pivotTable tabId="4" name="PivotTable15"/>
    <pivotTable tabId="10" name="PivotTable1"/>
    <pivotTable tabId="10" name="PivotTable2"/>
    <pivotTable tabId="10" name="PivotTable3"/>
    <pivotTable tabId="10" name="PivotTable4"/>
    <pivotTable tabId="10" name="PivotTable5"/>
    <pivotTable tabId="10" name="PivotTable7"/>
    <pivotTable tabId="10" name="PivotTable8"/>
    <pivotTable tabId="5" name="PivotTable10"/>
    <pivotTable tabId="5" name="PivotTable14"/>
    <pivotTable tabId="5" name="PivotTable17"/>
  </pivotTables>
  <data>
    <tabular pivotCacheId="1743858539">
      <items count="7">
        <i x="4" s="1"/>
        <i x="2" s="1"/>
        <i x="6" s="1"/>
        <i x="3" s="1"/>
        <i x="5"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148F4E05-1B00-4620-B8FC-544834F103B7}" sourceName="Months">
  <pivotTables>
    <pivotTable tabId="10" name="PivotTable6"/>
    <pivotTable tabId="4" name="PivotTable16"/>
  </pivotTables>
  <data>
    <tabular pivotCacheId="1743858539">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ID" xr10:uid="{82603F9A-41A0-44EE-AC4E-337EBCCC70D4}" cache="Slicer_Order_ID" caption="Order ID" rowHeight="241300"/>
  <slicer name="Product" xr10:uid="{152D02D4-07D9-4D8A-BF73-C64EF5CE7727}" cache="Slicer_Product" caption="Product" rowHeight="241300"/>
  <slicer name="Category" xr10:uid="{AC7B3146-F5F3-4BF6-BCDF-AF13FCB17157}" cache="Slicer_Category" caption="Category" rowHeight="241300"/>
  <slicer name="Country" xr10:uid="{C8FDE6EE-6315-4A53-AB4E-4EFB2A45A574}" cache="Slicer_Country" caption="Country" rowHeight="241300"/>
  <slicer name="Months" xr10:uid="{011E636D-63D5-440D-8740-2E79243FCE7D}" cache="Slicer_Months" caption="Month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8BB597E9-8EEB-4828-9D8D-D0E750AFCFAC}" cache="Slicer_Product" caption="Product" style="SlicerStyleOther1" rowHeight="241300"/>
  <slicer name="Category 1" xr10:uid="{ADBC7C72-942A-4634-ACE5-4DAE16B6A466}" cache="Slicer_Category" caption="Category" style="SlicerStyleOther1" rowHeight="241300"/>
  <slicer name="Country 1" xr10:uid="{214E138E-1B20-42C8-B757-E138B288A7C4}" cache="Slicer_Country" caption="Country"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openxmlformats.org/officeDocument/2006/relationships/drawing" Target="../drawings/drawing4.xml"/><Relationship Id="rId4" Type="http://schemas.openxmlformats.org/officeDocument/2006/relationships/pivotTable" Target="../pivotTables/pivotTable1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26" width="8.7109375" customWidth="1"/>
  </cols>
  <sheetData>
    <row r="1" spans="1:1" x14ac:dyDescent="0.25">
      <c r="A1"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opLeftCell="A196" workbookViewId="0">
      <selection sqref="A1:F214"/>
    </sheetView>
  </sheetViews>
  <sheetFormatPr defaultColWidth="14.42578125" defaultRowHeight="15" customHeight="1" x14ac:dyDescent="0.25"/>
  <cols>
    <col min="1" max="1" width="8.42578125" customWidth="1"/>
    <col min="2" max="2" width="8" customWidth="1"/>
    <col min="3" max="3" width="11" customWidth="1"/>
    <col min="4" max="4" width="8.140625" customWidth="1"/>
    <col min="5" max="5" width="10.7109375" customWidth="1"/>
    <col min="6" max="6" width="15.42578125" customWidth="1"/>
    <col min="7" max="26" width="8.7109375" customWidth="1"/>
  </cols>
  <sheetData>
    <row r="1" spans="1:6" x14ac:dyDescent="0.25">
      <c r="A1" s="2" t="s">
        <v>0</v>
      </c>
      <c r="B1" s="2" t="s">
        <v>1</v>
      </c>
      <c r="C1" s="2" t="s">
        <v>2</v>
      </c>
      <c r="D1" s="2" t="s">
        <v>3</v>
      </c>
      <c r="E1" s="2" t="s">
        <v>4</v>
      </c>
      <c r="F1" s="2" t="s">
        <v>5</v>
      </c>
    </row>
    <row r="2" spans="1:6" x14ac:dyDescent="0.25">
      <c r="A2" s="3">
        <v>1</v>
      </c>
      <c r="B2" s="3" t="s">
        <v>6</v>
      </c>
      <c r="C2" s="3" t="s">
        <v>7</v>
      </c>
      <c r="D2" s="4">
        <v>4270</v>
      </c>
      <c r="E2" s="5">
        <v>42375</v>
      </c>
      <c r="F2" s="3" t="s">
        <v>8</v>
      </c>
    </row>
    <row r="3" spans="1:6" x14ac:dyDescent="0.25">
      <c r="A3" s="3">
        <v>2</v>
      </c>
      <c r="B3" s="3" t="s">
        <v>9</v>
      </c>
      <c r="C3" s="3" t="s">
        <v>7</v>
      </c>
      <c r="D3" s="4">
        <v>8239</v>
      </c>
      <c r="E3" s="5">
        <v>42376</v>
      </c>
      <c r="F3" s="3" t="s">
        <v>10</v>
      </c>
    </row>
    <row r="4" spans="1:6" x14ac:dyDescent="0.25">
      <c r="A4" s="3">
        <v>3</v>
      </c>
      <c r="B4" s="3" t="s">
        <v>11</v>
      </c>
      <c r="C4" s="3" t="s">
        <v>12</v>
      </c>
      <c r="D4" s="4">
        <v>617</v>
      </c>
      <c r="E4" s="5">
        <v>42377</v>
      </c>
      <c r="F4" s="3" t="s">
        <v>8</v>
      </c>
    </row>
    <row r="5" spans="1:6" x14ac:dyDescent="0.25">
      <c r="A5" s="3">
        <v>4</v>
      </c>
      <c r="B5" s="3" t="s">
        <v>11</v>
      </c>
      <c r="C5" s="3" t="s">
        <v>12</v>
      </c>
      <c r="D5" s="4">
        <v>8384</v>
      </c>
      <c r="E5" s="5">
        <v>42379</v>
      </c>
      <c r="F5" s="3" t="s">
        <v>13</v>
      </c>
    </row>
    <row r="6" spans="1:6" x14ac:dyDescent="0.25">
      <c r="A6" s="3">
        <v>5</v>
      </c>
      <c r="B6" s="3" t="s">
        <v>14</v>
      </c>
      <c r="C6" s="3" t="s">
        <v>7</v>
      </c>
      <c r="D6" s="4">
        <v>2626</v>
      </c>
      <c r="E6" s="5">
        <v>42379</v>
      </c>
      <c r="F6" s="3" t="s">
        <v>15</v>
      </c>
    </row>
    <row r="7" spans="1:6" x14ac:dyDescent="0.25">
      <c r="A7" s="3">
        <v>6</v>
      </c>
      <c r="B7" s="3" t="s">
        <v>16</v>
      </c>
      <c r="C7" s="3" t="s">
        <v>12</v>
      </c>
      <c r="D7" s="4">
        <v>3610</v>
      </c>
      <c r="E7" s="5">
        <v>42380</v>
      </c>
      <c r="F7" s="3" t="s">
        <v>8</v>
      </c>
    </row>
    <row r="8" spans="1:6" x14ac:dyDescent="0.25">
      <c r="A8" s="3">
        <v>7</v>
      </c>
      <c r="B8" s="3" t="s">
        <v>9</v>
      </c>
      <c r="C8" s="3" t="s">
        <v>7</v>
      </c>
      <c r="D8" s="4">
        <v>9062</v>
      </c>
      <c r="E8" s="5">
        <v>42380</v>
      </c>
      <c r="F8" s="3" t="s">
        <v>17</v>
      </c>
    </row>
    <row r="9" spans="1:6" x14ac:dyDescent="0.25">
      <c r="A9" s="3">
        <v>8</v>
      </c>
      <c r="B9" s="3" t="s">
        <v>11</v>
      </c>
      <c r="C9" s="3" t="s">
        <v>12</v>
      </c>
      <c r="D9" s="4">
        <v>6906</v>
      </c>
      <c r="E9" s="5">
        <v>42385</v>
      </c>
      <c r="F9" s="3" t="s">
        <v>18</v>
      </c>
    </row>
    <row r="10" spans="1:6" x14ac:dyDescent="0.25">
      <c r="A10" s="3">
        <v>9</v>
      </c>
      <c r="B10" s="3" t="s">
        <v>19</v>
      </c>
      <c r="C10" s="3" t="s">
        <v>12</v>
      </c>
      <c r="D10" s="4">
        <v>2417</v>
      </c>
      <c r="E10" s="5">
        <v>42385</v>
      </c>
      <c r="F10" s="3" t="s">
        <v>20</v>
      </c>
    </row>
    <row r="11" spans="1:6" x14ac:dyDescent="0.25">
      <c r="A11" s="3">
        <v>10</v>
      </c>
      <c r="B11" s="3" t="s">
        <v>19</v>
      </c>
      <c r="C11" s="3" t="s">
        <v>12</v>
      </c>
      <c r="D11" s="4">
        <v>7431</v>
      </c>
      <c r="E11" s="5">
        <v>42385</v>
      </c>
      <c r="F11" s="3" t="s">
        <v>13</v>
      </c>
    </row>
    <row r="12" spans="1:6" x14ac:dyDescent="0.25">
      <c r="A12" s="3">
        <v>11</v>
      </c>
      <c r="B12" s="3" t="s">
        <v>11</v>
      </c>
      <c r="C12" s="3" t="s">
        <v>12</v>
      </c>
      <c r="D12" s="4">
        <v>8250</v>
      </c>
      <c r="E12" s="5">
        <v>42385</v>
      </c>
      <c r="F12" s="3" t="s">
        <v>15</v>
      </c>
    </row>
    <row r="13" spans="1:6" x14ac:dyDescent="0.25">
      <c r="A13" s="3">
        <v>12</v>
      </c>
      <c r="B13" s="3" t="s">
        <v>9</v>
      </c>
      <c r="C13" s="3" t="s">
        <v>7</v>
      </c>
      <c r="D13" s="4">
        <v>7012</v>
      </c>
      <c r="E13" s="5">
        <v>42387</v>
      </c>
      <c r="F13" s="3" t="s">
        <v>8</v>
      </c>
    </row>
    <row r="14" spans="1:6" x14ac:dyDescent="0.25">
      <c r="A14" s="3">
        <v>13</v>
      </c>
      <c r="B14" s="3" t="s">
        <v>6</v>
      </c>
      <c r="C14" s="3" t="s">
        <v>7</v>
      </c>
      <c r="D14" s="4">
        <v>1903</v>
      </c>
      <c r="E14" s="5">
        <v>42389</v>
      </c>
      <c r="F14" s="3" t="s">
        <v>15</v>
      </c>
    </row>
    <row r="15" spans="1:6" x14ac:dyDescent="0.25">
      <c r="A15" s="3">
        <v>14</v>
      </c>
      <c r="B15" s="3" t="s">
        <v>9</v>
      </c>
      <c r="C15" s="3" t="s">
        <v>7</v>
      </c>
      <c r="D15" s="4">
        <v>2824</v>
      </c>
      <c r="E15" s="5">
        <v>42391</v>
      </c>
      <c r="F15" s="3" t="s">
        <v>13</v>
      </c>
    </row>
    <row r="16" spans="1:6" x14ac:dyDescent="0.25">
      <c r="A16" s="3">
        <v>15</v>
      </c>
      <c r="B16" s="3" t="s">
        <v>19</v>
      </c>
      <c r="C16" s="3" t="s">
        <v>12</v>
      </c>
      <c r="D16" s="4">
        <v>6946</v>
      </c>
      <c r="E16" s="5">
        <v>42393</v>
      </c>
      <c r="F16" s="3" t="s">
        <v>20</v>
      </c>
    </row>
    <row r="17" spans="1:6" x14ac:dyDescent="0.25">
      <c r="A17" s="3">
        <v>16</v>
      </c>
      <c r="B17" s="3" t="s">
        <v>11</v>
      </c>
      <c r="C17" s="3" t="s">
        <v>12</v>
      </c>
      <c r="D17" s="4">
        <v>2320</v>
      </c>
      <c r="E17" s="5">
        <v>42396</v>
      </c>
      <c r="F17" s="3" t="s">
        <v>10</v>
      </c>
    </row>
    <row r="18" spans="1:6" x14ac:dyDescent="0.25">
      <c r="A18" s="3">
        <v>17</v>
      </c>
      <c r="B18" s="3" t="s">
        <v>11</v>
      </c>
      <c r="C18" s="3" t="s">
        <v>12</v>
      </c>
      <c r="D18" s="4">
        <v>2116</v>
      </c>
      <c r="E18" s="5">
        <v>42397</v>
      </c>
      <c r="F18" s="3" t="s">
        <v>8</v>
      </c>
    </row>
    <row r="19" spans="1:6" x14ac:dyDescent="0.25">
      <c r="A19" s="3">
        <v>18</v>
      </c>
      <c r="B19" s="3" t="s">
        <v>11</v>
      </c>
      <c r="C19" s="3" t="s">
        <v>12</v>
      </c>
      <c r="D19" s="4">
        <v>1135</v>
      </c>
      <c r="E19" s="5">
        <v>42399</v>
      </c>
      <c r="F19" s="3" t="s">
        <v>10</v>
      </c>
    </row>
    <row r="20" spans="1:6" x14ac:dyDescent="0.25">
      <c r="A20" s="3">
        <v>19</v>
      </c>
      <c r="B20" s="3" t="s">
        <v>9</v>
      </c>
      <c r="C20" s="3" t="s">
        <v>7</v>
      </c>
      <c r="D20" s="4">
        <v>3595</v>
      </c>
      <c r="E20" s="5">
        <v>42399</v>
      </c>
      <c r="F20" s="3" t="s">
        <v>10</v>
      </c>
    </row>
    <row r="21" spans="1:6" ht="15.75" customHeight="1" x14ac:dyDescent="0.25">
      <c r="A21" s="3">
        <v>20</v>
      </c>
      <c r="B21" s="3" t="s">
        <v>19</v>
      </c>
      <c r="C21" s="3" t="s">
        <v>12</v>
      </c>
      <c r="D21" s="4">
        <v>1161</v>
      </c>
      <c r="E21" s="5">
        <v>42402</v>
      </c>
      <c r="F21" s="3" t="s">
        <v>8</v>
      </c>
    </row>
    <row r="22" spans="1:6" ht="15.75" customHeight="1" x14ac:dyDescent="0.25">
      <c r="A22" s="3">
        <v>21</v>
      </c>
      <c r="B22" s="3" t="s">
        <v>16</v>
      </c>
      <c r="C22" s="3" t="s">
        <v>12</v>
      </c>
      <c r="D22" s="4">
        <v>2256</v>
      </c>
      <c r="E22" s="5">
        <v>42404</v>
      </c>
      <c r="F22" s="3" t="s">
        <v>20</v>
      </c>
    </row>
    <row r="23" spans="1:6" ht="15.75" customHeight="1" x14ac:dyDescent="0.25">
      <c r="A23" s="3">
        <v>22</v>
      </c>
      <c r="B23" s="3" t="s">
        <v>11</v>
      </c>
      <c r="C23" s="3" t="s">
        <v>12</v>
      </c>
      <c r="D23" s="4">
        <v>1004</v>
      </c>
      <c r="E23" s="5">
        <v>42411</v>
      </c>
      <c r="F23" s="3" t="s">
        <v>18</v>
      </c>
    </row>
    <row r="24" spans="1:6" ht="15.75" customHeight="1" x14ac:dyDescent="0.25">
      <c r="A24" s="3">
        <v>23</v>
      </c>
      <c r="B24" s="3" t="s">
        <v>11</v>
      </c>
      <c r="C24" s="3" t="s">
        <v>12</v>
      </c>
      <c r="D24" s="4">
        <v>3642</v>
      </c>
      <c r="E24" s="5">
        <v>42414</v>
      </c>
      <c r="F24" s="3" t="s">
        <v>13</v>
      </c>
    </row>
    <row r="25" spans="1:6" ht="15.75" customHeight="1" x14ac:dyDescent="0.25">
      <c r="A25" s="3">
        <v>24</v>
      </c>
      <c r="B25" s="3" t="s">
        <v>11</v>
      </c>
      <c r="C25" s="3" t="s">
        <v>12</v>
      </c>
      <c r="D25" s="4">
        <v>4582</v>
      </c>
      <c r="E25" s="5">
        <v>42417</v>
      </c>
      <c r="F25" s="3" t="s">
        <v>8</v>
      </c>
    </row>
    <row r="26" spans="1:6" ht="15.75" customHeight="1" x14ac:dyDescent="0.25">
      <c r="A26" s="3">
        <v>25</v>
      </c>
      <c r="B26" s="3" t="s">
        <v>14</v>
      </c>
      <c r="C26" s="3" t="s">
        <v>7</v>
      </c>
      <c r="D26" s="4">
        <v>3559</v>
      </c>
      <c r="E26" s="5">
        <v>42417</v>
      </c>
      <c r="F26" s="3" t="s">
        <v>10</v>
      </c>
    </row>
    <row r="27" spans="1:6" ht="15.75" customHeight="1" x14ac:dyDescent="0.25">
      <c r="A27" s="3">
        <v>26</v>
      </c>
      <c r="B27" s="3" t="s">
        <v>6</v>
      </c>
      <c r="C27" s="3" t="s">
        <v>7</v>
      </c>
      <c r="D27" s="4">
        <v>5154</v>
      </c>
      <c r="E27" s="5">
        <v>42417</v>
      </c>
      <c r="F27" s="3" t="s">
        <v>17</v>
      </c>
    </row>
    <row r="28" spans="1:6" ht="15.75" customHeight="1" x14ac:dyDescent="0.25">
      <c r="A28" s="3">
        <v>27</v>
      </c>
      <c r="B28" s="3" t="s">
        <v>21</v>
      </c>
      <c r="C28" s="3" t="s">
        <v>12</v>
      </c>
      <c r="D28" s="4">
        <v>7388</v>
      </c>
      <c r="E28" s="5">
        <v>42418</v>
      </c>
      <c r="F28" s="3" t="s">
        <v>20</v>
      </c>
    </row>
    <row r="29" spans="1:6" ht="15.75" customHeight="1" x14ac:dyDescent="0.25">
      <c r="A29" s="3">
        <v>28</v>
      </c>
      <c r="B29" s="3" t="s">
        <v>14</v>
      </c>
      <c r="C29" s="3" t="s">
        <v>7</v>
      </c>
      <c r="D29" s="4">
        <v>7163</v>
      </c>
      <c r="E29" s="5">
        <v>42418</v>
      </c>
      <c r="F29" s="3" t="s">
        <v>8</v>
      </c>
    </row>
    <row r="30" spans="1:6" ht="15.75" customHeight="1" x14ac:dyDescent="0.25">
      <c r="A30" s="3">
        <v>29</v>
      </c>
      <c r="B30" s="3" t="s">
        <v>14</v>
      </c>
      <c r="C30" s="3" t="s">
        <v>7</v>
      </c>
      <c r="D30" s="4">
        <v>5101</v>
      </c>
      <c r="E30" s="5">
        <v>42420</v>
      </c>
      <c r="F30" s="3" t="s">
        <v>15</v>
      </c>
    </row>
    <row r="31" spans="1:6" ht="15.75" customHeight="1" x14ac:dyDescent="0.25">
      <c r="A31" s="3">
        <v>30</v>
      </c>
      <c r="B31" s="3" t="s">
        <v>19</v>
      </c>
      <c r="C31" s="3" t="s">
        <v>12</v>
      </c>
      <c r="D31" s="4">
        <v>7602</v>
      </c>
      <c r="E31" s="5">
        <v>42421</v>
      </c>
      <c r="F31" s="3" t="s">
        <v>20</v>
      </c>
    </row>
    <row r="32" spans="1:6" ht="15.75" customHeight="1" x14ac:dyDescent="0.25">
      <c r="A32" s="3">
        <v>31</v>
      </c>
      <c r="B32" s="3" t="s">
        <v>21</v>
      </c>
      <c r="C32" s="3" t="s">
        <v>12</v>
      </c>
      <c r="D32" s="4">
        <v>1641</v>
      </c>
      <c r="E32" s="5">
        <v>42422</v>
      </c>
      <c r="F32" s="3" t="s">
        <v>8</v>
      </c>
    </row>
    <row r="33" spans="1:6" ht="15.75" customHeight="1" x14ac:dyDescent="0.25">
      <c r="A33" s="3">
        <v>32</v>
      </c>
      <c r="B33" s="3" t="s">
        <v>19</v>
      </c>
      <c r="C33" s="3" t="s">
        <v>12</v>
      </c>
      <c r="D33" s="4">
        <v>8892</v>
      </c>
      <c r="E33" s="5">
        <v>42423</v>
      </c>
      <c r="F33" s="3" t="s">
        <v>17</v>
      </c>
    </row>
    <row r="34" spans="1:6" ht="15.75" customHeight="1" x14ac:dyDescent="0.25">
      <c r="A34" s="3">
        <v>33</v>
      </c>
      <c r="B34" s="3" t="s">
        <v>19</v>
      </c>
      <c r="C34" s="3" t="s">
        <v>12</v>
      </c>
      <c r="D34" s="4">
        <v>2060</v>
      </c>
      <c r="E34" s="5">
        <v>42429</v>
      </c>
      <c r="F34" s="3" t="s">
        <v>20</v>
      </c>
    </row>
    <row r="35" spans="1:6" ht="15.75" customHeight="1" x14ac:dyDescent="0.25">
      <c r="A35" s="3">
        <v>34</v>
      </c>
      <c r="B35" s="3" t="s">
        <v>9</v>
      </c>
      <c r="C35" s="3" t="s">
        <v>7</v>
      </c>
      <c r="D35" s="4">
        <v>1557</v>
      </c>
      <c r="E35" s="5">
        <v>42429</v>
      </c>
      <c r="F35" s="3" t="s">
        <v>15</v>
      </c>
    </row>
    <row r="36" spans="1:6" ht="15.75" customHeight="1" x14ac:dyDescent="0.25">
      <c r="A36" s="3">
        <v>35</v>
      </c>
      <c r="B36" s="3" t="s">
        <v>19</v>
      </c>
      <c r="C36" s="3" t="s">
        <v>12</v>
      </c>
      <c r="D36" s="4">
        <v>6509</v>
      </c>
      <c r="E36" s="5">
        <v>42430</v>
      </c>
      <c r="F36" s="3" t="s">
        <v>20</v>
      </c>
    </row>
    <row r="37" spans="1:6" ht="15.75" customHeight="1" x14ac:dyDescent="0.25">
      <c r="A37" s="3">
        <v>36</v>
      </c>
      <c r="B37" s="3" t="s">
        <v>19</v>
      </c>
      <c r="C37" s="3" t="s">
        <v>12</v>
      </c>
      <c r="D37" s="4">
        <v>5718</v>
      </c>
      <c r="E37" s="5">
        <v>42433</v>
      </c>
      <c r="F37" s="3" t="s">
        <v>17</v>
      </c>
    </row>
    <row r="38" spans="1:6" ht="15.75" customHeight="1" x14ac:dyDescent="0.25">
      <c r="A38" s="3">
        <v>37</v>
      </c>
      <c r="B38" s="3" t="s">
        <v>19</v>
      </c>
      <c r="C38" s="3" t="s">
        <v>12</v>
      </c>
      <c r="D38" s="4">
        <v>7655</v>
      </c>
      <c r="E38" s="5">
        <v>42434</v>
      </c>
      <c r="F38" s="3" t="s">
        <v>8</v>
      </c>
    </row>
    <row r="39" spans="1:6" ht="15.75" customHeight="1" x14ac:dyDescent="0.25">
      <c r="A39" s="3">
        <v>38</v>
      </c>
      <c r="B39" s="3" t="s">
        <v>6</v>
      </c>
      <c r="C39" s="3" t="s">
        <v>7</v>
      </c>
      <c r="D39" s="4">
        <v>9116</v>
      </c>
      <c r="E39" s="5">
        <v>42434</v>
      </c>
      <c r="F39" s="3" t="s">
        <v>10</v>
      </c>
    </row>
    <row r="40" spans="1:6" ht="15.75" customHeight="1" x14ac:dyDescent="0.25">
      <c r="A40" s="3">
        <v>39</v>
      </c>
      <c r="B40" s="3" t="s">
        <v>11</v>
      </c>
      <c r="C40" s="3" t="s">
        <v>12</v>
      </c>
      <c r="D40" s="4">
        <v>2795</v>
      </c>
      <c r="E40" s="5">
        <v>42444</v>
      </c>
      <c r="F40" s="3" t="s">
        <v>8</v>
      </c>
    </row>
    <row r="41" spans="1:6" ht="15.75" customHeight="1" x14ac:dyDescent="0.25">
      <c r="A41" s="3">
        <v>40</v>
      </c>
      <c r="B41" s="3" t="s">
        <v>11</v>
      </c>
      <c r="C41" s="3" t="s">
        <v>12</v>
      </c>
      <c r="D41" s="4">
        <v>5084</v>
      </c>
      <c r="E41" s="5">
        <v>42444</v>
      </c>
      <c r="F41" s="3" t="s">
        <v>8</v>
      </c>
    </row>
    <row r="42" spans="1:6" ht="15.75" customHeight="1" x14ac:dyDescent="0.25">
      <c r="A42" s="3">
        <v>41</v>
      </c>
      <c r="B42" s="3" t="s">
        <v>6</v>
      </c>
      <c r="C42" s="3" t="s">
        <v>7</v>
      </c>
      <c r="D42" s="4">
        <v>8941</v>
      </c>
      <c r="E42" s="5">
        <v>42444</v>
      </c>
      <c r="F42" s="3" t="s">
        <v>10</v>
      </c>
    </row>
    <row r="43" spans="1:6" ht="15.75" customHeight="1" x14ac:dyDescent="0.25">
      <c r="A43" s="3">
        <v>42</v>
      </c>
      <c r="B43" s="3" t="s">
        <v>9</v>
      </c>
      <c r="C43" s="3" t="s">
        <v>7</v>
      </c>
      <c r="D43" s="4">
        <v>5341</v>
      </c>
      <c r="E43" s="5">
        <v>42445</v>
      </c>
      <c r="F43" s="3" t="s">
        <v>20</v>
      </c>
    </row>
    <row r="44" spans="1:6" ht="15.75" customHeight="1" x14ac:dyDescent="0.25">
      <c r="A44" s="3">
        <v>43</v>
      </c>
      <c r="B44" s="3" t="s">
        <v>11</v>
      </c>
      <c r="C44" s="3" t="s">
        <v>12</v>
      </c>
      <c r="D44" s="4">
        <v>135</v>
      </c>
      <c r="E44" s="5">
        <v>42448</v>
      </c>
      <c r="F44" s="3" t="s">
        <v>13</v>
      </c>
    </row>
    <row r="45" spans="1:6" ht="15.75" customHeight="1" x14ac:dyDescent="0.25">
      <c r="A45" s="3">
        <v>44</v>
      </c>
      <c r="B45" s="3" t="s">
        <v>11</v>
      </c>
      <c r="C45" s="3" t="s">
        <v>12</v>
      </c>
      <c r="D45" s="4">
        <v>9400</v>
      </c>
      <c r="E45" s="5">
        <v>42448</v>
      </c>
      <c r="F45" s="3" t="s">
        <v>17</v>
      </c>
    </row>
    <row r="46" spans="1:6" ht="15.75" customHeight="1" x14ac:dyDescent="0.25">
      <c r="A46" s="3">
        <v>45</v>
      </c>
      <c r="B46" s="3" t="s">
        <v>14</v>
      </c>
      <c r="C46" s="3" t="s">
        <v>7</v>
      </c>
      <c r="D46" s="4">
        <v>6045</v>
      </c>
      <c r="E46" s="5">
        <v>42450</v>
      </c>
      <c r="F46" s="3" t="s">
        <v>15</v>
      </c>
    </row>
    <row r="47" spans="1:6" ht="15.75" customHeight="1" x14ac:dyDescent="0.25">
      <c r="A47" s="3">
        <v>46</v>
      </c>
      <c r="B47" s="3" t="s">
        <v>19</v>
      </c>
      <c r="C47" s="3" t="s">
        <v>12</v>
      </c>
      <c r="D47" s="4">
        <v>5820</v>
      </c>
      <c r="E47" s="5">
        <v>42451</v>
      </c>
      <c r="F47" s="3" t="s">
        <v>18</v>
      </c>
    </row>
    <row r="48" spans="1:6" ht="15.75" customHeight="1" x14ac:dyDescent="0.25">
      <c r="A48" s="3">
        <v>47</v>
      </c>
      <c r="B48" s="3" t="s">
        <v>16</v>
      </c>
      <c r="C48" s="3" t="s">
        <v>12</v>
      </c>
      <c r="D48" s="4">
        <v>8887</v>
      </c>
      <c r="E48" s="5">
        <v>42452</v>
      </c>
      <c r="F48" s="3" t="s">
        <v>15</v>
      </c>
    </row>
    <row r="49" spans="1:6" ht="15.75" customHeight="1" x14ac:dyDescent="0.25">
      <c r="A49" s="3">
        <v>48</v>
      </c>
      <c r="B49" s="3" t="s">
        <v>16</v>
      </c>
      <c r="C49" s="3" t="s">
        <v>12</v>
      </c>
      <c r="D49" s="4">
        <v>6982</v>
      </c>
      <c r="E49" s="5">
        <v>42453</v>
      </c>
      <c r="F49" s="3" t="s">
        <v>8</v>
      </c>
    </row>
    <row r="50" spans="1:6" ht="15.75" customHeight="1" x14ac:dyDescent="0.25">
      <c r="A50" s="3">
        <v>49</v>
      </c>
      <c r="B50" s="3" t="s">
        <v>11</v>
      </c>
      <c r="C50" s="3" t="s">
        <v>12</v>
      </c>
      <c r="D50" s="4">
        <v>4029</v>
      </c>
      <c r="E50" s="5">
        <v>42455</v>
      </c>
      <c r="F50" s="3" t="s">
        <v>17</v>
      </c>
    </row>
    <row r="51" spans="1:6" ht="15.75" customHeight="1" x14ac:dyDescent="0.25">
      <c r="A51" s="3">
        <v>50</v>
      </c>
      <c r="B51" s="3" t="s">
        <v>6</v>
      </c>
      <c r="C51" s="3" t="s">
        <v>7</v>
      </c>
      <c r="D51" s="4">
        <v>3665</v>
      </c>
      <c r="E51" s="5">
        <v>42455</v>
      </c>
      <c r="F51" s="3" t="s">
        <v>15</v>
      </c>
    </row>
    <row r="52" spans="1:6" ht="15.75" customHeight="1" x14ac:dyDescent="0.25">
      <c r="A52" s="3">
        <v>51</v>
      </c>
      <c r="B52" s="3" t="s">
        <v>11</v>
      </c>
      <c r="C52" s="3" t="s">
        <v>12</v>
      </c>
      <c r="D52" s="4">
        <v>4781</v>
      </c>
      <c r="E52" s="5">
        <v>42458</v>
      </c>
      <c r="F52" s="3" t="s">
        <v>20</v>
      </c>
    </row>
    <row r="53" spans="1:6" ht="15.75" customHeight="1" x14ac:dyDescent="0.25">
      <c r="A53" s="3">
        <v>52</v>
      </c>
      <c r="B53" s="3" t="s">
        <v>21</v>
      </c>
      <c r="C53" s="3" t="s">
        <v>12</v>
      </c>
      <c r="D53" s="4">
        <v>3663</v>
      </c>
      <c r="E53" s="5">
        <v>42459</v>
      </c>
      <c r="F53" s="3" t="s">
        <v>17</v>
      </c>
    </row>
    <row r="54" spans="1:6" ht="15.75" customHeight="1" x14ac:dyDescent="0.25">
      <c r="A54" s="3">
        <v>53</v>
      </c>
      <c r="B54" s="3" t="s">
        <v>19</v>
      </c>
      <c r="C54" s="3" t="s">
        <v>12</v>
      </c>
      <c r="D54" s="4">
        <v>6331</v>
      </c>
      <c r="E54" s="5">
        <v>42461</v>
      </c>
      <c r="F54" s="3" t="s">
        <v>20</v>
      </c>
    </row>
    <row r="55" spans="1:6" ht="15.75" customHeight="1" x14ac:dyDescent="0.25">
      <c r="A55" s="3">
        <v>54</v>
      </c>
      <c r="B55" s="3" t="s">
        <v>19</v>
      </c>
      <c r="C55" s="3" t="s">
        <v>12</v>
      </c>
      <c r="D55" s="4">
        <v>4364</v>
      </c>
      <c r="E55" s="5">
        <v>42461</v>
      </c>
      <c r="F55" s="3" t="s">
        <v>13</v>
      </c>
    </row>
    <row r="56" spans="1:6" ht="15.75" customHeight="1" x14ac:dyDescent="0.25">
      <c r="A56" s="3">
        <v>55</v>
      </c>
      <c r="B56" s="3" t="s">
        <v>6</v>
      </c>
      <c r="C56" s="3" t="s">
        <v>7</v>
      </c>
      <c r="D56" s="4">
        <v>607</v>
      </c>
      <c r="E56" s="5">
        <v>42463</v>
      </c>
      <c r="F56" s="3" t="s">
        <v>10</v>
      </c>
    </row>
    <row r="57" spans="1:6" ht="15.75" customHeight="1" x14ac:dyDescent="0.25">
      <c r="A57" s="3">
        <v>56</v>
      </c>
      <c r="B57" s="3" t="s">
        <v>11</v>
      </c>
      <c r="C57" s="3" t="s">
        <v>12</v>
      </c>
      <c r="D57" s="4">
        <v>1054</v>
      </c>
      <c r="E57" s="5">
        <v>42466</v>
      </c>
      <c r="F57" s="3" t="s">
        <v>18</v>
      </c>
    </row>
    <row r="58" spans="1:6" ht="15.75" customHeight="1" x14ac:dyDescent="0.25">
      <c r="A58" s="3">
        <v>57</v>
      </c>
      <c r="B58" s="3" t="s">
        <v>6</v>
      </c>
      <c r="C58" s="3" t="s">
        <v>7</v>
      </c>
      <c r="D58" s="4">
        <v>7659</v>
      </c>
      <c r="E58" s="5">
        <v>42466</v>
      </c>
      <c r="F58" s="3" t="s">
        <v>8</v>
      </c>
    </row>
    <row r="59" spans="1:6" ht="15.75" customHeight="1" x14ac:dyDescent="0.25">
      <c r="A59" s="3">
        <v>58</v>
      </c>
      <c r="B59" s="3" t="s">
        <v>9</v>
      </c>
      <c r="C59" s="3" t="s">
        <v>7</v>
      </c>
      <c r="D59" s="4">
        <v>277</v>
      </c>
      <c r="E59" s="5">
        <v>42472</v>
      </c>
      <c r="F59" s="3" t="s">
        <v>15</v>
      </c>
    </row>
    <row r="60" spans="1:6" ht="15.75" customHeight="1" x14ac:dyDescent="0.25">
      <c r="A60" s="3">
        <v>59</v>
      </c>
      <c r="B60" s="3" t="s">
        <v>11</v>
      </c>
      <c r="C60" s="3" t="s">
        <v>12</v>
      </c>
      <c r="D60" s="4">
        <v>235</v>
      </c>
      <c r="E60" s="5">
        <v>42477</v>
      </c>
      <c r="F60" s="3" t="s">
        <v>8</v>
      </c>
    </row>
    <row r="61" spans="1:6" ht="15.75" customHeight="1" x14ac:dyDescent="0.25">
      <c r="A61" s="3">
        <v>60</v>
      </c>
      <c r="B61" s="3" t="s">
        <v>16</v>
      </c>
      <c r="C61" s="3" t="s">
        <v>12</v>
      </c>
      <c r="D61" s="4">
        <v>1113</v>
      </c>
      <c r="E61" s="5">
        <v>42478</v>
      </c>
      <c r="F61" s="3" t="s">
        <v>17</v>
      </c>
    </row>
    <row r="62" spans="1:6" ht="15.75" customHeight="1" x14ac:dyDescent="0.25">
      <c r="A62" s="3">
        <v>61</v>
      </c>
      <c r="B62" s="3" t="s">
        <v>19</v>
      </c>
      <c r="C62" s="3" t="s">
        <v>12</v>
      </c>
      <c r="D62" s="4">
        <v>1128</v>
      </c>
      <c r="E62" s="5">
        <v>42481</v>
      </c>
      <c r="F62" s="3" t="s">
        <v>8</v>
      </c>
    </row>
    <row r="63" spans="1:6" ht="15.75" customHeight="1" x14ac:dyDescent="0.25">
      <c r="A63" s="3">
        <v>62</v>
      </c>
      <c r="B63" s="3" t="s">
        <v>9</v>
      </c>
      <c r="C63" s="3" t="s">
        <v>7</v>
      </c>
      <c r="D63" s="4">
        <v>9231</v>
      </c>
      <c r="E63" s="5">
        <v>42482</v>
      </c>
      <c r="F63" s="3" t="s">
        <v>13</v>
      </c>
    </row>
    <row r="64" spans="1:6" ht="15.75" customHeight="1" x14ac:dyDescent="0.25">
      <c r="A64" s="3">
        <v>63</v>
      </c>
      <c r="B64" s="3" t="s">
        <v>11</v>
      </c>
      <c r="C64" s="3" t="s">
        <v>12</v>
      </c>
      <c r="D64" s="4">
        <v>4387</v>
      </c>
      <c r="E64" s="5">
        <v>42483</v>
      </c>
      <c r="F64" s="3" t="s">
        <v>8</v>
      </c>
    </row>
    <row r="65" spans="1:6" ht="15.75" customHeight="1" x14ac:dyDescent="0.25">
      <c r="A65" s="3">
        <v>64</v>
      </c>
      <c r="B65" s="3" t="s">
        <v>19</v>
      </c>
      <c r="C65" s="3" t="s">
        <v>12</v>
      </c>
      <c r="D65" s="4">
        <v>2763</v>
      </c>
      <c r="E65" s="5">
        <v>42485</v>
      </c>
      <c r="F65" s="3" t="s">
        <v>13</v>
      </c>
    </row>
    <row r="66" spans="1:6" ht="15.75" customHeight="1" x14ac:dyDescent="0.25">
      <c r="A66" s="3">
        <v>65</v>
      </c>
      <c r="B66" s="3" t="s">
        <v>11</v>
      </c>
      <c r="C66" s="3" t="s">
        <v>12</v>
      </c>
      <c r="D66" s="4">
        <v>7898</v>
      </c>
      <c r="E66" s="5">
        <v>42487</v>
      </c>
      <c r="F66" s="3" t="s">
        <v>10</v>
      </c>
    </row>
    <row r="67" spans="1:6" ht="15.75" customHeight="1" x14ac:dyDescent="0.25">
      <c r="A67" s="3">
        <v>66</v>
      </c>
      <c r="B67" s="3" t="s">
        <v>11</v>
      </c>
      <c r="C67" s="3" t="s">
        <v>12</v>
      </c>
      <c r="D67" s="4">
        <v>2427</v>
      </c>
      <c r="E67" s="5">
        <v>42490</v>
      </c>
      <c r="F67" s="3" t="s">
        <v>20</v>
      </c>
    </row>
    <row r="68" spans="1:6" ht="15.75" customHeight="1" x14ac:dyDescent="0.25">
      <c r="A68" s="3">
        <v>67</v>
      </c>
      <c r="B68" s="3" t="s">
        <v>11</v>
      </c>
      <c r="C68" s="3" t="s">
        <v>12</v>
      </c>
      <c r="D68" s="4">
        <v>8663</v>
      </c>
      <c r="E68" s="5">
        <v>42491</v>
      </c>
      <c r="F68" s="3" t="s">
        <v>18</v>
      </c>
    </row>
    <row r="69" spans="1:6" ht="15.75" customHeight="1" x14ac:dyDescent="0.25">
      <c r="A69" s="3">
        <v>68</v>
      </c>
      <c r="B69" s="3" t="s">
        <v>6</v>
      </c>
      <c r="C69" s="3" t="s">
        <v>7</v>
      </c>
      <c r="D69" s="4">
        <v>2789</v>
      </c>
      <c r="E69" s="5">
        <v>42491</v>
      </c>
      <c r="F69" s="3" t="s">
        <v>15</v>
      </c>
    </row>
    <row r="70" spans="1:6" ht="15.75" customHeight="1" x14ac:dyDescent="0.25">
      <c r="A70" s="3">
        <v>69</v>
      </c>
      <c r="B70" s="3" t="s">
        <v>11</v>
      </c>
      <c r="C70" s="3" t="s">
        <v>12</v>
      </c>
      <c r="D70" s="4">
        <v>4054</v>
      </c>
      <c r="E70" s="5">
        <v>42492</v>
      </c>
      <c r="F70" s="3" t="s">
        <v>8</v>
      </c>
    </row>
    <row r="71" spans="1:6" ht="15.75" customHeight="1" x14ac:dyDescent="0.25">
      <c r="A71" s="3">
        <v>70</v>
      </c>
      <c r="B71" s="3" t="s">
        <v>21</v>
      </c>
      <c r="C71" s="3" t="s">
        <v>12</v>
      </c>
      <c r="D71" s="4">
        <v>2262</v>
      </c>
      <c r="E71" s="5">
        <v>42492</v>
      </c>
      <c r="F71" s="3" t="s">
        <v>8</v>
      </c>
    </row>
    <row r="72" spans="1:6" ht="15.75" customHeight="1" x14ac:dyDescent="0.25">
      <c r="A72" s="3">
        <v>71</v>
      </c>
      <c r="B72" s="3" t="s">
        <v>21</v>
      </c>
      <c r="C72" s="3" t="s">
        <v>12</v>
      </c>
      <c r="D72" s="4">
        <v>5600</v>
      </c>
      <c r="E72" s="5">
        <v>42492</v>
      </c>
      <c r="F72" s="3" t="s">
        <v>10</v>
      </c>
    </row>
    <row r="73" spans="1:6" ht="15.75" customHeight="1" x14ac:dyDescent="0.25">
      <c r="A73" s="3">
        <v>72</v>
      </c>
      <c r="B73" s="3" t="s">
        <v>11</v>
      </c>
      <c r="C73" s="3" t="s">
        <v>12</v>
      </c>
      <c r="D73" s="4">
        <v>5787</v>
      </c>
      <c r="E73" s="5">
        <v>42493</v>
      </c>
      <c r="F73" s="3" t="s">
        <v>8</v>
      </c>
    </row>
    <row r="74" spans="1:6" ht="15.75" customHeight="1" x14ac:dyDescent="0.25">
      <c r="A74" s="3">
        <v>73</v>
      </c>
      <c r="B74" s="3" t="s">
        <v>16</v>
      </c>
      <c r="C74" s="3" t="s">
        <v>12</v>
      </c>
      <c r="D74" s="4">
        <v>6295</v>
      </c>
      <c r="E74" s="5">
        <v>42493</v>
      </c>
      <c r="F74" s="3" t="s">
        <v>13</v>
      </c>
    </row>
    <row r="75" spans="1:6" ht="15.75" customHeight="1" x14ac:dyDescent="0.25">
      <c r="A75" s="3">
        <v>74</v>
      </c>
      <c r="B75" s="3" t="s">
        <v>11</v>
      </c>
      <c r="C75" s="3" t="s">
        <v>12</v>
      </c>
      <c r="D75" s="4">
        <v>474</v>
      </c>
      <c r="E75" s="5">
        <v>42495</v>
      </c>
      <c r="F75" s="3" t="s">
        <v>15</v>
      </c>
    </row>
    <row r="76" spans="1:6" ht="15.75" customHeight="1" x14ac:dyDescent="0.25">
      <c r="A76" s="3">
        <v>75</v>
      </c>
      <c r="B76" s="3" t="s">
        <v>19</v>
      </c>
      <c r="C76" s="3" t="s">
        <v>12</v>
      </c>
      <c r="D76" s="4">
        <v>4325</v>
      </c>
      <c r="E76" s="5">
        <v>42495</v>
      </c>
      <c r="F76" s="3" t="s">
        <v>20</v>
      </c>
    </row>
    <row r="77" spans="1:6" ht="15.75" customHeight="1" x14ac:dyDescent="0.25">
      <c r="A77" s="3">
        <v>76</v>
      </c>
      <c r="B77" s="3" t="s">
        <v>11</v>
      </c>
      <c r="C77" s="3" t="s">
        <v>12</v>
      </c>
      <c r="D77" s="4">
        <v>592</v>
      </c>
      <c r="E77" s="5">
        <v>42496</v>
      </c>
      <c r="F77" s="3" t="s">
        <v>8</v>
      </c>
    </row>
    <row r="78" spans="1:6" ht="15.75" customHeight="1" x14ac:dyDescent="0.25">
      <c r="A78" s="3">
        <v>77</v>
      </c>
      <c r="B78" s="3" t="s">
        <v>16</v>
      </c>
      <c r="C78" s="3" t="s">
        <v>12</v>
      </c>
      <c r="D78" s="4">
        <v>4330</v>
      </c>
      <c r="E78" s="5">
        <v>42498</v>
      </c>
      <c r="F78" s="3" t="s">
        <v>8</v>
      </c>
    </row>
    <row r="79" spans="1:6" ht="15.75" customHeight="1" x14ac:dyDescent="0.25">
      <c r="A79" s="3">
        <v>78</v>
      </c>
      <c r="B79" s="3" t="s">
        <v>11</v>
      </c>
      <c r="C79" s="3" t="s">
        <v>12</v>
      </c>
      <c r="D79" s="4">
        <v>9405</v>
      </c>
      <c r="E79" s="5">
        <v>42498</v>
      </c>
      <c r="F79" s="3" t="s">
        <v>10</v>
      </c>
    </row>
    <row r="80" spans="1:6" ht="15.75" customHeight="1" x14ac:dyDescent="0.25">
      <c r="A80" s="3">
        <v>79</v>
      </c>
      <c r="B80" s="3" t="s">
        <v>19</v>
      </c>
      <c r="C80" s="3" t="s">
        <v>12</v>
      </c>
      <c r="D80" s="4">
        <v>7671</v>
      </c>
      <c r="E80" s="5">
        <v>42498</v>
      </c>
      <c r="F80" s="3" t="s">
        <v>20</v>
      </c>
    </row>
    <row r="81" spans="1:6" ht="15.75" customHeight="1" x14ac:dyDescent="0.25">
      <c r="A81" s="3">
        <v>80</v>
      </c>
      <c r="B81" s="3" t="s">
        <v>6</v>
      </c>
      <c r="C81" s="3" t="s">
        <v>7</v>
      </c>
      <c r="D81" s="4">
        <v>5791</v>
      </c>
      <c r="E81" s="5">
        <v>42498</v>
      </c>
      <c r="F81" s="3" t="s">
        <v>10</v>
      </c>
    </row>
    <row r="82" spans="1:6" ht="15.75" customHeight="1" x14ac:dyDescent="0.25">
      <c r="A82" s="3">
        <v>81</v>
      </c>
      <c r="B82" s="3" t="s">
        <v>11</v>
      </c>
      <c r="C82" s="3" t="s">
        <v>12</v>
      </c>
      <c r="D82" s="4">
        <v>6007</v>
      </c>
      <c r="E82" s="5">
        <v>42502</v>
      </c>
      <c r="F82" s="3" t="s">
        <v>13</v>
      </c>
    </row>
    <row r="83" spans="1:6" ht="15.75" customHeight="1" x14ac:dyDescent="0.25">
      <c r="A83" s="3">
        <v>82</v>
      </c>
      <c r="B83" s="3" t="s">
        <v>11</v>
      </c>
      <c r="C83" s="3" t="s">
        <v>12</v>
      </c>
      <c r="D83" s="4">
        <v>5030</v>
      </c>
      <c r="E83" s="5">
        <v>42504</v>
      </c>
      <c r="F83" s="3" t="s">
        <v>15</v>
      </c>
    </row>
    <row r="84" spans="1:6" ht="15.75" customHeight="1" x14ac:dyDescent="0.25">
      <c r="A84" s="3">
        <v>83</v>
      </c>
      <c r="B84" s="3" t="s">
        <v>6</v>
      </c>
      <c r="C84" s="3" t="s">
        <v>7</v>
      </c>
      <c r="D84" s="4">
        <v>6763</v>
      </c>
      <c r="E84" s="5">
        <v>42504</v>
      </c>
      <c r="F84" s="3" t="s">
        <v>10</v>
      </c>
    </row>
    <row r="85" spans="1:6" ht="15.75" customHeight="1" x14ac:dyDescent="0.25">
      <c r="A85" s="3">
        <v>84</v>
      </c>
      <c r="B85" s="3" t="s">
        <v>11</v>
      </c>
      <c r="C85" s="3" t="s">
        <v>12</v>
      </c>
      <c r="D85" s="4">
        <v>4248</v>
      </c>
      <c r="E85" s="5">
        <v>42505</v>
      </c>
      <c r="F85" s="3" t="s">
        <v>17</v>
      </c>
    </row>
    <row r="86" spans="1:6" ht="15.75" customHeight="1" x14ac:dyDescent="0.25">
      <c r="A86" s="3">
        <v>85</v>
      </c>
      <c r="B86" s="3" t="s">
        <v>11</v>
      </c>
      <c r="C86" s="3" t="s">
        <v>12</v>
      </c>
      <c r="D86" s="4">
        <v>9543</v>
      </c>
      <c r="E86" s="5">
        <v>42506</v>
      </c>
      <c r="F86" s="3" t="s">
        <v>20</v>
      </c>
    </row>
    <row r="87" spans="1:6" ht="15.75" customHeight="1" x14ac:dyDescent="0.25">
      <c r="A87" s="3">
        <v>86</v>
      </c>
      <c r="B87" s="3" t="s">
        <v>9</v>
      </c>
      <c r="C87" s="3" t="s">
        <v>7</v>
      </c>
      <c r="D87" s="4">
        <v>2054</v>
      </c>
      <c r="E87" s="5">
        <v>42506</v>
      </c>
      <c r="F87" s="3" t="s">
        <v>10</v>
      </c>
    </row>
    <row r="88" spans="1:6" ht="15.75" customHeight="1" x14ac:dyDescent="0.25">
      <c r="A88" s="3">
        <v>87</v>
      </c>
      <c r="B88" s="3" t="s">
        <v>14</v>
      </c>
      <c r="C88" s="3" t="s">
        <v>7</v>
      </c>
      <c r="D88" s="4">
        <v>7094</v>
      </c>
      <c r="E88" s="5">
        <v>42506</v>
      </c>
      <c r="F88" s="3" t="s">
        <v>15</v>
      </c>
    </row>
    <row r="89" spans="1:6" ht="15.75" customHeight="1" x14ac:dyDescent="0.25">
      <c r="A89" s="3">
        <v>88</v>
      </c>
      <c r="B89" s="3" t="s">
        <v>6</v>
      </c>
      <c r="C89" s="3" t="s">
        <v>7</v>
      </c>
      <c r="D89" s="4">
        <v>6087</v>
      </c>
      <c r="E89" s="5">
        <v>42508</v>
      </c>
      <c r="F89" s="3" t="s">
        <v>8</v>
      </c>
    </row>
    <row r="90" spans="1:6" ht="15.75" customHeight="1" x14ac:dyDescent="0.25">
      <c r="A90" s="3">
        <v>89</v>
      </c>
      <c r="B90" s="3" t="s">
        <v>19</v>
      </c>
      <c r="C90" s="3" t="s">
        <v>12</v>
      </c>
      <c r="D90" s="4">
        <v>4264</v>
      </c>
      <c r="E90" s="5">
        <v>42509</v>
      </c>
      <c r="F90" s="3" t="s">
        <v>17</v>
      </c>
    </row>
    <row r="91" spans="1:6" ht="15.75" customHeight="1" x14ac:dyDescent="0.25">
      <c r="A91" s="3">
        <v>90</v>
      </c>
      <c r="B91" s="3" t="s">
        <v>21</v>
      </c>
      <c r="C91" s="3" t="s">
        <v>12</v>
      </c>
      <c r="D91" s="4">
        <v>9333</v>
      </c>
      <c r="E91" s="5">
        <v>42510</v>
      </c>
      <c r="F91" s="3" t="s">
        <v>8</v>
      </c>
    </row>
    <row r="92" spans="1:6" ht="15.75" customHeight="1" x14ac:dyDescent="0.25">
      <c r="A92" s="3">
        <v>91</v>
      </c>
      <c r="B92" s="3" t="s">
        <v>21</v>
      </c>
      <c r="C92" s="3" t="s">
        <v>12</v>
      </c>
      <c r="D92" s="4">
        <v>8775</v>
      </c>
      <c r="E92" s="5">
        <v>42512</v>
      </c>
      <c r="F92" s="3" t="s">
        <v>15</v>
      </c>
    </row>
    <row r="93" spans="1:6" ht="15.75" customHeight="1" x14ac:dyDescent="0.25">
      <c r="A93" s="3">
        <v>92</v>
      </c>
      <c r="B93" s="3" t="s">
        <v>9</v>
      </c>
      <c r="C93" s="3" t="s">
        <v>7</v>
      </c>
      <c r="D93" s="4">
        <v>2011</v>
      </c>
      <c r="E93" s="5">
        <v>42513</v>
      </c>
      <c r="F93" s="3" t="s">
        <v>10</v>
      </c>
    </row>
    <row r="94" spans="1:6" ht="15.75" customHeight="1" x14ac:dyDescent="0.25">
      <c r="A94" s="3">
        <v>93</v>
      </c>
      <c r="B94" s="3" t="s">
        <v>11</v>
      </c>
      <c r="C94" s="3" t="s">
        <v>12</v>
      </c>
      <c r="D94" s="4">
        <v>5632</v>
      </c>
      <c r="E94" s="5">
        <v>42515</v>
      </c>
      <c r="F94" s="3" t="s">
        <v>8</v>
      </c>
    </row>
    <row r="95" spans="1:6" ht="15.75" customHeight="1" x14ac:dyDescent="0.25">
      <c r="A95" s="3">
        <v>94</v>
      </c>
      <c r="B95" s="3" t="s">
        <v>11</v>
      </c>
      <c r="C95" s="3" t="s">
        <v>12</v>
      </c>
      <c r="D95" s="4">
        <v>4904</v>
      </c>
      <c r="E95" s="5">
        <v>42515</v>
      </c>
      <c r="F95" s="3" t="s">
        <v>18</v>
      </c>
    </row>
    <row r="96" spans="1:6" ht="15.75" customHeight="1" x14ac:dyDescent="0.25">
      <c r="A96" s="3">
        <v>95</v>
      </c>
      <c r="B96" s="3" t="s">
        <v>14</v>
      </c>
      <c r="C96" s="3" t="s">
        <v>7</v>
      </c>
      <c r="D96" s="4">
        <v>1002</v>
      </c>
      <c r="E96" s="5">
        <v>42515</v>
      </c>
      <c r="F96" s="3" t="s">
        <v>17</v>
      </c>
    </row>
    <row r="97" spans="1:6" ht="15.75" customHeight="1" x14ac:dyDescent="0.25">
      <c r="A97" s="3">
        <v>96</v>
      </c>
      <c r="B97" s="3" t="s">
        <v>16</v>
      </c>
      <c r="C97" s="3" t="s">
        <v>12</v>
      </c>
      <c r="D97" s="4">
        <v>8141</v>
      </c>
      <c r="E97" s="5">
        <v>42516</v>
      </c>
      <c r="F97" s="3" t="s">
        <v>10</v>
      </c>
    </row>
    <row r="98" spans="1:6" ht="15.75" customHeight="1" x14ac:dyDescent="0.25">
      <c r="A98" s="3">
        <v>97</v>
      </c>
      <c r="B98" s="3" t="s">
        <v>16</v>
      </c>
      <c r="C98" s="3" t="s">
        <v>12</v>
      </c>
      <c r="D98" s="4">
        <v>3644</v>
      </c>
      <c r="E98" s="5">
        <v>42516</v>
      </c>
      <c r="F98" s="3" t="s">
        <v>13</v>
      </c>
    </row>
    <row r="99" spans="1:6" ht="15.75" customHeight="1" x14ac:dyDescent="0.25">
      <c r="A99" s="3">
        <v>98</v>
      </c>
      <c r="B99" s="3" t="s">
        <v>16</v>
      </c>
      <c r="C99" s="3" t="s">
        <v>12</v>
      </c>
      <c r="D99" s="4">
        <v>1380</v>
      </c>
      <c r="E99" s="5">
        <v>42516</v>
      </c>
      <c r="F99" s="3" t="s">
        <v>17</v>
      </c>
    </row>
    <row r="100" spans="1:6" ht="15.75" customHeight="1" x14ac:dyDescent="0.25">
      <c r="A100" s="3">
        <v>99</v>
      </c>
      <c r="B100" s="3" t="s">
        <v>9</v>
      </c>
      <c r="C100" s="3" t="s">
        <v>7</v>
      </c>
      <c r="D100" s="4">
        <v>8354</v>
      </c>
      <c r="E100" s="5">
        <v>42516</v>
      </c>
      <c r="F100" s="3" t="s">
        <v>15</v>
      </c>
    </row>
    <row r="101" spans="1:6" ht="15.75" customHeight="1" x14ac:dyDescent="0.25">
      <c r="A101" s="3">
        <v>100</v>
      </c>
      <c r="B101" s="3" t="s">
        <v>11</v>
      </c>
      <c r="C101" s="3" t="s">
        <v>12</v>
      </c>
      <c r="D101" s="4">
        <v>5182</v>
      </c>
      <c r="E101" s="5">
        <v>42517</v>
      </c>
      <c r="F101" s="3" t="s">
        <v>8</v>
      </c>
    </row>
    <row r="102" spans="1:6" ht="15.75" customHeight="1" x14ac:dyDescent="0.25">
      <c r="A102" s="3">
        <v>101</v>
      </c>
      <c r="B102" s="3" t="s">
        <v>19</v>
      </c>
      <c r="C102" s="3" t="s">
        <v>12</v>
      </c>
      <c r="D102" s="4">
        <v>2193</v>
      </c>
      <c r="E102" s="5">
        <v>42517</v>
      </c>
      <c r="F102" s="3" t="s">
        <v>20</v>
      </c>
    </row>
    <row r="103" spans="1:6" ht="15.75" customHeight="1" x14ac:dyDescent="0.25">
      <c r="A103" s="3">
        <v>102</v>
      </c>
      <c r="B103" s="3" t="s">
        <v>21</v>
      </c>
      <c r="C103" s="3" t="s">
        <v>12</v>
      </c>
      <c r="D103" s="4">
        <v>3647</v>
      </c>
      <c r="E103" s="5">
        <v>42518</v>
      </c>
      <c r="F103" s="3" t="s">
        <v>8</v>
      </c>
    </row>
    <row r="104" spans="1:6" ht="15.75" customHeight="1" x14ac:dyDescent="0.25">
      <c r="A104" s="3">
        <v>103</v>
      </c>
      <c r="B104" s="3" t="s">
        <v>19</v>
      </c>
      <c r="C104" s="3" t="s">
        <v>12</v>
      </c>
      <c r="D104" s="4">
        <v>4104</v>
      </c>
      <c r="E104" s="5">
        <v>42518</v>
      </c>
      <c r="F104" s="3" t="s">
        <v>8</v>
      </c>
    </row>
    <row r="105" spans="1:6" ht="15.75" customHeight="1" x14ac:dyDescent="0.25">
      <c r="A105" s="3">
        <v>104</v>
      </c>
      <c r="B105" s="3" t="s">
        <v>6</v>
      </c>
      <c r="C105" s="3" t="s">
        <v>7</v>
      </c>
      <c r="D105" s="4">
        <v>7457</v>
      </c>
      <c r="E105" s="5">
        <v>42518</v>
      </c>
      <c r="F105" s="3" t="s">
        <v>8</v>
      </c>
    </row>
    <row r="106" spans="1:6" ht="15.75" customHeight="1" x14ac:dyDescent="0.25">
      <c r="A106" s="3">
        <v>105</v>
      </c>
      <c r="B106" s="3" t="s">
        <v>21</v>
      </c>
      <c r="C106" s="3" t="s">
        <v>12</v>
      </c>
      <c r="D106" s="4">
        <v>3767</v>
      </c>
      <c r="E106" s="5">
        <v>42519</v>
      </c>
      <c r="F106" s="3" t="s">
        <v>13</v>
      </c>
    </row>
    <row r="107" spans="1:6" ht="15.75" customHeight="1" x14ac:dyDescent="0.25">
      <c r="A107" s="3">
        <v>106</v>
      </c>
      <c r="B107" s="3" t="s">
        <v>9</v>
      </c>
      <c r="C107" s="3" t="s">
        <v>7</v>
      </c>
      <c r="D107" s="4">
        <v>4685</v>
      </c>
      <c r="E107" s="5">
        <v>42520</v>
      </c>
      <c r="F107" s="3" t="s">
        <v>15</v>
      </c>
    </row>
    <row r="108" spans="1:6" ht="15.75" customHeight="1" x14ac:dyDescent="0.25">
      <c r="A108" s="3">
        <v>107</v>
      </c>
      <c r="B108" s="3" t="s">
        <v>11</v>
      </c>
      <c r="C108" s="3" t="s">
        <v>12</v>
      </c>
      <c r="D108" s="4">
        <v>3917</v>
      </c>
      <c r="E108" s="5">
        <v>42525</v>
      </c>
      <c r="F108" s="3" t="s">
        <v>8</v>
      </c>
    </row>
    <row r="109" spans="1:6" ht="15.75" customHeight="1" x14ac:dyDescent="0.25">
      <c r="A109" s="3">
        <v>108</v>
      </c>
      <c r="B109" s="3" t="s">
        <v>19</v>
      </c>
      <c r="C109" s="3" t="s">
        <v>12</v>
      </c>
      <c r="D109" s="4">
        <v>521</v>
      </c>
      <c r="E109" s="5">
        <v>42525</v>
      </c>
      <c r="F109" s="3" t="s">
        <v>13</v>
      </c>
    </row>
    <row r="110" spans="1:6" ht="15.75" customHeight="1" x14ac:dyDescent="0.25">
      <c r="A110" s="3">
        <v>109</v>
      </c>
      <c r="B110" s="3" t="s">
        <v>19</v>
      </c>
      <c r="C110" s="3" t="s">
        <v>12</v>
      </c>
      <c r="D110" s="4">
        <v>5605</v>
      </c>
      <c r="E110" s="5">
        <v>42531</v>
      </c>
      <c r="F110" s="3" t="s">
        <v>20</v>
      </c>
    </row>
    <row r="111" spans="1:6" ht="15.75" customHeight="1" x14ac:dyDescent="0.25">
      <c r="A111" s="3">
        <v>110</v>
      </c>
      <c r="B111" s="3" t="s">
        <v>9</v>
      </c>
      <c r="C111" s="3" t="s">
        <v>7</v>
      </c>
      <c r="D111" s="4">
        <v>9630</v>
      </c>
      <c r="E111" s="5">
        <v>42532</v>
      </c>
      <c r="F111" s="3" t="s">
        <v>15</v>
      </c>
    </row>
    <row r="112" spans="1:6" ht="15.75" customHeight="1" x14ac:dyDescent="0.25">
      <c r="A112" s="3">
        <v>111</v>
      </c>
      <c r="B112" s="3" t="s">
        <v>11</v>
      </c>
      <c r="C112" s="3" t="s">
        <v>12</v>
      </c>
      <c r="D112" s="4">
        <v>6941</v>
      </c>
      <c r="E112" s="5">
        <v>42541</v>
      </c>
      <c r="F112" s="3" t="s">
        <v>13</v>
      </c>
    </row>
    <row r="113" spans="1:6" ht="15.75" customHeight="1" x14ac:dyDescent="0.25">
      <c r="A113" s="3">
        <v>112</v>
      </c>
      <c r="B113" s="3" t="s">
        <v>9</v>
      </c>
      <c r="C113" s="3" t="s">
        <v>7</v>
      </c>
      <c r="D113" s="4">
        <v>7231</v>
      </c>
      <c r="E113" s="5">
        <v>42541</v>
      </c>
      <c r="F113" s="3" t="s">
        <v>10</v>
      </c>
    </row>
    <row r="114" spans="1:6" ht="15.75" customHeight="1" x14ac:dyDescent="0.25">
      <c r="A114" s="3">
        <v>113</v>
      </c>
      <c r="B114" s="3" t="s">
        <v>9</v>
      </c>
      <c r="C114" s="3" t="s">
        <v>7</v>
      </c>
      <c r="D114" s="4">
        <v>8891</v>
      </c>
      <c r="E114" s="5">
        <v>42544</v>
      </c>
      <c r="F114" s="3" t="s">
        <v>17</v>
      </c>
    </row>
    <row r="115" spans="1:6" ht="15.75" customHeight="1" x14ac:dyDescent="0.25">
      <c r="A115" s="3">
        <v>114</v>
      </c>
      <c r="B115" s="3" t="s">
        <v>11</v>
      </c>
      <c r="C115" s="3" t="s">
        <v>12</v>
      </c>
      <c r="D115" s="4">
        <v>107</v>
      </c>
      <c r="E115" s="5">
        <v>42546</v>
      </c>
      <c r="F115" s="3" t="s">
        <v>20</v>
      </c>
    </row>
    <row r="116" spans="1:6" ht="15.75" customHeight="1" x14ac:dyDescent="0.25">
      <c r="A116" s="3">
        <v>115</v>
      </c>
      <c r="B116" s="3" t="s">
        <v>11</v>
      </c>
      <c r="C116" s="3" t="s">
        <v>12</v>
      </c>
      <c r="D116" s="4">
        <v>4243</v>
      </c>
      <c r="E116" s="5">
        <v>42547</v>
      </c>
      <c r="F116" s="3" t="s">
        <v>8</v>
      </c>
    </row>
    <row r="117" spans="1:6" ht="15.75" customHeight="1" x14ac:dyDescent="0.25">
      <c r="A117" s="3">
        <v>116</v>
      </c>
      <c r="B117" s="3" t="s">
        <v>16</v>
      </c>
      <c r="C117" s="3" t="s">
        <v>12</v>
      </c>
      <c r="D117" s="4">
        <v>4514</v>
      </c>
      <c r="E117" s="5">
        <v>42548</v>
      </c>
      <c r="F117" s="3" t="s">
        <v>8</v>
      </c>
    </row>
    <row r="118" spans="1:6" ht="15.75" customHeight="1" x14ac:dyDescent="0.25">
      <c r="A118" s="3">
        <v>117</v>
      </c>
      <c r="B118" s="3" t="s">
        <v>21</v>
      </c>
      <c r="C118" s="3" t="s">
        <v>12</v>
      </c>
      <c r="D118" s="4">
        <v>5480</v>
      </c>
      <c r="E118" s="5">
        <v>42553</v>
      </c>
      <c r="F118" s="3" t="s">
        <v>8</v>
      </c>
    </row>
    <row r="119" spans="1:6" ht="15.75" customHeight="1" x14ac:dyDescent="0.25">
      <c r="A119" s="3">
        <v>118</v>
      </c>
      <c r="B119" s="3" t="s">
        <v>11</v>
      </c>
      <c r="C119" s="3" t="s">
        <v>12</v>
      </c>
      <c r="D119" s="4">
        <v>5002</v>
      </c>
      <c r="E119" s="5">
        <v>42553</v>
      </c>
      <c r="F119" s="3" t="s">
        <v>20</v>
      </c>
    </row>
    <row r="120" spans="1:6" ht="15.75" customHeight="1" x14ac:dyDescent="0.25">
      <c r="A120" s="3">
        <v>119</v>
      </c>
      <c r="B120" s="3" t="s">
        <v>11</v>
      </c>
      <c r="C120" s="3" t="s">
        <v>12</v>
      </c>
      <c r="D120" s="4">
        <v>8530</v>
      </c>
      <c r="E120" s="5">
        <v>42556</v>
      </c>
      <c r="F120" s="3" t="s">
        <v>13</v>
      </c>
    </row>
    <row r="121" spans="1:6" ht="15.75" customHeight="1" x14ac:dyDescent="0.25">
      <c r="A121" s="3">
        <v>120</v>
      </c>
      <c r="B121" s="3" t="s">
        <v>16</v>
      </c>
      <c r="C121" s="3" t="s">
        <v>12</v>
      </c>
      <c r="D121" s="4">
        <v>4819</v>
      </c>
      <c r="E121" s="5">
        <v>42558</v>
      </c>
      <c r="F121" s="3" t="s">
        <v>18</v>
      </c>
    </row>
    <row r="122" spans="1:6" ht="15.75" customHeight="1" x14ac:dyDescent="0.25">
      <c r="A122" s="3">
        <v>121</v>
      </c>
      <c r="B122" s="3" t="s">
        <v>9</v>
      </c>
      <c r="C122" s="3" t="s">
        <v>7</v>
      </c>
      <c r="D122" s="4">
        <v>6343</v>
      </c>
      <c r="E122" s="5">
        <v>42562</v>
      </c>
      <c r="F122" s="3" t="s">
        <v>10</v>
      </c>
    </row>
    <row r="123" spans="1:6" ht="15.75" customHeight="1" x14ac:dyDescent="0.25">
      <c r="A123" s="3">
        <v>122</v>
      </c>
      <c r="B123" s="3" t="s">
        <v>16</v>
      </c>
      <c r="C123" s="3" t="s">
        <v>12</v>
      </c>
      <c r="D123" s="4">
        <v>2318</v>
      </c>
      <c r="E123" s="5">
        <v>42564</v>
      </c>
      <c r="F123" s="3" t="s">
        <v>10</v>
      </c>
    </row>
    <row r="124" spans="1:6" ht="15.75" customHeight="1" x14ac:dyDescent="0.25">
      <c r="A124" s="3">
        <v>123</v>
      </c>
      <c r="B124" s="3" t="s">
        <v>16</v>
      </c>
      <c r="C124" s="3" t="s">
        <v>12</v>
      </c>
      <c r="D124" s="4">
        <v>220</v>
      </c>
      <c r="E124" s="5">
        <v>42571</v>
      </c>
      <c r="F124" s="3" t="s">
        <v>10</v>
      </c>
    </row>
    <row r="125" spans="1:6" ht="15.75" customHeight="1" x14ac:dyDescent="0.25">
      <c r="A125" s="3">
        <v>124</v>
      </c>
      <c r="B125" s="3" t="s">
        <v>16</v>
      </c>
      <c r="C125" s="3" t="s">
        <v>12</v>
      </c>
      <c r="D125" s="4">
        <v>6341</v>
      </c>
      <c r="E125" s="5">
        <v>42571</v>
      </c>
      <c r="F125" s="3" t="s">
        <v>18</v>
      </c>
    </row>
    <row r="126" spans="1:6" ht="15.75" customHeight="1" x14ac:dyDescent="0.25">
      <c r="A126" s="3">
        <v>125</v>
      </c>
      <c r="B126" s="3" t="s">
        <v>19</v>
      </c>
      <c r="C126" s="3" t="s">
        <v>12</v>
      </c>
      <c r="D126" s="4">
        <v>330</v>
      </c>
      <c r="E126" s="5">
        <v>42571</v>
      </c>
      <c r="F126" s="3" t="s">
        <v>15</v>
      </c>
    </row>
    <row r="127" spans="1:6" ht="15.75" customHeight="1" x14ac:dyDescent="0.25">
      <c r="A127" s="3">
        <v>126</v>
      </c>
      <c r="B127" s="3" t="s">
        <v>9</v>
      </c>
      <c r="C127" s="3" t="s">
        <v>7</v>
      </c>
      <c r="D127" s="4">
        <v>3027</v>
      </c>
      <c r="E127" s="5">
        <v>42571</v>
      </c>
      <c r="F127" s="3" t="s">
        <v>10</v>
      </c>
    </row>
    <row r="128" spans="1:6" ht="15.75" customHeight="1" x14ac:dyDescent="0.25">
      <c r="A128" s="3">
        <v>127</v>
      </c>
      <c r="B128" s="3" t="s">
        <v>16</v>
      </c>
      <c r="C128" s="3" t="s">
        <v>12</v>
      </c>
      <c r="D128" s="4">
        <v>850</v>
      </c>
      <c r="E128" s="5">
        <v>42573</v>
      </c>
      <c r="F128" s="3" t="s">
        <v>18</v>
      </c>
    </row>
    <row r="129" spans="1:6" ht="15.75" customHeight="1" x14ac:dyDescent="0.25">
      <c r="A129" s="3">
        <v>128</v>
      </c>
      <c r="B129" s="3" t="s">
        <v>11</v>
      </c>
      <c r="C129" s="3" t="s">
        <v>12</v>
      </c>
      <c r="D129" s="4">
        <v>8986</v>
      </c>
      <c r="E129" s="5">
        <v>42574</v>
      </c>
      <c r="F129" s="3" t="s">
        <v>10</v>
      </c>
    </row>
    <row r="130" spans="1:6" ht="15.75" customHeight="1" x14ac:dyDescent="0.25">
      <c r="A130" s="3">
        <v>129</v>
      </c>
      <c r="B130" s="3" t="s">
        <v>9</v>
      </c>
      <c r="C130" s="3" t="s">
        <v>7</v>
      </c>
      <c r="D130" s="4">
        <v>3800</v>
      </c>
      <c r="E130" s="5">
        <v>42576</v>
      </c>
      <c r="F130" s="3" t="s">
        <v>8</v>
      </c>
    </row>
    <row r="131" spans="1:6" ht="15.75" customHeight="1" x14ac:dyDescent="0.25">
      <c r="A131" s="3">
        <v>130</v>
      </c>
      <c r="B131" s="3" t="s">
        <v>6</v>
      </c>
      <c r="C131" s="3" t="s">
        <v>7</v>
      </c>
      <c r="D131" s="4">
        <v>5751</v>
      </c>
      <c r="E131" s="5">
        <v>42579</v>
      </c>
      <c r="F131" s="3" t="s">
        <v>10</v>
      </c>
    </row>
    <row r="132" spans="1:6" ht="15.75" customHeight="1" x14ac:dyDescent="0.25">
      <c r="A132" s="3">
        <v>131</v>
      </c>
      <c r="B132" s="3" t="s">
        <v>19</v>
      </c>
      <c r="C132" s="3" t="s">
        <v>12</v>
      </c>
      <c r="D132" s="4">
        <v>1704</v>
      </c>
      <c r="E132" s="5">
        <v>42580</v>
      </c>
      <c r="F132" s="3" t="s">
        <v>10</v>
      </c>
    </row>
    <row r="133" spans="1:6" ht="15.75" customHeight="1" x14ac:dyDescent="0.25">
      <c r="A133" s="3">
        <v>132</v>
      </c>
      <c r="B133" s="3" t="s">
        <v>11</v>
      </c>
      <c r="C133" s="3" t="s">
        <v>12</v>
      </c>
      <c r="D133" s="4">
        <v>7966</v>
      </c>
      <c r="E133" s="5">
        <v>42581</v>
      </c>
      <c r="F133" s="3" t="s">
        <v>17</v>
      </c>
    </row>
    <row r="134" spans="1:6" ht="15.75" customHeight="1" x14ac:dyDescent="0.25">
      <c r="A134" s="3">
        <v>133</v>
      </c>
      <c r="B134" s="3" t="s">
        <v>11</v>
      </c>
      <c r="C134" s="3" t="s">
        <v>12</v>
      </c>
      <c r="D134" s="4">
        <v>852</v>
      </c>
      <c r="E134" s="5">
        <v>42582</v>
      </c>
      <c r="F134" s="3" t="s">
        <v>8</v>
      </c>
    </row>
    <row r="135" spans="1:6" ht="15.75" customHeight="1" x14ac:dyDescent="0.25">
      <c r="A135" s="3">
        <v>134</v>
      </c>
      <c r="B135" s="3" t="s">
        <v>14</v>
      </c>
      <c r="C135" s="3" t="s">
        <v>7</v>
      </c>
      <c r="D135" s="4">
        <v>8416</v>
      </c>
      <c r="E135" s="5">
        <v>42582</v>
      </c>
      <c r="F135" s="3" t="s">
        <v>17</v>
      </c>
    </row>
    <row r="136" spans="1:6" ht="15.75" customHeight="1" x14ac:dyDescent="0.25">
      <c r="A136" s="3">
        <v>135</v>
      </c>
      <c r="B136" s="3" t="s">
        <v>11</v>
      </c>
      <c r="C136" s="3" t="s">
        <v>12</v>
      </c>
      <c r="D136" s="4">
        <v>7144</v>
      </c>
      <c r="E136" s="5">
        <v>42583</v>
      </c>
      <c r="F136" s="3" t="s">
        <v>20</v>
      </c>
    </row>
    <row r="137" spans="1:6" ht="15.75" customHeight="1" x14ac:dyDescent="0.25">
      <c r="A137" s="3">
        <v>136</v>
      </c>
      <c r="B137" s="3" t="s">
        <v>9</v>
      </c>
      <c r="C137" s="3" t="s">
        <v>7</v>
      </c>
      <c r="D137" s="4">
        <v>7854</v>
      </c>
      <c r="E137" s="5">
        <v>42583</v>
      </c>
      <c r="F137" s="3" t="s">
        <v>8</v>
      </c>
    </row>
    <row r="138" spans="1:6" ht="15.75" customHeight="1" x14ac:dyDescent="0.25">
      <c r="A138" s="3">
        <v>137</v>
      </c>
      <c r="B138" s="3" t="s">
        <v>16</v>
      </c>
      <c r="C138" s="3" t="s">
        <v>12</v>
      </c>
      <c r="D138" s="4">
        <v>859</v>
      </c>
      <c r="E138" s="5">
        <v>42585</v>
      </c>
      <c r="F138" s="3" t="s">
        <v>8</v>
      </c>
    </row>
    <row r="139" spans="1:6" ht="15.75" customHeight="1" x14ac:dyDescent="0.25">
      <c r="A139" s="3">
        <v>138</v>
      </c>
      <c r="B139" s="3" t="s">
        <v>9</v>
      </c>
      <c r="C139" s="3" t="s">
        <v>7</v>
      </c>
      <c r="D139" s="4">
        <v>8049</v>
      </c>
      <c r="E139" s="5">
        <v>42594</v>
      </c>
      <c r="F139" s="3" t="s">
        <v>8</v>
      </c>
    </row>
    <row r="140" spans="1:6" ht="15.75" customHeight="1" x14ac:dyDescent="0.25">
      <c r="A140" s="3">
        <v>139</v>
      </c>
      <c r="B140" s="3" t="s">
        <v>11</v>
      </c>
      <c r="C140" s="3" t="s">
        <v>12</v>
      </c>
      <c r="D140" s="4">
        <v>2836</v>
      </c>
      <c r="E140" s="5">
        <v>42595</v>
      </c>
      <c r="F140" s="3" t="s">
        <v>15</v>
      </c>
    </row>
    <row r="141" spans="1:6" ht="15.75" customHeight="1" x14ac:dyDescent="0.25">
      <c r="A141" s="3">
        <v>140</v>
      </c>
      <c r="B141" s="3" t="s">
        <v>6</v>
      </c>
      <c r="C141" s="3" t="s">
        <v>7</v>
      </c>
      <c r="D141" s="4">
        <v>1743</v>
      </c>
      <c r="E141" s="5">
        <v>42601</v>
      </c>
      <c r="F141" s="3" t="s">
        <v>8</v>
      </c>
    </row>
    <row r="142" spans="1:6" ht="15.75" customHeight="1" x14ac:dyDescent="0.25">
      <c r="A142" s="3">
        <v>141</v>
      </c>
      <c r="B142" s="3" t="s">
        <v>19</v>
      </c>
      <c r="C142" s="3" t="s">
        <v>12</v>
      </c>
      <c r="D142" s="4">
        <v>3844</v>
      </c>
      <c r="E142" s="5">
        <v>42605</v>
      </c>
      <c r="F142" s="3" t="s">
        <v>20</v>
      </c>
    </row>
    <row r="143" spans="1:6" ht="15.75" customHeight="1" x14ac:dyDescent="0.25">
      <c r="A143" s="3">
        <v>142</v>
      </c>
      <c r="B143" s="3" t="s">
        <v>19</v>
      </c>
      <c r="C143" s="3" t="s">
        <v>12</v>
      </c>
      <c r="D143" s="4">
        <v>7490</v>
      </c>
      <c r="E143" s="5">
        <v>42606</v>
      </c>
      <c r="F143" s="3" t="s">
        <v>20</v>
      </c>
    </row>
    <row r="144" spans="1:6" ht="15.75" customHeight="1" x14ac:dyDescent="0.25">
      <c r="A144" s="3">
        <v>143</v>
      </c>
      <c r="B144" s="3" t="s">
        <v>9</v>
      </c>
      <c r="C144" s="3" t="s">
        <v>7</v>
      </c>
      <c r="D144" s="4">
        <v>4483</v>
      </c>
      <c r="E144" s="5">
        <v>42607</v>
      </c>
      <c r="F144" s="3" t="s">
        <v>15</v>
      </c>
    </row>
    <row r="145" spans="1:6" ht="15.75" customHeight="1" x14ac:dyDescent="0.25">
      <c r="A145" s="3">
        <v>144</v>
      </c>
      <c r="B145" s="3" t="s">
        <v>19</v>
      </c>
      <c r="C145" s="3" t="s">
        <v>12</v>
      </c>
      <c r="D145" s="4">
        <v>7333</v>
      </c>
      <c r="E145" s="5">
        <v>42609</v>
      </c>
      <c r="F145" s="3" t="s">
        <v>13</v>
      </c>
    </row>
    <row r="146" spans="1:6" ht="15.75" customHeight="1" x14ac:dyDescent="0.25">
      <c r="A146" s="3">
        <v>145</v>
      </c>
      <c r="B146" s="3" t="s">
        <v>6</v>
      </c>
      <c r="C146" s="3" t="s">
        <v>7</v>
      </c>
      <c r="D146" s="4">
        <v>7654</v>
      </c>
      <c r="E146" s="5">
        <v>42610</v>
      </c>
      <c r="F146" s="3" t="s">
        <v>8</v>
      </c>
    </row>
    <row r="147" spans="1:6" ht="15.75" customHeight="1" x14ac:dyDescent="0.25">
      <c r="A147" s="3">
        <v>146</v>
      </c>
      <c r="B147" s="3" t="s">
        <v>19</v>
      </c>
      <c r="C147" s="3" t="s">
        <v>12</v>
      </c>
      <c r="D147" s="4">
        <v>3944</v>
      </c>
      <c r="E147" s="5">
        <v>42611</v>
      </c>
      <c r="F147" s="3" t="s">
        <v>10</v>
      </c>
    </row>
    <row r="148" spans="1:6" ht="15.75" customHeight="1" x14ac:dyDescent="0.25">
      <c r="A148" s="3">
        <v>147</v>
      </c>
      <c r="B148" s="3" t="s">
        <v>14</v>
      </c>
      <c r="C148" s="3" t="s">
        <v>7</v>
      </c>
      <c r="D148" s="4">
        <v>5761</v>
      </c>
      <c r="E148" s="5">
        <v>42611</v>
      </c>
      <c r="F148" s="3" t="s">
        <v>15</v>
      </c>
    </row>
    <row r="149" spans="1:6" ht="15.75" customHeight="1" x14ac:dyDescent="0.25">
      <c r="A149" s="3">
        <v>148</v>
      </c>
      <c r="B149" s="3" t="s">
        <v>11</v>
      </c>
      <c r="C149" s="3" t="s">
        <v>12</v>
      </c>
      <c r="D149" s="4">
        <v>6864</v>
      </c>
      <c r="E149" s="5">
        <v>42614</v>
      </c>
      <c r="F149" s="3" t="s">
        <v>18</v>
      </c>
    </row>
    <row r="150" spans="1:6" ht="15.75" customHeight="1" x14ac:dyDescent="0.25">
      <c r="A150" s="3">
        <v>149</v>
      </c>
      <c r="B150" s="3" t="s">
        <v>11</v>
      </c>
      <c r="C150" s="3" t="s">
        <v>12</v>
      </c>
      <c r="D150" s="4">
        <v>4016</v>
      </c>
      <c r="E150" s="5">
        <v>42614</v>
      </c>
      <c r="F150" s="3" t="s">
        <v>15</v>
      </c>
    </row>
    <row r="151" spans="1:6" ht="15.75" customHeight="1" x14ac:dyDescent="0.25">
      <c r="A151" s="3">
        <v>150</v>
      </c>
      <c r="B151" s="3" t="s">
        <v>11</v>
      </c>
      <c r="C151" s="3" t="s">
        <v>12</v>
      </c>
      <c r="D151" s="4">
        <v>1841</v>
      </c>
      <c r="E151" s="5">
        <v>42615</v>
      </c>
      <c r="F151" s="3" t="s">
        <v>8</v>
      </c>
    </row>
    <row r="152" spans="1:6" ht="15.75" customHeight="1" x14ac:dyDescent="0.25">
      <c r="A152" s="3">
        <v>151</v>
      </c>
      <c r="B152" s="3" t="s">
        <v>11</v>
      </c>
      <c r="C152" s="3" t="s">
        <v>12</v>
      </c>
      <c r="D152" s="4">
        <v>424</v>
      </c>
      <c r="E152" s="5">
        <v>42618</v>
      </c>
      <c r="F152" s="3" t="s">
        <v>17</v>
      </c>
    </row>
    <row r="153" spans="1:6" ht="15.75" customHeight="1" x14ac:dyDescent="0.25">
      <c r="A153" s="3">
        <v>152</v>
      </c>
      <c r="B153" s="3" t="s">
        <v>11</v>
      </c>
      <c r="C153" s="3" t="s">
        <v>12</v>
      </c>
      <c r="D153" s="4">
        <v>8765</v>
      </c>
      <c r="E153" s="5">
        <v>42620</v>
      </c>
      <c r="F153" s="3" t="s">
        <v>10</v>
      </c>
    </row>
    <row r="154" spans="1:6" ht="15.75" customHeight="1" x14ac:dyDescent="0.25">
      <c r="A154" s="3">
        <v>153</v>
      </c>
      <c r="B154" s="3" t="s">
        <v>11</v>
      </c>
      <c r="C154" s="3" t="s">
        <v>12</v>
      </c>
      <c r="D154" s="4">
        <v>5583</v>
      </c>
      <c r="E154" s="5">
        <v>42621</v>
      </c>
      <c r="F154" s="3" t="s">
        <v>8</v>
      </c>
    </row>
    <row r="155" spans="1:6" ht="15.75" customHeight="1" x14ac:dyDescent="0.25">
      <c r="A155" s="3">
        <v>154</v>
      </c>
      <c r="B155" s="3" t="s">
        <v>9</v>
      </c>
      <c r="C155" s="3" t="s">
        <v>7</v>
      </c>
      <c r="D155" s="4">
        <v>4390</v>
      </c>
      <c r="E155" s="5">
        <v>42622</v>
      </c>
      <c r="F155" s="3" t="s">
        <v>18</v>
      </c>
    </row>
    <row r="156" spans="1:6" ht="15.75" customHeight="1" x14ac:dyDescent="0.25">
      <c r="A156" s="3">
        <v>155</v>
      </c>
      <c r="B156" s="3" t="s">
        <v>9</v>
      </c>
      <c r="C156" s="3" t="s">
        <v>7</v>
      </c>
      <c r="D156" s="4">
        <v>352</v>
      </c>
      <c r="E156" s="5">
        <v>42622</v>
      </c>
      <c r="F156" s="3" t="s">
        <v>13</v>
      </c>
    </row>
    <row r="157" spans="1:6" ht="15.75" customHeight="1" x14ac:dyDescent="0.25">
      <c r="A157" s="3">
        <v>156</v>
      </c>
      <c r="B157" s="3" t="s">
        <v>19</v>
      </c>
      <c r="C157" s="3" t="s">
        <v>12</v>
      </c>
      <c r="D157" s="4">
        <v>8489</v>
      </c>
      <c r="E157" s="5">
        <v>42624</v>
      </c>
      <c r="F157" s="3" t="s">
        <v>8</v>
      </c>
    </row>
    <row r="158" spans="1:6" ht="15.75" customHeight="1" x14ac:dyDescent="0.25">
      <c r="A158" s="3">
        <v>157</v>
      </c>
      <c r="B158" s="3" t="s">
        <v>11</v>
      </c>
      <c r="C158" s="3" t="s">
        <v>12</v>
      </c>
      <c r="D158" s="4">
        <v>7090</v>
      </c>
      <c r="E158" s="5">
        <v>42624</v>
      </c>
      <c r="F158" s="3" t="s">
        <v>20</v>
      </c>
    </row>
    <row r="159" spans="1:6" ht="15.75" customHeight="1" x14ac:dyDescent="0.25">
      <c r="A159" s="3">
        <v>158</v>
      </c>
      <c r="B159" s="3" t="s">
        <v>11</v>
      </c>
      <c r="C159" s="3" t="s">
        <v>12</v>
      </c>
      <c r="D159" s="4">
        <v>7880</v>
      </c>
      <c r="E159" s="5">
        <v>42628</v>
      </c>
      <c r="F159" s="3" t="s">
        <v>8</v>
      </c>
    </row>
    <row r="160" spans="1:6" ht="15.75" customHeight="1" x14ac:dyDescent="0.25">
      <c r="A160" s="3">
        <v>159</v>
      </c>
      <c r="B160" s="3" t="s">
        <v>16</v>
      </c>
      <c r="C160" s="3" t="s">
        <v>12</v>
      </c>
      <c r="D160" s="4">
        <v>3861</v>
      </c>
      <c r="E160" s="5">
        <v>42631</v>
      </c>
      <c r="F160" s="3" t="s">
        <v>8</v>
      </c>
    </row>
    <row r="161" spans="1:6" ht="15.75" customHeight="1" x14ac:dyDescent="0.25">
      <c r="A161" s="3">
        <v>160</v>
      </c>
      <c r="B161" s="3" t="s">
        <v>9</v>
      </c>
      <c r="C161" s="3" t="s">
        <v>7</v>
      </c>
      <c r="D161" s="4">
        <v>7927</v>
      </c>
      <c r="E161" s="5">
        <v>42632</v>
      </c>
      <c r="F161" s="3" t="s">
        <v>15</v>
      </c>
    </row>
    <row r="162" spans="1:6" ht="15.75" customHeight="1" x14ac:dyDescent="0.25">
      <c r="A162" s="3">
        <v>161</v>
      </c>
      <c r="B162" s="3" t="s">
        <v>11</v>
      </c>
      <c r="C162" s="3" t="s">
        <v>12</v>
      </c>
      <c r="D162" s="4">
        <v>6162</v>
      </c>
      <c r="E162" s="5">
        <v>42633</v>
      </c>
      <c r="F162" s="3" t="s">
        <v>8</v>
      </c>
    </row>
    <row r="163" spans="1:6" ht="15.75" customHeight="1" x14ac:dyDescent="0.25">
      <c r="A163" s="3">
        <v>162</v>
      </c>
      <c r="B163" s="3" t="s">
        <v>21</v>
      </c>
      <c r="C163" s="3" t="s">
        <v>12</v>
      </c>
      <c r="D163" s="4">
        <v>5523</v>
      </c>
      <c r="E163" s="5">
        <v>42638</v>
      </c>
      <c r="F163" s="3" t="s">
        <v>17</v>
      </c>
    </row>
    <row r="164" spans="1:6" ht="15.75" customHeight="1" x14ac:dyDescent="0.25">
      <c r="A164" s="3">
        <v>163</v>
      </c>
      <c r="B164" s="3" t="s">
        <v>9</v>
      </c>
      <c r="C164" s="3" t="s">
        <v>7</v>
      </c>
      <c r="D164" s="4">
        <v>5936</v>
      </c>
      <c r="E164" s="5">
        <v>42638</v>
      </c>
      <c r="F164" s="3" t="s">
        <v>10</v>
      </c>
    </row>
    <row r="165" spans="1:6" ht="15.75" customHeight="1" x14ac:dyDescent="0.25">
      <c r="A165" s="3">
        <v>164</v>
      </c>
      <c r="B165" s="3" t="s">
        <v>6</v>
      </c>
      <c r="C165" s="3" t="s">
        <v>7</v>
      </c>
      <c r="D165" s="4">
        <v>7251</v>
      </c>
      <c r="E165" s="5">
        <v>42639</v>
      </c>
      <c r="F165" s="3" t="s">
        <v>15</v>
      </c>
    </row>
    <row r="166" spans="1:6" ht="15.75" customHeight="1" x14ac:dyDescent="0.25">
      <c r="A166" s="3">
        <v>165</v>
      </c>
      <c r="B166" s="3" t="s">
        <v>16</v>
      </c>
      <c r="C166" s="3" t="s">
        <v>12</v>
      </c>
      <c r="D166" s="4">
        <v>6187</v>
      </c>
      <c r="E166" s="5">
        <v>42640</v>
      </c>
      <c r="F166" s="3" t="s">
        <v>17</v>
      </c>
    </row>
    <row r="167" spans="1:6" ht="15.75" customHeight="1" x14ac:dyDescent="0.25">
      <c r="A167" s="3">
        <v>166</v>
      </c>
      <c r="B167" s="3" t="s">
        <v>11</v>
      </c>
      <c r="C167" s="3" t="s">
        <v>12</v>
      </c>
      <c r="D167" s="4">
        <v>3210</v>
      </c>
      <c r="E167" s="5">
        <v>42642</v>
      </c>
      <c r="F167" s="3" t="s">
        <v>15</v>
      </c>
    </row>
    <row r="168" spans="1:6" ht="15.75" customHeight="1" x14ac:dyDescent="0.25">
      <c r="A168" s="3">
        <v>167</v>
      </c>
      <c r="B168" s="3" t="s">
        <v>6</v>
      </c>
      <c r="C168" s="3" t="s">
        <v>7</v>
      </c>
      <c r="D168" s="4">
        <v>682</v>
      </c>
      <c r="E168" s="5">
        <v>42642</v>
      </c>
      <c r="F168" s="3" t="s">
        <v>15</v>
      </c>
    </row>
    <row r="169" spans="1:6" ht="15.75" customHeight="1" x14ac:dyDescent="0.25">
      <c r="A169" s="3">
        <v>168</v>
      </c>
      <c r="B169" s="3" t="s">
        <v>11</v>
      </c>
      <c r="C169" s="3" t="s">
        <v>12</v>
      </c>
      <c r="D169" s="4">
        <v>793</v>
      </c>
      <c r="E169" s="5">
        <v>42646</v>
      </c>
      <c r="F169" s="3" t="s">
        <v>17</v>
      </c>
    </row>
    <row r="170" spans="1:6" ht="15.75" customHeight="1" x14ac:dyDescent="0.25">
      <c r="A170" s="3">
        <v>169</v>
      </c>
      <c r="B170" s="3" t="s">
        <v>6</v>
      </c>
      <c r="C170" s="3" t="s">
        <v>7</v>
      </c>
      <c r="D170" s="4">
        <v>5346</v>
      </c>
      <c r="E170" s="5">
        <v>42647</v>
      </c>
      <c r="F170" s="3" t="s">
        <v>15</v>
      </c>
    </row>
    <row r="171" spans="1:6" ht="15.75" customHeight="1" x14ac:dyDescent="0.25">
      <c r="A171" s="3">
        <v>170</v>
      </c>
      <c r="B171" s="3" t="s">
        <v>11</v>
      </c>
      <c r="C171" s="3" t="s">
        <v>12</v>
      </c>
      <c r="D171" s="4">
        <v>7103</v>
      </c>
      <c r="E171" s="5">
        <v>42650</v>
      </c>
      <c r="F171" s="3" t="s">
        <v>18</v>
      </c>
    </row>
    <row r="172" spans="1:6" ht="15.75" customHeight="1" x14ac:dyDescent="0.25">
      <c r="A172" s="3">
        <v>171</v>
      </c>
      <c r="B172" s="3" t="s">
        <v>6</v>
      </c>
      <c r="C172" s="3" t="s">
        <v>7</v>
      </c>
      <c r="D172" s="4">
        <v>4603</v>
      </c>
      <c r="E172" s="5">
        <v>42653</v>
      </c>
      <c r="F172" s="3" t="s">
        <v>8</v>
      </c>
    </row>
    <row r="173" spans="1:6" ht="15.75" customHeight="1" x14ac:dyDescent="0.25">
      <c r="A173" s="3">
        <v>172</v>
      </c>
      <c r="B173" s="3" t="s">
        <v>19</v>
      </c>
      <c r="C173" s="3" t="s">
        <v>12</v>
      </c>
      <c r="D173" s="4">
        <v>8160</v>
      </c>
      <c r="E173" s="5">
        <v>42659</v>
      </c>
      <c r="F173" s="3" t="s">
        <v>20</v>
      </c>
    </row>
    <row r="174" spans="1:6" ht="15.75" customHeight="1" x14ac:dyDescent="0.25">
      <c r="A174" s="3">
        <v>173</v>
      </c>
      <c r="B174" s="3" t="s">
        <v>19</v>
      </c>
      <c r="C174" s="3" t="s">
        <v>12</v>
      </c>
      <c r="D174" s="4">
        <v>7171</v>
      </c>
      <c r="E174" s="5">
        <v>42666</v>
      </c>
      <c r="F174" s="3" t="s">
        <v>10</v>
      </c>
    </row>
    <row r="175" spans="1:6" ht="15.75" customHeight="1" x14ac:dyDescent="0.25">
      <c r="A175" s="3">
        <v>174</v>
      </c>
      <c r="B175" s="3" t="s">
        <v>11</v>
      </c>
      <c r="C175" s="3" t="s">
        <v>12</v>
      </c>
      <c r="D175" s="4">
        <v>3552</v>
      </c>
      <c r="E175" s="5">
        <v>42666</v>
      </c>
      <c r="F175" s="3" t="s">
        <v>18</v>
      </c>
    </row>
    <row r="176" spans="1:6" ht="15.75" customHeight="1" x14ac:dyDescent="0.25">
      <c r="A176" s="3">
        <v>175</v>
      </c>
      <c r="B176" s="3" t="s">
        <v>11</v>
      </c>
      <c r="C176" s="3" t="s">
        <v>12</v>
      </c>
      <c r="D176" s="4">
        <v>7273</v>
      </c>
      <c r="E176" s="5">
        <v>42668</v>
      </c>
      <c r="F176" s="3" t="s">
        <v>17</v>
      </c>
    </row>
    <row r="177" spans="1:6" ht="15.75" customHeight="1" x14ac:dyDescent="0.25">
      <c r="A177" s="3">
        <v>176</v>
      </c>
      <c r="B177" s="3" t="s">
        <v>11</v>
      </c>
      <c r="C177" s="3" t="s">
        <v>12</v>
      </c>
      <c r="D177" s="4">
        <v>2402</v>
      </c>
      <c r="E177" s="5">
        <v>42669</v>
      </c>
      <c r="F177" s="3" t="s">
        <v>15</v>
      </c>
    </row>
    <row r="178" spans="1:6" ht="15.75" customHeight="1" x14ac:dyDescent="0.25">
      <c r="A178" s="3">
        <v>177</v>
      </c>
      <c r="B178" s="3" t="s">
        <v>11</v>
      </c>
      <c r="C178" s="3" t="s">
        <v>12</v>
      </c>
      <c r="D178" s="4">
        <v>1197</v>
      </c>
      <c r="E178" s="5">
        <v>42669</v>
      </c>
      <c r="F178" s="3" t="s">
        <v>17</v>
      </c>
    </row>
    <row r="179" spans="1:6" ht="15.75" customHeight="1" x14ac:dyDescent="0.25">
      <c r="A179" s="3">
        <v>178</v>
      </c>
      <c r="B179" s="3" t="s">
        <v>14</v>
      </c>
      <c r="C179" s="3" t="s">
        <v>7</v>
      </c>
      <c r="D179" s="4">
        <v>5015</v>
      </c>
      <c r="E179" s="5">
        <v>42669</v>
      </c>
      <c r="F179" s="3" t="s">
        <v>17</v>
      </c>
    </row>
    <row r="180" spans="1:6" ht="15.75" customHeight="1" x14ac:dyDescent="0.25">
      <c r="A180" s="3">
        <v>179</v>
      </c>
      <c r="B180" s="3" t="s">
        <v>16</v>
      </c>
      <c r="C180" s="3" t="s">
        <v>12</v>
      </c>
      <c r="D180" s="4">
        <v>5818</v>
      </c>
      <c r="E180" s="5">
        <v>42676</v>
      </c>
      <c r="F180" s="3" t="s">
        <v>8</v>
      </c>
    </row>
    <row r="181" spans="1:6" ht="15.75" customHeight="1" x14ac:dyDescent="0.25">
      <c r="A181" s="3">
        <v>180</v>
      </c>
      <c r="B181" s="3" t="s">
        <v>11</v>
      </c>
      <c r="C181" s="3" t="s">
        <v>12</v>
      </c>
      <c r="D181" s="4">
        <v>4399</v>
      </c>
      <c r="E181" s="5">
        <v>42677</v>
      </c>
      <c r="F181" s="3" t="s">
        <v>10</v>
      </c>
    </row>
    <row r="182" spans="1:6" ht="15.75" customHeight="1" x14ac:dyDescent="0.25">
      <c r="A182" s="3">
        <v>181</v>
      </c>
      <c r="B182" s="3" t="s">
        <v>6</v>
      </c>
      <c r="C182" s="3" t="s">
        <v>7</v>
      </c>
      <c r="D182" s="4">
        <v>3011</v>
      </c>
      <c r="E182" s="5">
        <v>42677</v>
      </c>
      <c r="F182" s="3" t="s">
        <v>8</v>
      </c>
    </row>
    <row r="183" spans="1:6" ht="15.75" customHeight="1" x14ac:dyDescent="0.25">
      <c r="A183" s="3">
        <v>182</v>
      </c>
      <c r="B183" s="3" t="s">
        <v>19</v>
      </c>
      <c r="C183" s="3" t="s">
        <v>12</v>
      </c>
      <c r="D183" s="4">
        <v>4715</v>
      </c>
      <c r="E183" s="5">
        <v>42683</v>
      </c>
      <c r="F183" s="3" t="s">
        <v>10</v>
      </c>
    </row>
    <row r="184" spans="1:6" ht="15.75" customHeight="1" x14ac:dyDescent="0.25">
      <c r="A184" s="3">
        <v>183</v>
      </c>
      <c r="B184" s="3" t="s">
        <v>19</v>
      </c>
      <c r="C184" s="3" t="s">
        <v>12</v>
      </c>
      <c r="D184" s="4">
        <v>5321</v>
      </c>
      <c r="E184" s="5">
        <v>42686</v>
      </c>
      <c r="F184" s="3" t="s">
        <v>20</v>
      </c>
    </row>
    <row r="185" spans="1:6" ht="15.75" customHeight="1" x14ac:dyDescent="0.25">
      <c r="A185" s="3">
        <v>184</v>
      </c>
      <c r="B185" s="3" t="s">
        <v>11</v>
      </c>
      <c r="C185" s="3" t="s">
        <v>12</v>
      </c>
      <c r="D185" s="4">
        <v>8894</v>
      </c>
      <c r="E185" s="5">
        <v>42689</v>
      </c>
      <c r="F185" s="3" t="s">
        <v>8</v>
      </c>
    </row>
    <row r="186" spans="1:6" ht="15.75" customHeight="1" x14ac:dyDescent="0.25">
      <c r="A186" s="3">
        <v>185</v>
      </c>
      <c r="B186" s="3" t="s">
        <v>6</v>
      </c>
      <c r="C186" s="3" t="s">
        <v>7</v>
      </c>
      <c r="D186" s="4">
        <v>4846</v>
      </c>
      <c r="E186" s="5">
        <v>42699</v>
      </c>
      <c r="F186" s="3" t="s">
        <v>10</v>
      </c>
    </row>
    <row r="187" spans="1:6" ht="15.75" customHeight="1" x14ac:dyDescent="0.25">
      <c r="A187" s="3">
        <v>186</v>
      </c>
      <c r="B187" s="3" t="s">
        <v>9</v>
      </c>
      <c r="C187" s="3" t="s">
        <v>7</v>
      </c>
      <c r="D187" s="4">
        <v>284</v>
      </c>
      <c r="E187" s="5">
        <v>42699</v>
      </c>
      <c r="F187" s="3" t="s">
        <v>15</v>
      </c>
    </row>
    <row r="188" spans="1:6" ht="15.75" customHeight="1" x14ac:dyDescent="0.25">
      <c r="A188" s="3">
        <v>187</v>
      </c>
      <c r="B188" s="3" t="s">
        <v>16</v>
      </c>
      <c r="C188" s="3" t="s">
        <v>12</v>
      </c>
      <c r="D188" s="4">
        <v>8283</v>
      </c>
      <c r="E188" s="5">
        <v>42700</v>
      </c>
      <c r="F188" s="3" t="s">
        <v>10</v>
      </c>
    </row>
    <row r="189" spans="1:6" ht="15.75" customHeight="1" x14ac:dyDescent="0.25">
      <c r="A189" s="3">
        <v>188</v>
      </c>
      <c r="B189" s="3" t="s">
        <v>16</v>
      </c>
      <c r="C189" s="3" t="s">
        <v>12</v>
      </c>
      <c r="D189" s="4">
        <v>9990</v>
      </c>
      <c r="E189" s="5">
        <v>42702</v>
      </c>
      <c r="F189" s="3" t="s">
        <v>13</v>
      </c>
    </row>
    <row r="190" spans="1:6" ht="15.75" customHeight="1" x14ac:dyDescent="0.25">
      <c r="A190" s="3">
        <v>189</v>
      </c>
      <c r="B190" s="3" t="s">
        <v>11</v>
      </c>
      <c r="C190" s="3" t="s">
        <v>12</v>
      </c>
      <c r="D190" s="4">
        <v>9014</v>
      </c>
      <c r="E190" s="5">
        <v>42702</v>
      </c>
      <c r="F190" s="3" t="s">
        <v>17</v>
      </c>
    </row>
    <row r="191" spans="1:6" ht="15.75" customHeight="1" x14ac:dyDescent="0.25">
      <c r="A191" s="3">
        <v>190</v>
      </c>
      <c r="B191" s="3" t="s">
        <v>19</v>
      </c>
      <c r="C191" s="3" t="s">
        <v>12</v>
      </c>
      <c r="D191" s="4">
        <v>1942</v>
      </c>
      <c r="E191" s="5">
        <v>42703</v>
      </c>
      <c r="F191" s="3" t="s">
        <v>20</v>
      </c>
    </row>
    <row r="192" spans="1:6" ht="15.75" customHeight="1" x14ac:dyDescent="0.25">
      <c r="A192" s="3">
        <v>191</v>
      </c>
      <c r="B192" s="3" t="s">
        <v>11</v>
      </c>
      <c r="C192" s="3" t="s">
        <v>12</v>
      </c>
      <c r="D192" s="4">
        <v>7223</v>
      </c>
      <c r="E192" s="5">
        <v>42704</v>
      </c>
      <c r="F192" s="3" t="s">
        <v>8</v>
      </c>
    </row>
    <row r="193" spans="1:6" ht="15.75" customHeight="1" x14ac:dyDescent="0.25">
      <c r="A193" s="3">
        <v>192</v>
      </c>
      <c r="B193" s="3" t="s">
        <v>6</v>
      </c>
      <c r="C193" s="3" t="s">
        <v>7</v>
      </c>
      <c r="D193" s="4">
        <v>4673</v>
      </c>
      <c r="E193" s="5">
        <v>42706</v>
      </c>
      <c r="F193" s="3" t="s">
        <v>8</v>
      </c>
    </row>
    <row r="194" spans="1:6" ht="15.75" customHeight="1" x14ac:dyDescent="0.25">
      <c r="A194" s="3">
        <v>193</v>
      </c>
      <c r="B194" s="3" t="s">
        <v>6</v>
      </c>
      <c r="C194" s="3" t="s">
        <v>7</v>
      </c>
      <c r="D194" s="4">
        <v>9104</v>
      </c>
      <c r="E194" s="5">
        <v>42708</v>
      </c>
      <c r="F194" s="3" t="s">
        <v>20</v>
      </c>
    </row>
    <row r="195" spans="1:6" ht="15.75" customHeight="1" x14ac:dyDescent="0.25">
      <c r="A195" s="3">
        <v>194</v>
      </c>
      <c r="B195" s="3" t="s">
        <v>19</v>
      </c>
      <c r="C195" s="3" t="s">
        <v>12</v>
      </c>
      <c r="D195" s="4">
        <v>6078</v>
      </c>
      <c r="E195" s="5">
        <v>42709</v>
      </c>
      <c r="F195" s="3" t="s">
        <v>8</v>
      </c>
    </row>
    <row r="196" spans="1:6" ht="15.75" customHeight="1" x14ac:dyDescent="0.25">
      <c r="A196" s="3">
        <v>195</v>
      </c>
      <c r="B196" s="3" t="s">
        <v>14</v>
      </c>
      <c r="C196" s="3" t="s">
        <v>7</v>
      </c>
      <c r="D196" s="4">
        <v>3278</v>
      </c>
      <c r="E196" s="5">
        <v>42710</v>
      </c>
      <c r="F196" s="3" t="s">
        <v>15</v>
      </c>
    </row>
    <row r="197" spans="1:6" ht="15.75" customHeight="1" x14ac:dyDescent="0.25">
      <c r="A197" s="3">
        <v>196</v>
      </c>
      <c r="B197" s="3" t="s">
        <v>11</v>
      </c>
      <c r="C197" s="3" t="s">
        <v>12</v>
      </c>
      <c r="D197" s="4">
        <v>136</v>
      </c>
      <c r="E197" s="5">
        <v>42716</v>
      </c>
      <c r="F197" s="3" t="s">
        <v>13</v>
      </c>
    </row>
    <row r="198" spans="1:6" ht="15.75" customHeight="1" x14ac:dyDescent="0.25">
      <c r="A198" s="3">
        <v>197</v>
      </c>
      <c r="B198" s="3" t="s">
        <v>11</v>
      </c>
      <c r="C198" s="3" t="s">
        <v>12</v>
      </c>
      <c r="D198" s="4">
        <v>8377</v>
      </c>
      <c r="E198" s="5">
        <v>42716</v>
      </c>
      <c r="F198" s="3" t="s">
        <v>17</v>
      </c>
    </row>
    <row r="199" spans="1:6" ht="15.75" customHeight="1" x14ac:dyDescent="0.25">
      <c r="A199" s="3">
        <v>198</v>
      </c>
      <c r="B199" s="3" t="s">
        <v>11</v>
      </c>
      <c r="C199" s="3" t="s">
        <v>12</v>
      </c>
      <c r="D199" s="4">
        <v>2382</v>
      </c>
      <c r="E199" s="5">
        <v>42716</v>
      </c>
      <c r="F199" s="3" t="s">
        <v>8</v>
      </c>
    </row>
    <row r="200" spans="1:6" ht="15.75" customHeight="1" x14ac:dyDescent="0.25">
      <c r="A200" s="3">
        <v>199</v>
      </c>
      <c r="B200" s="3" t="s">
        <v>11</v>
      </c>
      <c r="C200" s="3" t="s">
        <v>12</v>
      </c>
      <c r="D200" s="4">
        <v>8702</v>
      </c>
      <c r="E200" s="5">
        <v>42719</v>
      </c>
      <c r="F200" s="3" t="s">
        <v>15</v>
      </c>
    </row>
    <row r="201" spans="1:6" ht="15.75" customHeight="1" x14ac:dyDescent="0.25">
      <c r="A201" s="3">
        <v>200</v>
      </c>
      <c r="B201" s="3" t="s">
        <v>11</v>
      </c>
      <c r="C201" s="3" t="s">
        <v>12</v>
      </c>
      <c r="D201" s="4">
        <v>5021</v>
      </c>
      <c r="E201" s="5">
        <v>42720</v>
      </c>
      <c r="F201" s="3" t="s">
        <v>8</v>
      </c>
    </row>
    <row r="202" spans="1:6" ht="15.75" customHeight="1" x14ac:dyDescent="0.25">
      <c r="A202" s="3">
        <v>201</v>
      </c>
      <c r="B202" s="3" t="s">
        <v>19</v>
      </c>
      <c r="C202" s="3" t="s">
        <v>12</v>
      </c>
      <c r="D202" s="4">
        <v>1760</v>
      </c>
      <c r="E202" s="5">
        <v>42720</v>
      </c>
      <c r="F202" s="3" t="s">
        <v>17</v>
      </c>
    </row>
    <row r="203" spans="1:6" ht="15.75" customHeight="1" x14ac:dyDescent="0.25">
      <c r="A203" s="3">
        <v>202</v>
      </c>
      <c r="B203" s="3" t="s">
        <v>11</v>
      </c>
      <c r="C203" s="3" t="s">
        <v>12</v>
      </c>
      <c r="D203" s="4">
        <v>4766</v>
      </c>
      <c r="E203" s="5">
        <v>42722</v>
      </c>
      <c r="F203" s="3" t="s">
        <v>15</v>
      </c>
    </row>
    <row r="204" spans="1:6" ht="15.75" customHeight="1" x14ac:dyDescent="0.25">
      <c r="A204" s="3">
        <v>203</v>
      </c>
      <c r="B204" s="3" t="s">
        <v>14</v>
      </c>
      <c r="C204" s="3" t="s">
        <v>7</v>
      </c>
      <c r="D204" s="4">
        <v>1541</v>
      </c>
      <c r="E204" s="5">
        <v>42723</v>
      </c>
      <c r="F204" s="3" t="s">
        <v>10</v>
      </c>
    </row>
    <row r="205" spans="1:6" ht="15.75" customHeight="1" x14ac:dyDescent="0.25">
      <c r="A205" s="3">
        <v>204</v>
      </c>
      <c r="B205" s="3" t="s">
        <v>16</v>
      </c>
      <c r="C205" s="3" t="s">
        <v>12</v>
      </c>
      <c r="D205" s="4">
        <v>2782</v>
      </c>
      <c r="E205" s="5">
        <v>42724</v>
      </c>
      <c r="F205" s="3" t="s">
        <v>10</v>
      </c>
    </row>
    <row r="206" spans="1:6" ht="15.75" customHeight="1" x14ac:dyDescent="0.25">
      <c r="A206" s="3">
        <v>205</v>
      </c>
      <c r="B206" s="3" t="s">
        <v>19</v>
      </c>
      <c r="C206" s="3" t="s">
        <v>12</v>
      </c>
      <c r="D206" s="4">
        <v>2455</v>
      </c>
      <c r="E206" s="5">
        <v>42724</v>
      </c>
      <c r="F206" s="3" t="s">
        <v>13</v>
      </c>
    </row>
    <row r="207" spans="1:6" ht="15.75" customHeight="1" x14ac:dyDescent="0.25">
      <c r="A207" s="3">
        <v>206</v>
      </c>
      <c r="B207" s="3" t="s">
        <v>19</v>
      </c>
      <c r="C207" s="3" t="s">
        <v>12</v>
      </c>
      <c r="D207" s="4">
        <v>4512</v>
      </c>
      <c r="E207" s="5">
        <v>42726</v>
      </c>
      <c r="F207" s="3" t="s">
        <v>18</v>
      </c>
    </row>
    <row r="208" spans="1:6" ht="15.75" customHeight="1" x14ac:dyDescent="0.25">
      <c r="A208" s="3">
        <v>207</v>
      </c>
      <c r="B208" s="3" t="s">
        <v>19</v>
      </c>
      <c r="C208" s="3" t="s">
        <v>12</v>
      </c>
      <c r="D208" s="4">
        <v>8752</v>
      </c>
      <c r="E208" s="5">
        <v>42726</v>
      </c>
      <c r="F208" s="3" t="s">
        <v>15</v>
      </c>
    </row>
    <row r="209" spans="1:6" ht="15.75" customHeight="1" x14ac:dyDescent="0.25">
      <c r="A209" s="3">
        <v>208</v>
      </c>
      <c r="B209" s="3" t="s">
        <v>6</v>
      </c>
      <c r="C209" s="3" t="s">
        <v>7</v>
      </c>
      <c r="D209" s="4">
        <v>9127</v>
      </c>
      <c r="E209" s="5">
        <v>42729</v>
      </c>
      <c r="F209" s="3" t="s">
        <v>8</v>
      </c>
    </row>
    <row r="210" spans="1:6" ht="15.75" customHeight="1" x14ac:dyDescent="0.25">
      <c r="A210" s="3">
        <v>209</v>
      </c>
      <c r="B210" s="3" t="s">
        <v>19</v>
      </c>
      <c r="C210" s="3" t="s">
        <v>12</v>
      </c>
      <c r="D210" s="4">
        <v>1777</v>
      </c>
      <c r="E210" s="5">
        <v>42732</v>
      </c>
      <c r="F210" s="3" t="s">
        <v>20</v>
      </c>
    </row>
    <row r="211" spans="1:6" ht="15.75" customHeight="1" x14ac:dyDescent="0.25">
      <c r="A211" s="3">
        <v>210</v>
      </c>
      <c r="B211" s="3" t="s">
        <v>14</v>
      </c>
      <c r="C211" s="3" t="s">
        <v>7</v>
      </c>
      <c r="D211" s="4">
        <v>680</v>
      </c>
      <c r="E211" s="5">
        <v>42732</v>
      </c>
      <c r="F211" s="3" t="s">
        <v>20</v>
      </c>
    </row>
    <row r="212" spans="1:6" ht="15.75" customHeight="1" x14ac:dyDescent="0.25">
      <c r="A212" s="3">
        <v>211</v>
      </c>
      <c r="B212" s="3" t="s">
        <v>16</v>
      </c>
      <c r="C212" s="3" t="s">
        <v>12</v>
      </c>
      <c r="D212" s="4">
        <v>958</v>
      </c>
      <c r="E212" s="5">
        <v>42733</v>
      </c>
      <c r="F212" s="3" t="s">
        <v>8</v>
      </c>
    </row>
    <row r="213" spans="1:6" ht="15.75" customHeight="1" x14ac:dyDescent="0.25">
      <c r="A213" s="3">
        <v>212</v>
      </c>
      <c r="B213" s="3" t="s">
        <v>6</v>
      </c>
      <c r="C213" s="3" t="s">
        <v>7</v>
      </c>
      <c r="D213" s="4">
        <v>2613</v>
      </c>
      <c r="E213" s="5">
        <v>42733</v>
      </c>
      <c r="F213" s="3" t="s">
        <v>17</v>
      </c>
    </row>
    <row r="214" spans="1:6" ht="15.75" customHeight="1" x14ac:dyDescent="0.25">
      <c r="A214" s="3">
        <v>213</v>
      </c>
      <c r="B214" s="3" t="s">
        <v>6</v>
      </c>
      <c r="C214" s="3" t="s">
        <v>7</v>
      </c>
      <c r="D214" s="4">
        <v>339</v>
      </c>
      <c r="E214" s="5">
        <v>42734</v>
      </c>
      <c r="F214" s="3"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sqref="A1:F214"/>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8" width="8.7109375" customWidth="1"/>
    <col min="9" max="9" width="10.85546875" customWidth="1"/>
    <col min="10" max="12" width="8.7109375" customWidth="1"/>
    <col min="13" max="13" width="12.42578125" customWidth="1"/>
    <col min="14" max="26" width="8.7109375" customWidth="1"/>
  </cols>
  <sheetData>
    <row r="1" spans="1:13" x14ac:dyDescent="0.25">
      <c r="A1" s="6" t="s">
        <v>0</v>
      </c>
      <c r="B1" s="6" t="s">
        <v>1</v>
      </c>
      <c r="C1" s="6" t="s">
        <v>2</v>
      </c>
      <c r="D1" s="6" t="s">
        <v>3</v>
      </c>
      <c r="E1" s="6" t="s">
        <v>4</v>
      </c>
      <c r="F1" s="6" t="s">
        <v>5</v>
      </c>
    </row>
    <row r="2" spans="1:13" x14ac:dyDescent="0.25">
      <c r="A2" s="7">
        <v>1</v>
      </c>
      <c r="B2" s="7" t="s">
        <v>6</v>
      </c>
      <c r="C2" s="7" t="s">
        <v>7</v>
      </c>
      <c r="D2" s="8">
        <v>4270</v>
      </c>
      <c r="E2" s="9">
        <v>42375</v>
      </c>
      <c r="F2" s="7" t="s">
        <v>8</v>
      </c>
      <c r="I2" s="3"/>
      <c r="K2" s="3"/>
      <c r="M2" s="3"/>
    </row>
    <row r="3" spans="1:13" x14ac:dyDescent="0.25">
      <c r="A3" s="7">
        <v>2</v>
      </c>
      <c r="B3" s="7" t="s">
        <v>9</v>
      </c>
      <c r="C3" s="7" t="s">
        <v>7</v>
      </c>
      <c r="D3" s="8">
        <v>8239</v>
      </c>
      <c r="E3" s="9">
        <v>42376</v>
      </c>
      <c r="F3" s="7" t="s">
        <v>10</v>
      </c>
    </row>
    <row r="4" spans="1:13" x14ac:dyDescent="0.25">
      <c r="A4" s="7">
        <v>3</v>
      </c>
      <c r="B4" s="7" t="s">
        <v>11</v>
      </c>
      <c r="C4" s="7" t="s">
        <v>12</v>
      </c>
      <c r="D4" s="8">
        <v>617</v>
      </c>
      <c r="E4" s="9">
        <v>42377</v>
      </c>
      <c r="F4" s="7" t="s">
        <v>8</v>
      </c>
    </row>
    <row r="5" spans="1:13" x14ac:dyDescent="0.25">
      <c r="A5" s="7">
        <v>4</v>
      </c>
      <c r="B5" s="7" t="s">
        <v>11</v>
      </c>
      <c r="C5" s="7" t="s">
        <v>12</v>
      </c>
      <c r="D5" s="8">
        <v>8384</v>
      </c>
      <c r="E5" s="9">
        <v>42379</v>
      </c>
      <c r="F5" s="7" t="s">
        <v>13</v>
      </c>
    </row>
    <row r="6" spans="1:13" x14ac:dyDescent="0.25">
      <c r="A6" s="7">
        <v>5</v>
      </c>
      <c r="B6" s="7" t="s">
        <v>14</v>
      </c>
      <c r="C6" s="7" t="s">
        <v>7</v>
      </c>
      <c r="D6" s="8">
        <v>2626</v>
      </c>
      <c r="E6" s="9">
        <v>42379</v>
      </c>
      <c r="F6" s="7" t="s">
        <v>15</v>
      </c>
      <c r="M6" s="3"/>
    </row>
    <row r="7" spans="1:13" x14ac:dyDescent="0.25">
      <c r="A7" s="7">
        <v>6</v>
      </c>
      <c r="B7" s="7" t="s">
        <v>16</v>
      </c>
      <c r="C7" s="7" t="s">
        <v>12</v>
      </c>
      <c r="D7" s="8">
        <v>3610</v>
      </c>
      <c r="E7" s="9">
        <v>42380</v>
      </c>
      <c r="F7" s="7" t="s">
        <v>8</v>
      </c>
    </row>
    <row r="8" spans="1:13" x14ac:dyDescent="0.25">
      <c r="A8" s="7">
        <v>7</v>
      </c>
      <c r="B8" s="7" t="s">
        <v>9</v>
      </c>
      <c r="C8" s="7" t="s">
        <v>7</v>
      </c>
      <c r="D8" s="8">
        <v>9062</v>
      </c>
      <c r="E8" s="9">
        <v>42380</v>
      </c>
      <c r="F8" s="7" t="s">
        <v>17</v>
      </c>
    </row>
    <row r="9" spans="1:13" x14ac:dyDescent="0.25">
      <c r="A9" s="7">
        <v>8</v>
      </c>
      <c r="B9" s="7" t="s">
        <v>11</v>
      </c>
      <c r="C9" s="7" t="s">
        <v>12</v>
      </c>
      <c r="D9" s="8">
        <v>6906</v>
      </c>
      <c r="E9" s="9">
        <v>42385</v>
      </c>
      <c r="F9" s="7" t="s">
        <v>18</v>
      </c>
    </row>
    <row r="10" spans="1:13" x14ac:dyDescent="0.25">
      <c r="A10" s="7">
        <v>9</v>
      </c>
      <c r="B10" s="7" t="s">
        <v>19</v>
      </c>
      <c r="C10" s="7" t="s">
        <v>12</v>
      </c>
      <c r="D10" s="8">
        <v>2417</v>
      </c>
      <c r="E10" s="9">
        <v>42385</v>
      </c>
      <c r="F10" s="7" t="s">
        <v>20</v>
      </c>
    </row>
    <row r="11" spans="1:13" x14ac:dyDescent="0.25">
      <c r="A11" s="7">
        <v>10</v>
      </c>
      <c r="B11" s="7" t="s">
        <v>19</v>
      </c>
      <c r="C11" s="7" t="s">
        <v>12</v>
      </c>
      <c r="D11" s="8">
        <v>7431</v>
      </c>
      <c r="E11" s="9">
        <v>42385</v>
      </c>
      <c r="F11" s="7" t="s">
        <v>13</v>
      </c>
    </row>
    <row r="12" spans="1:13" x14ac:dyDescent="0.25">
      <c r="A12" s="7">
        <v>11</v>
      </c>
      <c r="B12" s="7" t="s">
        <v>11</v>
      </c>
      <c r="C12" s="7" t="s">
        <v>12</v>
      </c>
      <c r="D12" s="8">
        <v>8250</v>
      </c>
      <c r="E12" s="9">
        <v>42385</v>
      </c>
      <c r="F12" s="7" t="s">
        <v>15</v>
      </c>
    </row>
    <row r="13" spans="1:13" x14ac:dyDescent="0.25">
      <c r="A13" s="7">
        <v>12</v>
      </c>
      <c r="B13" s="7" t="s">
        <v>9</v>
      </c>
      <c r="C13" s="7" t="s">
        <v>7</v>
      </c>
      <c r="D13" s="8">
        <v>7012</v>
      </c>
      <c r="E13" s="9">
        <v>42387</v>
      </c>
      <c r="F13" s="7" t="s">
        <v>8</v>
      </c>
    </row>
    <row r="14" spans="1:13" x14ac:dyDescent="0.25">
      <c r="A14" s="7">
        <v>13</v>
      </c>
      <c r="B14" s="7" t="s">
        <v>6</v>
      </c>
      <c r="C14" s="7" t="s">
        <v>7</v>
      </c>
      <c r="D14" s="8">
        <v>1903</v>
      </c>
      <c r="E14" s="9">
        <v>42389</v>
      </c>
      <c r="F14" s="7" t="s">
        <v>15</v>
      </c>
    </row>
    <row r="15" spans="1:13" x14ac:dyDescent="0.25">
      <c r="A15" s="7">
        <v>14</v>
      </c>
      <c r="B15" s="7" t="s">
        <v>9</v>
      </c>
      <c r="C15" s="7" t="s">
        <v>7</v>
      </c>
      <c r="D15" s="8">
        <v>2824</v>
      </c>
      <c r="E15" s="9">
        <v>42391</v>
      </c>
      <c r="F15" s="7" t="s">
        <v>13</v>
      </c>
    </row>
    <row r="16" spans="1:13" x14ac:dyDescent="0.25">
      <c r="A16" s="7">
        <v>15</v>
      </c>
      <c r="B16" s="7" t="s">
        <v>19</v>
      </c>
      <c r="C16" s="7" t="s">
        <v>12</v>
      </c>
      <c r="D16" s="8">
        <v>6946</v>
      </c>
      <c r="E16" s="9">
        <v>42393</v>
      </c>
      <c r="F16" s="7" t="s">
        <v>20</v>
      </c>
    </row>
    <row r="17" spans="1:6" x14ac:dyDescent="0.25">
      <c r="A17" s="7">
        <v>16</v>
      </c>
      <c r="B17" s="7" t="s">
        <v>11</v>
      </c>
      <c r="C17" s="7" t="s">
        <v>12</v>
      </c>
      <c r="D17" s="8">
        <v>2320</v>
      </c>
      <c r="E17" s="9">
        <v>42396</v>
      </c>
      <c r="F17" s="7" t="s">
        <v>10</v>
      </c>
    </row>
    <row r="18" spans="1:6" x14ac:dyDescent="0.25">
      <c r="A18" s="7">
        <v>17</v>
      </c>
      <c r="B18" s="7" t="s">
        <v>11</v>
      </c>
      <c r="C18" s="7" t="s">
        <v>12</v>
      </c>
      <c r="D18" s="8">
        <v>2116</v>
      </c>
      <c r="E18" s="9">
        <v>42397</v>
      </c>
      <c r="F18" s="7" t="s">
        <v>8</v>
      </c>
    </row>
    <row r="19" spans="1:6" x14ac:dyDescent="0.25">
      <c r="A19" s="7">
        <v>18</v>
      </c>
      <c r="B19" s="7" t="s">
        <v>11</v>
      </c>
      <c r="C19" s="7" t="s">
        <v>12</v>
      </c>
      <c r="D19" s="8">
        <v>1135</v>
      </c>
      <c r="E19" s="9">
        <v>42399</v>
      </c>
      <c r="F19" s="7" t="s">
        <v>10</v>
      </c>
    </row>
    <row r="20" spans="1:6" x14ac:dyDescent="0.25">
      <c r="A20" s="7">
        <v>19</v>
      </c>
      <c r="B20" s="7" t="s">
        <v>9</v>
      </c>
      <c r="C20" s="7" t="s">
        <v>7</v>
      </c>
      <c r="D20" s="8">
        <v>3595</v>
      </c>
      <c r="E20" s="9">
        <v>42399</v>
      </c>
      <c r="F20" s="7" t="s">
        <v>10</v>
      </c>
    </row>
    <row r="21" spans="1:6" ht="15.75" customHeight="1" x14ac:dyDescent="0.25">
      <c r="A21" s="7">
        <v>20</v>
      </c>
      <c r="B21" s="7" t="s">
        <v>19</v>
      </c>
      <c r="C21" s="7" t="s">
        <v>12</v>
      </c>
      <c r="D21" s="8">
        <v>1161</v>
      </c>
      <c r="E21" s="9">
        <v>42402</v>
      </c>
      <c r="F21" s="7" t="s">
        <v>8</v>
      </c>
    </row>
    <row r="22" spans="1:6" ht="15.75" customHeight="1" x14ac:dyDescent="0.25">
      <c r="A22" s="7">
        <v>21</v>
      </c>
      <c r="B22" s="7" t="s">
        <v>16</v>
      </c>
      <c r="C22" s="7" t="s">
        <v>12</v>
      </c>
      <c r="D22" s="8">
        <v>2256</v>
      </c>
      <c r="E22" s="9">
        <v>42404</v>
      </c>
      <c r="F22" s="7" t="s">
        <v>20</v>
      </c>
    </row>
    <row r="23" spans="1:6" ht="15.75" customHeight="1" x14ac:dyDescent="0.25">
      <c r="A23" s="7">
        <v>22</v>
      </c>
      <c r="B23" s="7" t="s">
        <v>11</v>
      </c>
      <c r="C23" s="7" t="s">
        <v>12</v>
      </c>
      <c r="D23" s="8">
        <v>1004</v>
      </c>
      <c r="E23" s="9">
        <v>42411</v>
      </c>
      <c r="F23" s="7" t="s">
        <v>18</v>
      </c>
    </row>
    <row r="24" spans="1:6" ht="15.75" customHeight="1" x14ac:dyDescent="0.25">
      <c r="A24" s="7">
        <v>23</v>
      </c>
      <c r="B24" s="7" t="s">
        <v>11</v>
      </c>
      <c r="C24" s="7" t="s">
        <v>12</v>
      </c>
      <c r="D24" s="8">
        <v>3642</v>
      </c>
      <c r="E24" s="9">
        <v>42414</v>
      </c>
      <c r="F24" s="7" t="s">
        <v>13</v>
      </c>
    </row>
    <row r="25" spans="1:6" ht="15.75" customHeight="1" x14ac:dyDescent="0.25">
      <c r="A25" s="7">
        <v>24</v>
      </c>
      <c r="B25" s="7" t="s">
        <v>11</v>
      </c>
      <c r="C25" s="7" t="s">
        <v>12</v>
      </c>
      <c r="D25" s="8">
        <v>4582</v>
      </c>
      <c r="E25" s="9">
        <v>42417</v>
      </c>
      <c r="F25" s="7" t="s">
        <v>8</v>
      </c>
    </row>
    <row r="26" spans="1:6" ht="15.75" customHeight="1" x14ac:dyDescent="0.25">
      <c r="A26" s="7">
        <v>25</v>
      </c>
      <c r="B26" s="7" t="s">
        <v>14</v>
      </c>
      <c r="C26" s="7" t="s">
        <v>7</v>
      </c>
      <c r="D26" s="8">
        <v>3559</v>
      </c>
      <c r="E26" s="9">
        <v>42417</v>
      </c>
      <c r="F26" s="7" t="s">
        <v>10</v>
      </c>
    </row>
    <row r="27" spans="1:6" ht="15.75" customHeight="1" x14ac:dyDescent="0.25">
      <c r="A27" s="7">
        <v>26</v>
      </c>
      <c r="B27" s="7" t="s">
        <v>6</v>
      </c>
      <c r="C27" s="7" t="s">
        <v>7</v>
      </c>
      <c r="D27" s="8">
        <v>5154</v>
      </c>
      <c r="E27" s="9">
        <v>42417</v>
      </c>
      <c r="F27" s="7" t="s">
        <v>17</v>
      </c>
    </row>
    <row r="28" spans="1:6" ht="15.75" customHeight="1" x14ac:dyDescent="0.25">
      <c r="A28" s="7">
        <v>27</v>
      </c>
      <c r="B28" s="7" t="s">
        <v>21</v>
      </c>
      <c r="C28" s="7" t="s">
        <v>12</v>
      </c>
      <c r="D28" s="8">
        <v>7388</v>
      </c>
      <c r="E28" s="9">
        <v>42418</v>
      </c>
      <c r="F28" s="7" t="s">
        <v>20</v>
      </c>
    </row>
    <row r="29" spans="1:6" ht="15.75" customHeight="1" x14ac:dyDescent="0.25">
      <c r="A29" s="7">
        <v>28</v>
      </c>
      <c r="B29" s="7" t="s">
        <v>14</v>
      </c>
      <c r="C29" s="7" t="s">
        <v>7</v>
      </c>
      <c r="D29" s="8">
        <v>7163</v>
      </c>
      <c r="E29" s="9">
        <v>42418</v>
      </c>
      <c r="F29" s="7" t="s">
        <v>8</v>
      </c>
    </row>
    <row r="30" spans="1:6" ht="15.75" customHeight="1" x14ac:dyDescent="0.25">
      <c r="A30" s="7">
        <v>29</v>
      </c>
      <c r="B30" s="7" t="s">
        <v>14</v>
      </c>
      <c r="C30" s="7" t="s">
        <v>7</v>
      </c>
      <c r="D30" s="8">
        <v>5101</v>
      </c>
      <c r="E30" s="9">
        <v>42420</v>
      </c>
      <c r="F30" s="7" t="s">
        <v>15</v>
      </c>
    </row>
    <row r="31" spans="1:6" ht="15.75" customHeight="1" x14ac:dyDescent="0.25">
      <c r="A31" s="7">
        <v>30</v>
      </c>
      <c r="B31" s="7" t="s">
        <v>19</v>
      </c>
      <c r="C31" s="7" t="s">
        <v>12</v>
      </c>
      <c r="D31" s="8">
        <v>7602</v>
      </c>
      <c r="E31" s="9">
        <v>42421</v>
      </c>
      <c r="F31" s="7" t="s">
        <v>20</v>
      </c>
    </row>
    <row r="32" spans="1:6" ht="15.75" customHeight="1" x14ac:dyDescent="0.25">
      <c r="A32" s="7">
        <v>31</v>
      </c>
      <c r="B32" s="7" t="s">
        <v>21</v>
      </c>
      <c r="C32" s="7" t="s">
        <v>12</v>
      </c>
      <c r="D32" s="8">
        <v>1641</v>
      </c>
      <c r="E32" s="9">
        <v>42422</v>
      </c>
      <c r="F32" s="7" t="s">
        <v>8</v>
      </c>
    </row>
    <row r="33" spans="1:6" ht="15.75" customHeight="1" x14ac:dyDescent="0.25">
      <c r="A33" s="7">
        <v>32</v>
      </c>
      <c r="B33" s="7" t="s">
        <v>19</v>
      </c>
      <c r="C33" s="7" t="s">
        <v>12</v>
      </c>
      <c r="D33" s="8">
        <v>8892</v>
      </c>
      <c r="E33" s="9">
        <v>42423</v>
      </c>
      <c r="F33" s="7" t="s">
        <v>17</v>
      </c>
    </row>
    <row r="34" spans="1:6" ht="15.75" customHeight="1" x14ac:dyDescent="0.25">
      <c r="A34" s="7">
        <v>33</v>
      </c>
      <c r="B34" s="7" t="s">
        <v>19</v>
      </c>
      <c r="C34" s="7" t="s">
        <v>12</v>
      </c>
      <c r="D34" s="8">
        <v>2060</v>
      </c>
      <c r="E34" s="9">
        <v>42429</v>
      </c>
      <c r="F34" s="7" t="s">
        <v>20</v>
      </c>
    </row>
    <row r="35" spans="1:6" ht="15.75" customHeight="1" x14ac:dyDescent="0.25">
      <c r="A35" s="7">
        <v>34</v>
      </c>
      <c r="B35" s="7" t="s">
        <v>9</v>
      </c>
      <c r="C35" s="7" t="s">
        <v>7</v>
      </c>
      <c r="D35" s="8">
        <v>1557</v>
      </c>
      <c r="E35" s="9">
        <v>42429</v>
      </c>
      <c r="F35" s="7" t="s">
        <v>15</v>
      </c>
    </row>
    <row r="36" spans="1:6" ht="15.75" customHeight="1" x14ac:dyDescent="0.25">
      <c r="A36" s="7">
        <v>35</v>
      </c>
      <c r="B36" s="7" t="s">
        <v>19</v>
      </c>
      <c r="C36" s="7" t="s">
        <v>12</v>
      </c>
      <c r="D36" s="8">
        <v>6509</v>
      </c>
      <c r="E36" s="9">
        <v>42430</v>
      </c>
      <c r="F36" s="7" t="s">
        <v>20</v>
      </c>
    </row>
    <row r="37" spans="1:6" ht="15.75" customHeight="1" x14ac:dyDescent="0.25">
      <c r="A37" s="7">
        <v>36</v>
      </c>
      <c r="B37" s="7" t="s">
        <v>19</v>
      </c>
      <c r="C37" s="7" t="s">
        <v>12</v>
      </c>
      <c r="D37" s="8">
        <v>5718</v>
      </c>
      <c r="E37" s="9">
        <v>42433</v>
      </c>
      <c r="F37" s="7" t="s">
        <v>17</v>
      </c>
    </row>
    <row r="38" spans="1:6" ht="15.75" customHeight="1" x14ac:dyDescent="0.25">
      <c r="A38" s="7">
        <v>37</v>
      </c>
      <c r="B38" s="7" t="s">
        <v>19</v>
      </c>
      <c r="C38" s="7" t="s">
        <v>12</v>
      </c>
      <c r="D38" s="8">
        <v>7655</v>
      </c>
      <c r="E38" s="9">
        <v>42434</v>
      </c>
      <c r="F38" s="7" t="s">
        <v>8</v>
      </c>
    </row>
    <row r="39" spans="1:6" ht="15.75" customHeight="1" x14ac:dyDescent="0.25">
      <c r="A39" s="7">
        <v>38</v>
      </c>
      <c r="B39" s="7" t="s">
        <v>6</v>
      </c>
      <c r="C39" s="7" t="s">
        <v>7</v>
      </c>
      <c r="D39" s="8">
        <v>9116</v>
      </c>
      <c r="E39" s="9">
        <v>42434</v>
      </c>
      <c r="F39" s="7" t="s">
        <v>10</v>
      </c>
    </row>
    <row r="40" spans="1:6" ht="15.75" customHeight="1" x14ac:dyDescent="0.25">
      <c r="A40" s="7">
        <v>39</v>
      </c>
      <c r="B40" s="7" t="s">
        <v>11</v>
      </c>
      <c r="C40" s="7" t="s">
        <v>12</v>
      </c>
      <c r="D40" s="8">
        <v>2795</v>
      </c>
      <c r="E40" s="9">
        <v>42444</v>
      </c>
      <c r="F40" s="7" t="s">
        <v>8</v>
      </c>
    </row>
    <row r="41" spans="1:6" ht="15.75" customHeight="1" x14ac:dyDescent="0.25">
      <c r="A41" s="7">
        <v>40</v>
      </c>
      <c r="B41" s="7" t="s">
        <v>11</v>
      </c>
      <c r="C41" s="7" t="s">
        <v>12</v>
      </c>
      <c r="D41" s="8">
        <v>5084</v>
      </c>
      <c r="E41" s="9">
        <v>42444</v>
      </c>
      <c r="F41" s="7" t="s">
        <v>8</v>
      </c>
    </row>
    <row r="42" spans="1:6" ht="15.75" customHeight="1" x14ac:dyDescent="0.25">
      <c r="A42" s="7">
        <v>41</v>
      </c>
      <c r="B42" s="7" t="s">
        <v>6</v>
      </c>
      <c r="C42" s="7" t="s">
        <v>7</v>
      </c>
      <c r="D42" s="8">
        <v>8941</v>
      </c>
      <c r="E42" s="9">
        <v>42444</v>
      </c>
      <c r="F42" s="7" t="s">
        <v>10</v>
      </c>
    </row>
    <row r="43" spans="1:6" ht="15.75" customHeight="1" x14ac:dyDescent="0.25">
      <c r="A43" s="7">
        <v>42</v>
      </c>
      <c r="B43" s="7" t="s">
        <v>9</v>
      </c>
      <c r="C43" s="7" t="s">
        <v>7</v>
      </c>
      <c r="D43" s="8">
        <v>5341</v>
      </c>
      <c r="E43" s="9">
        <v>42445</v>
      </c>
      <c r="F43" s="7" t="s">
        <v>20</v>
      </c>
    </row>
    <row r="44" spans="1:6" ht="15.75" customHeight="1" x14ac:dyDescent="0.25">
      <c r="A44" s="7">
        <v>43</v>
      </c>
      <c r="B44" s="7" t="s">
        <v>11</v>
      </c>
      <c r="C44" s="7" t="s">
        <v>12</v>
      </c>
      <c r="D44" s="8">
        <v>135</v>
      </c>
      <c r="E44" s="9">
        <v>42448</v>
      </c>
      <c r="F44" s="7" t="s">
        <v>13</v>
      </c>
    </row>
    <row r="45" spans="1:6" ht="15.75" customHeight="1" x14ac:dyDescent="0.25">
      <c r="A45" s="7">
        <v>44</v>
      </c>
      <c r="B45" s="7" t="s">
        <v>11</v>
      </c>
      <c r="C45" s="7" t="s">
        <v>12</v>
      </c>
      <c r="D45" s="8">
        <v>9400</v>
      </c>
      <c r="E45" s="9">
        <v>42448</v>
      </c>
      <c r="F45" s="7" t="s">
        <v>17</v>
      </c>
    </row>
    <row r="46" spans="1:6" ht="15.75" customHeight="1" x14ac:dyDescent="0.25">
      <c r="A46" s="7">
        <v>45</v>
      </c>
      <c r="B46" s="7" t="s">
        <v>14</v>
      </c>
      <c r="C46" s="7" t="s">
        <v>7</v>
      </c>
      <c r="D46" s="8">
        <v>6045</v>
      </c>
      <c r="E46" s="9">
        <v>42450</v>
      </c>
      <c r="F46" s="7" t="s">
        <v>15</v>
      </c>
    </row>
    <row r="47" spans="1:6" ht="15.75" customHeight="1" x14ac:dyDescent="0.25">
      <c r="A47" s="7">
        <v>46</v>
      </c>
      <c r="B47" s="7" t="s">
        <v>19</v>
      </c>
      <c r="C47" s="7" t="s">
        <v>12</v>
      </c>
      <c r="D47" s="8">
        <v>5820</v>
      </c>
      <c r="E47" s="9">
        <v>42451</v>
      </c>
      <c r="F47" s="7" t="s">
        <v>18</v>
      </c>
    </row>
    <row r="48" spans="1:6" ht="15.75" customHeight="1" x14ac:dyDescent="0.25">
      <c r="A48" s="7">
        <v>47</v>
      </c>
      <c r="B48" s="7" t="s">
        <v>16</v>
      </c>
      <c r="C48" s="7" t="s">
        <v>12</v>
      </c>
      <c r="D48" s="8">
        <v>8887</v>
      </c>
      <c r="E48" s="9">
        <v>42452</v>
      </c>
      <c r="F48" s="7" t="s">
        <v>15</v>
      </c>
    </row>
    <row r="49" spans="1:6" ht="15.75" customHeight="1" x14ac:dyDescent="0.25">
      <c r="A49" s="7">
        <v>48</v>
      </c>
      <c r="B49" s="7" t="s">
        <v>16</v>
      </c>
      <c r="C49" s="7" t="s">
        <v>12</v>
      </c>
      <c r="D49" s="8">
        <v>6982</v>
      </c>
      <c r="E49" s="9">
        <v>42453</v>
      </c>
      <c r="F49" s="7" t="s">
        <v>8</v>
      </c>
    </row>
    <row r="50" spans="1:6" ht="15.75" customHeight="1" x14ac:dyDescent="0.25">
      <c r="A50" s="7">
        <v>49</v>
      </c>
      <c r="B50" s="7" t="s">
        <v>11</v>
      </c>
      <c r="C50" s="7" t="s">
        <v>12</v>
      </c>
      <c r="D50" s="8">
        <v>4029</v>
      </c>
      <c r="E50" s="9">
        <v>42455</v>
      </c>
      <c r="F50" s="7" t="s">
        <v>17</v>
      </c>
    </row>
    <row r="51" spans="1:6" ht="15.75" customHeight="1" x14ac:dyDescent="0.25">
      <c r="A51" s="7">
        <v>50</v>
      </c>
      <c r="B51" s="7" t="s">
        <v>6</v>
      </c>
      <c r="C51" s="7" t="s">
        <v>7</v>
      </c>
      <c r="D51" s="8">
        <v>3665</v>
      </c>
      <c r="E51" s="9">
        <v>42455</v>
      </c>
      <c r="F51" s="7" t="s">
        <v>15</v>
      </c>
    </row>
    <row r="52" spans="1:6" ht="15.75" customHeight="1" x14ac:dyDescent="0.25">
      <c r="A52" s="7">
        <v>51</v>
      </c>
      <c r="B52" s="7" t="s">
        <v>11</v>
      </c>
      <c r="C52" s="7" t="s">
        <v>12</v>
      </c>
      <c r="D52" s="8">
        <v>4781</v>
      </c>
      <c r="E52" s="9">
        <v>42458</v>
      </c>
      <c r="F52" s="7" t="s">
        <v>20</v>
      </c>
    </row>
    <row r="53" spans="1:6" ht="15.75" customHeight="1" x14ac:dyDescent="0.25">
      <c r="A53" s="7">
        <v>52</v>
      </c>
      <c r="B53" s="7" t="s">
        <v>21</v>
      </c>
      <c r="C53" s="7" t="s">
        <v>12</v>
      </c>
      <c r="D53" s="8">
        <v>3663</v>
      </c>
      <c r="E53" s="9">
        <v>42459</v>
      </c>
      <c r="F53" s="7" t="s">
        <v>17</v>
      </c>
    </row>
    <row r="54" spans="1:6" ht="15.75" customHeight="1" x14ac:dyDescent="0.25">
      <c r="A54" s="7">
        <v>53</v>
      </c>
      <c r="B54" s="7" t="s">
        <v>19</v>
      </c>
      <c r="C54" s="7" t="s">
        <v>12</v>
      </c>
      <c r="D54" s="8">
        <v>6331</v>
      </c>
      <c r="E54" s="9">
        <v>42461</v>
      </c>
      <c r="F54" s="7" t="s">
        <v>20</v>
      </c>
    </row>
    <row r="55" spans="1:6" ht="15.75" customHeight="1" x14ac:dyDescent="0.25">
      <c r="A55" s="7">
        <v>54</v>
      </c>
      <c r="B55" s="7" t="s">
        <v>19</v>
      </c>
      <c r="C55" s="7" t="s">
        <v>12</v>
      </c>
      <c r="D55" s="8">
        <v>4364</v>
      </c>
      <c r="E55" s="9">
        <v>42461</v>
      </c>
      <c r="F55" s="7" t="s">
        <v>13</v>
      </c>
    </row>
    <row r="56" spans="1:6" ht="15.75" customHeight="1" x14ac:dyDescent="0.25">
      <c r="A56" s="7">
        <v>55</v>
      </c>
      <c r="B56" s="7" t="s">
        <v>6</v>
      </c>
      <c r="C56" s="7" t="s">
        <v>7</v>
      </c>
      <c r="D56" s="8">
        <v>607</v>
      </c>
      <c r="E56" s="9">
        <v>42463</v>
      </c>
      <c r="F56" s="7" t="s">
        <v>10</v>
      </c>
    </row>
    <row r="57" spans="1:6" ht="15.75" customHeight="1" x14ac:dyDescent="0.25">
      <c r="A57" s="7">
        <v>56</v>
      </c>
      <c r="B57" s="7" t="s">
        <v>11</v>
      </c>
      <c r="C57" s="7" t="s">
        <v>12</v>
      </c>
      <c r="D57" s="8">
        <v>1054</v>
      </c>
      <c r="E57" s="9">
        <v>42466</v>
      </c>
      <c r="F57" s="7" t="s">
        <v>18</v>
      </c>
    </row>
    <row r="58" spans="1:6" ht="15.75" customHeight="1" x14ac:dyDescent="0.25">
      <c r="A58" s="7">
        <v>57</v>
      </c>
      <c r="B58" s="7" t="s">
        <v>6</v>
      </c>
      <c r="C58" s="7" t="s">
        <v>7</v>
      </c>
      <c r="D58" s="8">
        <v>7659</v>
      </c>
      <c r="E58" s="9">
        <v>42466</v>
      </c>
      <c r="F58" s="7" t="s">
        <v>8</v>
      </c>
    </row>
    <row r="59" spans="1:6" ht="15.75" customHeight="1" x14ac:dyDescent="0.25">
      <c r="A59" s="7">
        <v>58</v>
      </c>
      <c r="B59" s="7" t="s">
        <v>9</v>
      </c>
      <c r="C59" s="7" t="s">
        <v>7</v>
      </c>
      <c r="D59" s="8">
        <v>277</v>
      </c>
      <c r="E59" s="9">
        <v>42472</v>
      </c>
      <c r="F59" s="7" t="s">
        <v>15</v>
      </c>
    </row>
    <row r="60" spans="1:6" ht="15.75" customHeight="1" x14ac:dyDescent="0.25">
      <c r="A60" s="7">
        <v>59</v>
      </c>
      <c r="B60" s="7" t="s">
        <v>11</v>
      </c>
      <c r="C60" s="7" t="s">
        <v>12</v>
      </c>
      <c r="D60" s="8">
        <v>235</v>
      </c>
      <c r="E60" s="9">
        <v>42477</v>
      </c>
      <c r="F60" s="7" t="s">
        <v>8</v>
      </c>
    </row>
    <row r="61" spans="1:6" ht="15.75" customHeight="1" x14ac:dyDescent="0.25">
      <c r="A61" s="7">
        <v>60</v>
      </c>
      <c r="B61" s="7" t="s">
        <v>16</v>
      </c>
      <c r="C61" s="7" t="s">
        <v>12</v>
      </c>
      <c r="D61" s="8">
        <v>1113</v>
      </c>
      <c r="E61" s="9">
        <v>42478</v>
      </c>
      <c r="F61" s="7" t="s">
        <v>17</v>
      </c>
    </row>
    <row r="62" spans="1:6" ht="15.75" customHeight="1" x14ac:dyDescent="0.25">
      <c r="A62" s="7">
        <v>61</v>
      </c>
      <c r="B62" s="7" t="s">
        <v>19</v>
      </c>
      <c r="C62" s="7" t="s">
        <v>12</v>
      </c>
      <c r="D62" s="8">
        <v>1128</v>
      </c>
      <c r="E62" s="9">
        <v>42481</v>
      </c>
      <c r="F62" s="7" t="s">
        <v>8</v>
      </c>
    </row>
    <row r="63" spans="1:6" ht="15.75" customHeight="1" x14ac:dyDescent="0.25">
      <c r="A63" s="7">
        <v>62</v>
      </c>
      <c r="B63" s="7" t="s">
        <v>9</v>
      </c>
      <c r="C63" s="7" t="s">
        <v>7</v>
      </c>
      <c r="D63" s="8">
        <v>9231</v>
      </c>
      <c r="E63" s="9">
        <v>42482</v>
      </c>
      <c r="F63" s="7" t="s">
        <v>13</v>
      </c>
    </row>
    <row r="64" spans="1:6" ht="15.75" customHeight="1" x14ac:dyDescent="0.25">
      <c r="A64" s="7">
        <v>63</v>
      </c>
      <c r="B64" s="7" t="s">
        <v>11</v>
      </c>
      <c r="C64" s="7" t="s">
        <v>12</v>
      </c>
      <c r="D64" s="8">
        <v>4387</v>
      </c>
      <c r="E64" s="9">
        <v>42483</v>
      </c>
      <c r="F64" s="7" t="s">
        <v>8</v>
      </c>
    </row>
    <row r="65" spans="1:6" ht="15.75" customHeight="1" x14ac:dyDescent="0.25">
      <c r="A65" s="7">
        <v>64</v>
      </c>
      <c r="B65" s="7" t="s">
        <v>19</v>
      </c>
      <c r="C65" s="7" t="s">
        <v>12</v>
      </c>
      <c r="D65" s="8">
        <v>2763</v>
      </c>
      <c r="E65" s="9">
        <v>42485</v>
      </c>
      <c r="F65" s="7" t="s">
        <v>13</v>
      </c>
    </row>
    <row r="66" spans="1:6" ht="15.75" customHeight="1" x14ac:dyDescent="0.25">
      <c r="A66" s="7">
        <v>65</v>
      </c>
      <c r="B66" s="7" t="s">
        <v>11</v>
      </c>
      <c r="C66" s="7" t="s">
        <v>12</v>
      </c>
      <c r="D66" s="8">
        <v>7898</v>
      </c>
      <c r="E66" s="9">
        <v>42487</v>
      </c>
      <c r="F66" s="7" t="s">
        <v>10</v>
      </c>
    </row>
    <row r="67" spans="1:6" ht="15.75" customHeight="1" x14ac:dyDescent="0.25">
      <c r="A67" s="7">
        <v>66</v>
      </c>
      <c r="B67" s="7" t="s">
        <v>11</v>
      </c>
      <c r="C67" s="7" t="s">
        <v>12</v>
      </c>
      <c r="D67" s="8">
        <v>2427</v>
      </c>
      <c r="E67" s="9">
        <v>42490</v>
      </c>
      <c r="F67" s="7" t="s">
        <v>20</v>
      </c>
    </row>
    <row r="68" spans="1:6" ht="15.75" customHeight="1" x14ac:dyDescent="0.25">
      <c r="A68" s="7">
        <v>67</v>
      </c>
      <c r="B68" s="7" t="s">
        <v>11</v>
      </c>
      <c r="C68" s="7" t="s">
        <v>12</v>
      </c>
      <c r="D68" s="8">
        <v>8663</v>
      </c>
      <c r="E68" s="9">
        <v>42491</v>
      </c>
      <c r="F68" s="7" t="s">
        <v>18</v>
      </c>
    </row>
    <row r="69" spans="1:6" ht="15.75" customHeight="1" x14ac:dyDescent="0.25">
      <c r="A69" s="7">
        <v>68</v>
      </c>
      <c r="B69" s="7" t="s">
        <v>6</v>
      </c>
      <c r="C69" s="7" t="s">
        <v>7</v>
      </c>
      <c r="D69" s="8">
        <v>2789</v>
      </c>
      <c r="E69" s="9">
        <v>42491</v>
      </c>
      <c r="F69" s="7" t="s">
        <v>15</v>
      </c>
    </row>
    <row r="70" spans="1:6" ht="15.75" customHeight="1" x14ac:dyDescent="0.25">
      <c r="A70" s="7">
        <v>69</v>
      </c>
      <c r="B70" s="7" t="s">
        <v>11</v>
      </c>
      <c r="C70" s="7" t="s">
        <v>12</v>
      </c>
      <c r="D70" s="8">
        <v>4054</v>
      </c>
      <c r="E70" s="9">
        <v>42492</v>
      </c>
      <c r="F70" s="7" t="s">
        <v>8</v>
      </c>
    </row>
    <row r="71" spans="1:6" ht="15.75" customHeight="1" x14ac:dyDescent="0.25">
      <c r="A71" s="7">
        <v>70</v>
      </c>
      <c r="B71" s="7" t="s">
        <v>21</v>
      </c>
      <c r="C71" s="7" t="s">
        <v>12</v>
      </c>
      <c r="D71" s="8">
        <v>2262</v>
      </c>
      <c r="E71" s="9">
        <v>42492</v>
      </c>
      <c r="F71" s="7" t="s">
        <v>8</v>
      </c>
    </row>
    <row r="72" spans="1:6" ht="15.75" customHeight="1" x14ac:dyDescent="0.25">
      <c r="A72" s="7">
        <v>71</v>
      </c>
      <c r="B72" s="7" t="s">
        <v>21</v>
      </c>
      <c r="C72" s="7" t="s">
        <v>12</v>
      </c>
      <c r="D72" s="8">
        <v>5600</v>
      </c>
      <c r="E72" s="9">
        <v>42492</v>
      </c>
      <c r="F72" s="7" t="s">
        <v>10</v>
      </c>
    </row>
    <row r="73" spans="1:6" ht="15.75" customHeight="1" x14ac:dyDescent="0.25">
      <c r="A73" s="7">
        <v>72</v>
      </c>
      <c r="B73" s="7" t="s">
        <v>11</v>
      </c>
      <c r="C73" s="7" t="s">
        <v>12</v>
      </c>
      <c r="D73" s="8">
        <v>5787</v>
      </c>
      <c r="E73" s="9">
        <v>42493</v>
      </c>
      <c r="F73" s="7" t="s">
        <v>8</v>
      </c>
    </row>
    <row r="74" spans="1:6" ht="15.75" customHeight="1" x14ac:dyDescent="0.25">
      <c r="A74" s="7">
        <v>73</v>
      </c>
      <c r="B74" s="7" t="s">
        <v>16</v>
      </c>
      <c r="C74" s="7" t="s">
        <v>12</v>
      </c>
      <c r="D74" s="8">
        <v>6295</v>
      </c>
      <c r="E74" s="9">
        <v>42493</v>
      </c>
      <c r="F74" s="7" t="s">
        <v>13</v>
      </c>
    </row>
    <row r="75" spans="1:6" ht="15.75" customHeight="1" x14ac:dyDescent="0.25">
      <c r="A75" s="7">
        <v>74</v>
      </c>
      <c r="B75" s="7" t="s">
        <v>11</v>
      </c>
      <c r="C75" s="7" t="s">
        <v>12</v>
      </c>
      <c r="D75" s="8">
        <v>474</v>
      </c>
      <c r="E75" s="9">
        <v>42495</v>
      </c>
      <c r="F75" s="7" t="s">
        <v>15</v>
      </c>
    </row>
    <row r="76" spans="1:6" ht="15.75" customHeight="1" x14ac:dyDescent="0.25">
      <c r="A76" s="7">
        <v>75</v>
      </c>
      <c r="B76" s="7" t="s">
        <v>19</v>
      </c>
      <c r="C76" s="7" t="s">
        <v>12</v>
      </c>
      <c r="D76" s="8">
        <v>4325</v>
      </c>
      <c r="E76" s="9">
        <v>42495</v>
      </c>
      <c r="F76" s="7" t="s">
        <v>20</v>
      </c>
    </row>
    <row r="77" spans="1:6" ht="15.75" customHeight="1" x14ac:dyDescent="0.25">
      <c r="A77" s="7">
        <v>76</v>
      </c>
      <c r="B77" s="7" t="s">
        <v>11</v>
      </c>
      <c r="C77" s="7" t="s">
        <v>12</v>
      </c>
      <c r="D77" s="8">
        <v>592</v>
      </c>
      <c r="E77" s="9">
        <v>42496</v>
      </c>
      <c r="F77" s="7" t="s">
        <v>8</v>
      </c>
    </row>
    <row r="78" spans="1:6" ht="15.75" customHeight="1" x14ac:dyDescent="0.25">
      <c r="A78" s="7">
        <v>77</v>
      </c>
      <c r="B78" s="7" t="s">
        <v>16</v>
      </c>
      <c r="C78" s="7" t="s">
        <v>12</v>
      </c>
      <c r="D78" s="8">
        <v>4330</v>
      </c>
      <c r="E78" s="9">
        <v>42498</v>
      </c>
      <c r="F78" s="7" t="s">
        <v>8</v>
      </c>
    </row>
    <row r="79" spans="1:6" ht="15.75" customHeight="1" x14ac:dyDescent="0.25">
      <c r="A79" s="7">
        <v>78</v>
      </c>
      <c r="B79" s="7" t="s">
        <v>11</v>
      </c>
      <c r="C79" s="7" t="s">
        <v>12</v>
      </c>
      <c r="D79" s="8">
        <v>9405</v>
      </c>
      <c r="E79" s="9">
        <v>42498</v>
      </c>
      <c r="F79" s="7" t="s">
        <v>10</v>
      </c>
    </row>
    <row r="80" spans="1:6" ht="15.75" customHeight="1" x14ac:dyDescent="0.25">
      <c r="A80" s="7">
        <v>79</v>
      </c>
      <c r="B80" s="7" t="s">
        <v>19</v>
      </c>
      <c r="C80" s="7" t="s">
        <v>12</v>
      </c>
      <c r="D80" s="8">
        <v>7671</v>
      </c>
      <c r="E80" s="9">
        <v>42498</v>
      </c>
      <c r="F80" s="7" t="s">
        <v>20</v>
      </c>
    </row>
    <row r="81" spans="1:6" ht="15.75" customHeight="1" x14ac:dyDescent="0.25">
      <c r="A81" s="7">
        <v>80</v>
      </c>
      <c r="B81" s="7" t="s">
        <v>6</v>
      </c>
      <c r="C81" s="7" t="s">
        <v>7</v>
      </c>
      <c r="D81" s="8">
        <v>5791</v>
      </c>
      <c r="E81" s="9">
        <v>42498</v>
      </c>
      <c r="F81" s="7" t="s">
        <v>10</v>
      </c>
    </row>
    <row r="82" spans="1:6" ht="15.75" customHeight="1" x14ac:dyDescent="0.25">
      <c r="A82" s="7">
        <v>81</v>
      </c>
      <c r="B82" s="7" t="s">
        <v>11</v>
      </c>
      <c r="C82" s="7" t="s">
        <v>12</v>
      </c>
      <c r="D82" s="8">
        <v>6007</v>
      </c>
      <c r="E82" s="9">
        <v>42502</v>
      </c>
      <c r="F82" s="7" t="s">
        <v>13</v>
      </c>
    </row>
    <row r="83" spans="1:6" ht="15.75" customHeight="1" x14ac:dyDescent="0.25">
      <c r="A83" s="7">
        <v>82</v>
      </c>
      <c r="B83" s="7" t="s">
        <v>11</v>
      </c>
      <c r="C83" s="7" t="s">
        <v>12</v>
      </c>
      <c r="D83" s="8">
        <v>5030</v>
      </c>
      <c r="E83" s="9">
        <v>42504</v>
      </c>
      <c r="F83" s="7" t="s">
        <v>15</v>
      </c>
    </row>
    <row r="84" spans="1:6" ht="15.75" customHeight="1" x14ac:dyDescent="0.25">
      <c r="A84" s="7">
        <v>83</v>
      </c>
      <c r="B84" s="7" t="s">
        <v>6</v>
      </c>
      <c r="C84" s="7" t="s">
        <v>7</v>
      </c>
      <c r="D84" s="8">
        <v>6763</v>
      </c>
      <c r="E84" s="9">
        <v>42504</v>
      </c>
      <c r="F84" s="7" t="s">
        <v>10</v>
      </c>
    </row>
    <row r="85" spans="1:6" ht="15.75" customHeight="1" x14ac:dyDescent="0.25">
      <c r="A85" s="7">
        <v>84</v>
      </c>
      <c r="B85" s="7" t="s">
        <v>11</v>
      </c>
      <c r="C85" s="7" t="s">
        <v>12</v>
      </c>
      <c r="D85" s="8">
        <v>4248</v>
      </c>
      <c r="E85" s="9">
        <v>42505</v>
      </c>
      <c r="F85" s="7" t="s">
        <v>17</v>
      </c>
    </row>
    <row r="86" spans="1:6" ht="15.75" customHeight="1" x14ac:dyDescent="0.25">
      <c r="A86" s="7">
        <v>85</v>
      </c>
      <c r="B86" s="7" t="s">
        <v>11</v>
      </c>
      <c r="C86" s="7" t="s">
        <v>12</v>
      </c>
      <c r="D86" s="8">
        <v>9543</v>
      </c>
      <c r="E86" s="9">
        <v>42506</v>
      </c>
      <c r="F86" s="7" t="s">
        <v>20</v>
      </c>
    </row>
    <row r="87" spans="1:6" ht="15.75" customHeight="1" x14ac:dyDescent="0.25">
      <c r="A87" s="7">
        <v>86</v>
      </c>
      <c r="B87" s="7" t="s">
        <v>9</v>
      </c>
      <c r="C87" s="7" t="s">
        <v>7</v>
      </c>
      <c r="D87" s="8">
        <v>2054</v>
      </c>
      <c r="E87" s="9">
        <v>42506</v>
      </c>
      <c r="F87" s="7" t="s">
        <v>10</v>
      </c>
    </row>
    <row r="88" spans="1:6" ht="15.75" customHeight="1" x14ac:dyDescent="0.25">
      <c r="A88" s="7">
        <v>87</v>
      </c>
      <c r="B88" s="7" t="s">
        <v>14</v>
      </c>
      <c r="C88" s="7" t="s">
        <v>7</v>
      </c>
      <c r="D88" s="8">
        <v>7094</v>
      </c>
      <c r="E88" s="9">
        <v>42506</v>
      </c>
      <c r="F88" s="7" t="s">
        <v>15</v>
      </c>
    </row>
    <row r="89" spans="1:6" ht="15.75" customHeight="1" x14ac:dyDescent="0.25">
      <c r="A89" s="7">
        <v>88</v>
      </c>
      <c r="B89" s="7" t="s">
        <v>6</v>
      </c>
      <c r="C89" s="7" t="s">
        <v>7</v>
      </c>
      <c r="D89" s="8">
        <v>6087</v>
      </c>
      <c r="E89" s="9">
        <v>42508</v>
      </c>
      <c r="F89" s="7" t="s">
        <v>8</v>
      </c>
    </row>
    <row r="90" spans="1:6" ht="15.75" customHeight="1" x14ac:dyDescent="0.25">
      <c r="A90" s="7">
        <v>89</v>
      </c>
      <c r="B90" s="7" t="s">
        <v>19</v>
      </c>
      <c r="C90" s="7" t="s">
        <v>12</v>
      </c>
      <c r="D90" s="8">
        <v>4264</v>
      </c>
      <c r="E90" s="9">
        <v>42509</v>
      </c>
      <c r="F90" s="7" t="s">
        <v>17</v>
      </c>
    </row>
    <row r="91" spans="1:6" ht="15.75" customHeight="1" x14ac:dyDescent="0.25">
      <c r="A91" s="7">
        <v>90</v>
      </c>
      <c r="B91" s="7" t="s">
        <v>21</v>
      </c>
      <c r="C91" s="7" t="s">
        <v>12</v>
      </c>
      <c r="D91" s="8">
        <v>9333</v>
      </c>
      <c r="E91" s="9">
        <v>42510</v>
      </c>
      <c r="F91" s="7" t="s">
        <v>8</v>
      </c>
    </row>
    <row r="92" spans="1:6" ht="15.75" customHeight="1" x14ac:dyDescent="0.25">
      <c r="A92" s="7">
        <v>91</v>
      </c>
      <c r="B92" s="7" t="s">
        <v>21</v>
      </c>
      <c r="C92" s="7" t="s">
        <v>12</v>
      </c>
      <c r="D92" s="8">
        <v>8775</v>
      </c>
      <c r="E92" s="9">
        <v>42512</v>
      </c>
      <c r="F92" s="7" t="s">
        <v>15</v>
      </c>
    </row>
    <row r="93" spans="1:6" ht="15.75" customHeight="1" x14ac:dyDescent="0.25">
      <c r="A93" s="7">
        <v>92</v>
      </c>
      <c r="B93" s="7" t="s">
        <v>9</v>
      </c>
      <c r="C93" s="7" t="s">
        <v>7</v>
      </c>
      <c r="D93" s="8">
        <v>2011</v>
      </c>
      <c r="E93" s="9">
        <v>42513</v>
      </c>
      <c r="F93" s="7" t="s">
        <v>10</v>
      </c>
    </row>
    <row r="94" spans="1:6" ht="15.75" customHeight="1" x14ac:dyDescent="0.25">
      <c r="A94" s="7">
        <v>93</v>
      </c>
      <c r="B94" s="7" t="s">
        <v>11</v>
      </c>
      <c r="C94" s="7" t="s">
        <v>12</v>
      </c>
      <c r="D94" s="8">
        <v>5632</v>
      </c>
      <c r="E94" s="9">
        <v>42515</v>
      </c>
      <c r="F94" s="7" t="s">
        <v>8</v>
      </c>
    </row>
    <row r="95" spans="1:6" ht="15.75" customHeight="1" x14ac:dyDescent="0.25">
      <c r="A95" s="7">
        <v>94</v>
      </c>
      <c r="B95" s="7" t="s">
        <v>11</v>
      </c>
      <c r="C95" s="7" t="s">
        <v>12</v>
      </c>
      <c r="D95" s="8">
        <v>4904</v>
      </c>
      <c r="E95" s="9">
        <v>42515</v>
      </c>
      <c r="F95" s="7" t="s">
        <v>18</v>
      </c>
    </row>
    <row r="96" spans="1:6" ht="15.75" customHeight="1" x14ac:dyDescent="0.25">
      <c r="A96" s="7">
        <v>95</v>
      </c>
      <c r="B96" s="7" t="s">
        <v>14</v>
      </c>
      <c r="C96" s="7" t="s">
        <v>7</v>
      </c>
      <c r="D96" s="8">
        <v>1002</v>
      </c>
      <c r="E96" s="9">
        <v>42515</v>
      </c>
      <c r="F96" s="7" t="s">
        <v>17</v>
      </c>
    </row>
    <row r="97" spans="1:6" ht="15.75" customHeight="1" x14ac:dyDescent="0.25">
      <c r="A97" s="7">
        <v>96</v>
      </c>
      <c r="B97" s="7" t="s">
        <v>16</v>
      </c>
      <c r="C97" s="7" t="s">
        <v>12</v>
      </c>
      <c r="D97" s="8">
        <v>8141</v>
      </c>
      <c r="E97" s="9">
        <v>42516</v>
      </c>
      <c r="F97" s="7" t="s">
        <v>10</v>
      </c>
    </row>
    <row r="98" spans="1:6" ht="15.75" customHeight="1" x14ac:dyDescent="0.25">
      <c r="A98" s="7">
        <v>97</v>
      </c>
      <c r="B98" s="7" t="s">
        <v>16</v>
      </c>
      <c r="C98" s="7" t="s">
        <v>12</v>
      </c>
      <c r="D98" s="8">
        <v>3644</v>
      </c>
      <c r="E98" s="9">
        <v>42516</v>
      </c>
      <c r="F98" s="7" t="s">
        <v>13</v>
      </c>
    </row>
    <row r="99" spans="1:6" ht="15.75" customHeight="1" x14ac:dyDescent="0.25">
      <c r="A99" s="7">
        <v>98</v>
      </c>
      <c r="B99" s="7" t="s">
        <v>16</v>
      </c>
      <c r="C99" s="7" t="s">
        <v>12</v>
      </c>
      <c r="D99" s="8">
        <v>1380</v>
      </c>
      <c r="E99" s="9">
        <v>42516</v>
      </c>
      <c r="F99" s="7" t="s">
        <v>17</v>
      </c>
    </row>
    <row r="100" spans="1:6" ht="15.75" customHeight="1" x14ac:dyDescent="0.25">
      <c r="A100" s="7">
        <v>99</v>
      </c>
      <c r="B100" s="7" t="s">
        <v>9</v>
      </c>
      <c r="C100" s="7" t="s">
        <v>7</v>
      </c>
      <c r="D100" s="8">
        <v>8354</v>
      </c>
      <c r="E100" s="9">
        <v>42516</v>
      </c>
      <c r="F100" s="7" t="s">
        <v>15</v>
      </c>
    </row>
    <row r="101" spans="1:6" ht="15.75" customHeight="1" x14ac:dyDescent="0.25">
      <c r="A101" s="7">
        <v>100</v>
      </c>
      <c r="B101" s="7" t="s">
        <v>11</v>
      </c>
      <c r="C101" s="7" t="s">
        <v>12</v>
      </c>
      <c r="D101" s="8">
        <v>5182</v>
      </c>
      <c r="E101" s="9">
        <v>42517</v>
      </c>
      <c r="F101" s="7" t="s">
        <v>8</v>
      </c>
    </row>
    <row r="102" spans="1:6" ht="15.75" customHeight="1" x14ac:dyDescent="0.25">
      <c r="A102" s="7">
        <v>101</v>
      </c>
      <c r="B102" s="7" t="s">
        <v>19</v>
      </c>
      <c r="C102" s="7" t="s">
        <v>12</v>
      </c>
      <c r="D102" s="8">
        <v>2193</v>
      </c>
      <c r="E102" s="9">
        <v>42517</v>
      </c>
      <c r="F102" s="7" t="s">
        <v>20</v>
      </c>
    </row>
    <row r="103" spans="1:6" ht="15.75" customHeight="1" x14ac:dyDescent="0.25">
      <c r="A103" s="7">
        <v>102</v>
      </c>
      <c r="B103" s="7" t="s">
        <v>21</v>
      </c>
      <c r="C103" s="7" t="s">
        <v>12</v>
      </c>
      <c r="D103" s="8">
        <v>3647</v>
      </c>
      <c r="E103" s="9">
        <v>42518</v>
      </c>
      <c r="F103" s="7" t="s">
        <v>8</v>
      </c>
    </row>
    <row r="104" spans="1:6" ht="15.75" customHeight="1" x14ac:dyDescent="0.25">
      <c r="A104" s="7">
        <v>103</v>
      </c>
      <c r="B104" s="7" t="s">
        <v>19</v>
      </c>
      <c r="C104" s="7" t="s">
        <v>12</v>
      </c>
      <c r="D104" s="8">
        <v>4104</v>
      </c>
      <c r="E104" s="9">
        <v>42518</v>
      </c>
      <c r="F104" s="7" t="s">
        <v>8</v>
      </c>
    </row>
    <row r="105" spans="1:6" ht="15.75" customHeight="1" x14ac:dyDescent="0.25">
      <c r="A105" s="7">
        <v>104</v>
      </c>
      <c r="B105" s="7" t="s">
        <v>6</v>
      </c>
      <c r="C105" s="7" t="s">
        <v>7</v>
      </c>
      <c r="D105" s="8">
        <v>7457</v>
      </c>
      <c r="E105" s="9">
        <v>42518</v>
      </c>
      <c r="F105" s="7" t="s">
        <v>8</v>
      </c>
    </row>
    <row r="106" spans="1:6" ht="15.75" customHeight="1" x14ac:dyDescent="0.25">
      <c r="A106" s="7">
        <v>105</v>
      </c>
      <c r="B106" s="7" t="s">
        <v>21</v>
      </c>
      <c r="C106" s="7" t="s">
        <v>12</v>
      </c>
      <c r="D106" s="8">
        <v>3767</v>
      </c>
      <c r="E106" s="9">
        <v>42519</v>
      </c>
      <c r="F106" s="7" t="s">
        <v>13</v>
      </c>
    </row>
    <row r="107" spans="1:6" ht="15.75" customHeight="1" x14ac:dyDescent="0.25">
      <c r="A107" s="7">
        <v>106</v>
      </c>
      <c r="B107" s="7" t="s">
        <v>9</v>
      </c>
      <c r="C107" s="7" t="s">
        <v>7</v>
      </c>
      <c r="D107" s="8">
        <v>4685</v>
      </c>
      <c r="E107" s="9">
        <v>42520</v>
      </c>
      <c r="F107" s="7" t="s">
        <v>15</v>
      </c>
    </row>
    <row r="108" spans="1:6" ht="15.75" customHeight="1" x14ac:dyDescent="0.25">
      <c r="A108" s="7">
        <v>107</v>
      </c>
      <c r="B108" s="7" t="s">
        <v>11</v>
      </c>
      <c r="C108" s="7" t="s">
        <v>12</v>
      </c>
      <c r="D108" s="8">
        <v>3917</v>
      </c>
      <c r="E108" s="9">
        <v>42525</v>
      </c>
      <c r="F108" s="7" t="s">
        <v>8</v>
      </c>
    </row>
    <row r="109" spans="1:6" ht="15.75" customHeight="1" x14ac:dyDescent="0.25">
      <c r="A109" s="7">
        <v>108</v>
      </c>
      <c r="B109" s="7" t="s">
        <v>19</v>
      </c>
      <c r="C109" s="7" t="s">
        <v>12</v>
      </c>
      <c r="D109" s="8">
        <v>521</v>
      </c>
      <c r="E109" s="9">
        <v>42525</v>
      </c>
      <c r="F109" s="7" t="s">
        <v>13</v>
      </c>
    </row>
    <row r="110" spans="1:6" ht="15.75" customHeight="1" x14ac:dyDescent="0.25">
      <c r="A110" s="7">
        <v>109</v>
      </c>
      <c r="B110" s="7" t="s">
        <v>19</v>
      </c>
      <c r="C110" s="7" t="s">
        <v>12</v>
      </c>
      <c r="D110" s="8">
        <v>5605</v>
      </c>
      <c r="E110" s="9">
        <v>42531</v>
      </c>
      <c r="F110" s="7" t="s">
        <v>20</v>
      </c>
    </row>
    <row r="111" spans="1:6" ht="15.75" customHeight="1" x14ac:dyDescent="0.25">
      <c r="A111" s="7">
        <v>110</v>
      </c>
      <c r="B111" s="7" t="s">
        <v>9</v>
      </c>
      <c r="C111" s="7" t="s">
        <v>7</v>
      </c>
      <c r="D111" s="8">
        <v>9630</v>
      </c>
      <c r="E111" s="9">
        <v>42532</v>
      </c>
      <c r="F111" s="7" t="s">
        <v>15</v>
      </c>
    </row>
    <row r="112" spans="1:6" ht="15.75" customHeight="1" x14ac:dyDescent="0.25">
      <c r="A112" s="7">
        <v>111</v>
      </c>
      <c r="B112" s="7" t="s">
        <v>11</v>
      </c>
      <c r="C112" s="7" t="s">
        <v>12</v>
      </c>
      <c r="D112" s="8">
        <v>6941</v>
      </c>
      <c r="E112" s="9">
        <v>42541</v>
      </c>
      <c r="F112" s="7" t="s">
        <v>13</v>
      </c>
    </row>
    <row r="113" spans="1:6" ht="15.75" customHeight="1" x14ac:dyDescent="0.25">
      <c r="A113" s="7">
        <v>112</v>
      </c>
      <c r="B113" s="7" t="s">
        <v>9</v>
      </c>
      <c r="C113" s="7" t="s">
        <v>7</v>
      </c>
      <c r="D113" s="8">
        <v>7231</v>
      </c>
      <c r="E113" s="9">
        <v>42541</v>
      </c>
      <c r="F113" s="7" t="s">
        <v>10</v>
      </c>
    </row>
    <row r="114" spans="1:6" ht="15.75" customHeight="1" x14ac:dyDescent="0.25">
      <c r="A114" s="7">
        <v>113</v>
      </c>
      <c r="B114" s="7" t="s">
        <v>9</v>
      </c>
      <c r="C114" s="7" t="s">
        <v>7</v>
      </c>
      <c r="D114" s="8">
        <v>8891</v>
      </c>
      <c r="E114" s="9">
        <v>42544</v>
      </c>
      <c r="F114" s="7" t="s">
        <v>17</v>
      </c>
    </row>
    <row r="115" spans="1:6" ht="15.75" customHeight="1" x14ac:dyDescent="0.25">
      <c r="A115" s="7">
        <v>114</v>
      </c>
      <c r="B115" s="7" t="s">
        <v>11</v>
      </c>
      <c r="C115" s="7" t="s">
        <v>12</v>
      </c>
      <c r="D115" s="8">
        <v>107</v>
      </c>
      <c r="E115" s="9">
        <v>42546</v>
      </c>
      <c r="F115" s="7" t="s">
        <v>20</v>
      </c>
    </row>
    <row r="116" spans="1:6" ht="15.75" customHeight="1" x14ac:dyDescent="0.25">
      <c r="A116" s="7">
        <v>115</v>
      </c>
      <c r="B116" s="7" t="s">
        <v>11</v>
      </c>
      <c r="C116" s="7" t="s">
        <v>12</v>
      </c>
      <c r="D116" s="8">
        <v>4243</v>
      </c>
      <c r="E116" s="9">
        <v>42547</v>
      </c>
      <c r="F116" s="7" t="s">
        <v>8</v>
      </c>
    </row>
    <row r="117" spans="1:6" ht="15.75" customHeight="1" x14ac:dyDescent="0.25">
      <c r="A117" s="7">
        <v>116</v>
      </c>
      <c r="B117" s="7" t="s">
        <v>16</v>
      </c>
      <c r="C117" s="7" t="s">
        <v>12</v>
      </c>
      <c r="D117" s="8">
        <v>4514</v>
      </c>
      <c r="E117" s="9">
        <v>42548</v>
      </c>
      <c r="F117" s="7" t="s">
        <v>8</v>
      </c>
    </row>
    <row r="118" spans="1:6" ht="15.75" customHeight="1" x14ac:dyDescent="0.25">
      <c r="A118" s="7">
        <v>117</v>
      </c>
      <c r="B118" s="7" t="s">
        <v>21</v>
      </c>
      <c r="C118" s="7" t="s">
        <v>12</v>
      </c>
      <c r="D118" s="8">
        <v>5480</v>
      </c>
      <c r="E118" s="9">
        <v>42553</v>
      </c>
      <c r="F118" s="7" t="s">
        <v>8</v>
      </c>
    </row>
    <row r="119" spans="1:6" ht="15.75" customHeight="1" x14ac:dyDescent="0.25">
      <c r="A119" s="7">
        <v>118</v>
      </c>
      <c r="B119" s="7" t="s">
        <v>11</v>
      </c>
      <c r="C119" s="7" t="s">
        <v>12</v>
      </c>
      <c r="D119" s="8">
        <v>5002</v>
      </c>
      <c r="E119" s="9">
        <v>42553</v>
      </c>
      <c r="F119" s="7" t="s">
        <v>20</v>
      </c>
    </row>
    <row r="120" spans="1:6" ht="15.75" customHeight="1" x14ac:dyDescent="0.25">
      <c r="A120" s="7">
        <v>119</v>
      </c>
      <c r="B120" s="7" t="s">
        <v>11</v>
      </c>
      <c r="C120" s="7" t="s">
        <v>12</v>
      </c>
      <c r="D120" s="8">
        <v>8530</v>
      </c>
      <c r="E120" s="9">
        <v>42556</v>
      </c>
      <c r="F120" s="7" t="s">
        <v>13</v>
      </c>
    </row>
    <row r="121" spans="1:6" ht="15.75" customHeight="1" x14ac:dyDescent="0.25">
      <c r="A121" s="7">
        <v>120</v>
      </c>
      <c r="B121" s="7" t="s">
        <v>16</v>
      </c>
      <c r="C121" s="7" t="s">
        <v>12</v>
      </c>
      <c r="D121" s="8">
        <v>4819</v>
      </c>
      <c r="E121" s="9">
        <v>42558</v>
      </c>
      <c r="F121" s="7" t="s">
        <v>18</v>
      </c>
    </row>
    <row r="122" spans="1:6" ht="15.75" customHeight="1" x14ac:dyDescent="0.25">
      <c r="A122" s="7">
        <v>121</v>
      </c>
      <c r="B122" s="7" t="s">
        <v>9</v>
      </c>
      <c r="C122" s="7" t="s">
        <v>7</v>
      </c>
      <c r="D122" s="8">
        <v>6343</v>
      </c>
      <c r="E122" s="9">
        <v>42562</v>
      </c>
      <c r="F122" s="7" t="s">
        <v>10</v>
      </c>
    </row>
    <row r="123" spans="1:6" ht="15.75" customHeight="1" x14ac:dyDescent="0.25">
      <c r="A123" s="7">
        <v>122</v>
      </c>
      <c r="B123" s="7" t="s">
        <v>16</v>
      </c>
      <c r="C123" s="7" t="s">
        <v>12</v>
      </c>
      <c r="D123" s="8">
        <v>2318</v>
      </c>
      <c r="E123" s="9">
        <v>42564</v>
      </c>
      <c r="F123" s="7" t="s">
        <v>10</v>
      </c>
    </row>
    <row r="124" spans="1:6" ht="15.75" customHeight="1" x14ac:dyDescent="0.25">
      <c r="A124" s="7">
        <v>123</v>
      </c>
      <c r="B124" s="7" t="s">
        <v>16</v>
      </c>
      <c r="C124" s="7" t="s">
        <v>12</v>
      </c>
      <c r="D124" s="8">
        <v>220</v>
      </c>
      <c r="E124" s="9">
        <v>42571</v>
      </c>
      <c r="F124" s="7" t="s">
        <v>10</v>
      </c>
    </row>
    <row r="125" spans="1:6" ht="15.75" customHeight="1" x14ac:dyDescent="0.25">
      <c r="A125" s="7">
        <v>124</v>
      </c>
      <c r="B125" s="7" t="s">
        <v>16</v>
      </c>
      <c r="C125" s="7" t="s">
        <v>12</v>
      </c>
      <c r="D125" s="8">
        <v>6341</v>
      </c>
      <c r="E125" s="9">
        <v>42571</v>
      </c>
      <c r="F125" s="7" t="s">
        <v>18</v>
      </c>
    </row>
    <row r="126" spans="1:6" ht="15.75" customHeight="1" x14ac:dyDescent="0.25">
      <c r="A126" s="7">
        <v>125</v>
      </c>
      <c r="B126" s="7" t="s">
        <v>19</v>
      </c>
      <c r="C126" s="7" t="s">
        <v>12</v>
      </c>
      <c r="D126" s="8">
        <v>330</v>
      </c>
      <c r="E126" s="9">
        <v>42571</v>
      </c>
      <c r="F126" s="7" t="s">
        <v>15</v>
      </c>
    </row>
    <row r="127" spans="1:6" ht="15.75" customHeight="1" x14ac:dyDescent="0.25">
      <c r="A127" s="7">
        <v>126</v>
      </c>
      <c r="B127" s="7" t="s">
        <v>9</v>
      </c>
      <c r="C127" s="7" t="s">
        <v>7</v>
      </c>
      <c r="D127" s="8">
        <v>3027</v>
      </c>
      <c r="E127" s="9">
        <v>42571</v>
      </c>
      <c r="F127" s="7" t="s">
        <v>10</v>
      </c>
    </row>
    <row r="128" spans="1:6" ht="15.75" customHeight="1" x14ac:dyDescent="0.25">
      <c r="A128" s="7">
        <v>127</v>
      </c>
      <c r="B128" s="7" t="s">
        <v>16</v>
      </c>
      <c r="C128" s="7" t="s">
        <v>12</v>
      </c>
      <c r="D128" s="8">
        <v>850</v>
      </c>
      <c r="E128" s="9">
        <v>42573</v>
      </c>
      <c r="F128" s="7" t="s">
        <v>18</v>
      </c>
    </row>
    <row r="129" spans="1:6" ht="15.75" customHeight="1" x14ac:dyDescent="0.25">
      <c r="A129" s="7">
        <v>128</v>
      </c>
      <c r="B129" s="7" t="s">
        <v>11</v>
      </c>
      <c r="C129" s="7" t="s">
        <v>12</v>
      </c>
      <c r="D129" s="8">
        <v>8986</v>
      </c>
      <c r="E129" s="9">
        <v>42574</v>
      </c>
      <c r="F129" s="7" t="s">
        <v>10</v>
      </c>
    </row>
    <row r="130" spans="1:6" ht="15.75" customHeight="1" x14ac:dyDescent="0.25">
      <c r="A130" s="7">
        <v>129</v>
      </c>
      <c r="B130" s="7" t="s">
        <v>9</v>
      </c>
      <c r="C130" s="7" t="s">
        <v>7</v>
      </c>
      <c r="D130" s="8">
        <v>3800</v>
      </c>
      <c r="E130" s="9">
        <v>42576</v>
      </c>
      <c r="F130" s="7" t="s">
        <v>8</v>
      </c>
    </row>
    <row r="131" spans="1:6" ht="15.75" customHeight="1" x14ac:dyDescent="0.25">
      <c r="A131" s="7">
        <v>130</v>
      </c>
      <c r="B131" s="7" t="s">
        <v>6</v>
      </c>
      <c r="C131" s="7" t="s">
        <v>7</v>
      </c>
      <c r="D131" s="8">
        <v>5751</v>
      </c>
      <c r="E131" s="9">
        <v>42579</v>
      </c>
      <c r="F131" s="7" t="s">
        <v>10</v>
      </c>
    </row>
    <row r="132" spans="1:6" ht="15.75" customHeight="1" x14ac:dyDescent="0.25">
      <c r="A132" s="7">
        <v>131</v>
      </c>
      <c r="B132" s="7" t="s">
        <v>19</v>
      </c>
      <c r="C132" s="7" t="s">
        <v>12</v>
      </c>
      <c r="D132" s="8">
        <v>1704</v>
      </c>
      <c r="E132" s="9">
        <v>42580</v>
      </c>
      <c r="F132" s="7" t="s">
        <v>10</v>
      </c>
    </row>
    <row r="133" spans="1:6" ht="15.75" customHeight="1" x14ac:dyDescent="0.25">
      <c r="A133" s="7">
        <v>132</v>
      </c>
      <c r="B133" s="7" t="s">
        <v>11</v>
      </c>
      <c r="C133" s="7" t="s">
        <v>12</v>
      </c>
      <c r="D133" s="8">
        <v>7966</v>
      </c>
      <c r="E133" s="9">
        <v>42581</v>
      </c>
      <c r="F133" s="7" t="s">
        <v>17</v>
      </c>
    </row>
    <row r="134" spans="1:6" ht="15.75" customHeight="1" x14ac:dyDescent="0.25">
      <c r="A134" s="7">
        <v>133</v>
      </c>
      <c r="B134" s="7" t="s">
        <v>11</v>
      </c>
      <c r="C134" s="7" t="s">
        <v>12</v>
      </c>
      <c r="D134" s="8">
        <v>852</v>
      </c>
      <c r="E134" s="9">
        <v>42582</v>
      </c>
      <c r="F134" s="7" t="s">
        <v>8</v>
      </c>
    </row>
    <row r="135" spans="1:6" ht="15.75" customHeight="1" x14ac:dyDescent="0.25">
      <c r="A135" s="7">
        <v>134</v>
      </c>
      <c r="B135" s="7" t="s">
        <v>14</v>
      </c>
      <c r="C135" s="7" t="s">
        <v>7</v>
      </c>
      <c r="D135" s="8">
        <v>8416</v>
      </c>
      <c r="E135" s="9">
        <v>42582</v>
      </c>
      <c r="F135" s="7" t="s">
        <v>17</v>
      </c>
    </row>
    <row r="136" spans="1:6" ht="15.75" customHeight="1" x14ac:dyDescent="0.25">
      <c r="A136" s="7">
        <v>135</v>
      </c>
      <c r="B136" s="7" t="s">
        <v>11</v>
      </c>
      <c r="C136" s="7" t="s">
        <v>12</v>
      </c>
      <c r="D136" s="8">
        <v>7144</v>
      </c>
      <c r="E136" s="9">
        <v>42583</v>
      </c>
      <c r="F136" s="7" t="s">
        <v>20</v>
      </c>
    </row>
    <row r="137" spans="1:6" ht="15.75" customHeight="1" x14ac:dyDescent="0.25">
      <c r="A137" s="7">
        <v>136</v>
      </c>
      <c r="B137" s="7" t="s">
        <v>9</v>
      </c>
      <c r="C137" s="7" t="s">
        <v>7</v>
      </c>
      <c r="D137" s="8">
        <v>7854</v>
      </c>
      <c r="E137" s="9">
        <v>42583</v>
      </c>
      <c r="F137" s="7" t="s">
        <v>8</v>
      </c>
    </row>
    <row r="138" spans="1:6" ht="15.75" customHeight="1" x14ac:dyDescent="0.25">
      <c r="A138" s="7">
        <v>137</v>
      </c>
      <c r="B138" s="7" t="s">
        <v>16</v>
      </c>
      <c r="C138" s="7" t="s">
        <v>12</v>
      </c>
      <c r="D138" s="8">
        <v>859</v>
      </c>
      <c r="E138" s="9">
        <v>42585</v>
      </c>
      <c r="F138" s="7" t="s">
        <v>8</v>
      </c>
    </row>
    <row r="139" spans="1:6" ht="15.75" customHeight="1" x14ac:dyDescent="0.25">
      <c r="A139" s="7">
        <v>138</v>
      </c>
      <c r="B139" s="7" t="s">
        <v>9</v>
      </c>
      <c r="C139" s="7" t="s">
        <v>7</v>
      </c>
      <c r="D139" s="8">
        <v>8049</v>
      </c>
      <c r="E139" s="9">
        <v>42594</v>
      </c>
      <c r="F139" s="7" t="s">
        <v>8</v>
      </c>
    </row>
    <row r="140" spans="1:6" ht="15.75" customHeight="1" x14ac:dyDescent="0.25">
      <c r="A140" s="7">
        <v>139</v>
      </c>
      <c r="B140" s="7" t="s">
        <v>11</v>
      </c>
      <c r="C140" s="7" t="s">
        <v>12</v>
      </c>
      <c r="D140" s="8">
        <v>2836</v>
      </c>
      <c r="E140" s="9">
        <v>42595</v>
      </c>
      <c r="F140" s="7" t="s">
        <v>15</v>
      </c>
    </row>
    <row r="141" spans="1:6" ht="15.75" customHeight="1" x14ac:dyDescent="0.25">
      <c r="A141" s="7">
        <v>140</v>
      </c>
      <c r="B141" s="7" t="s">
        <v>6</v>
      </c>
      <c r="C141" s="7" t="s">
        <v>7</v>
      </c>
      <c r="D141" s="8">
        <v>1743</v>
      </c>
      <c r="E141" s="9">
        <v>42601</v>
      </c>
      <c r="F141" s="7" t="s">
        <v>8</v>
      </c>
    </row>
    <row r="142" spans="1:6" ht="15.75" customHeight="1" x14ac:dyDescent="0.25">
      <c r="A142" s="7">
        <v>141</v>
      </c>
      <c r="B142" s="7" t="s">
        <v>19</v>
      </c>
      <c r="C142" s="7" t="s">
        <v>12</v>
      </c>
      <c r="D142" s="8">
        <v>3844</v>
      </c>
      <c r="E142" s="9">
        <v>42605</v>
      </c>
      <c r="F142" s="7" t="s">
        <v>20</v>
      </c>
    </row>
    <row r="143" spans="1:6" ht="15.75" customHeight="1" x14ac:dyDescent="0.25">
      <c r="A143" s="7">
        <v>142</v>
      </c>
      <c r="B143" s="7" t="s">
        <v>19</v>
      </c>
      <c r="C143" s="7" t="s">
        <v>12</v>
      </c>
      <c r="D143" s="8">
        <v>7490</v>
      </c>
      <c r="E143" s="9">
        <v>42606</v>
      </c>
      <c r="F143" s="7" t="s">
        <v>20</v>
      </c>
    </row>
    <row r="144" spans="1:6" ht="15.75" customHeight="1" x14ac:dyDescent="0.25">
      <c r="A144" s="7">
        <v>143</v>
      </c>
      <c r="B144" s="7" t="s">
        <v>9</v>
      </c>
      <c r="C144" s="7" t="s">
        <v>7</v>
      </c>
      <c r="D144" s="8">
        <v>4483</v>
      </c>
      <c r="E144" s="9">
        <v>42607</v>
      </c>
      <c r="F144" s="7" t="s">
        <v>15</v>
      </c>
    </row>
    <row r="145" spans="1:6" ht="15.75" customHeight="1" x14ac:dyDescent="0.25">
      <c r="A145" s="7">
        <v>144</v>
      </c>
      <c r="B145" s="7" t="s">
        <v>19</v>
      </c>
      <c r="C145" s="7" t="s">
        <v>12</v>
      </c>
      <c r="D145" s="8">
        <v>7333</v>
      </c>
      <c r="E145" s="9">
        <v>42609</v>
      </c>
      <c r="F145" s="7" t="s">
        <v>13</v>
      </c>
    </row>
    <row r="146" spans="1:6" ht="15.75" customHeight="1" x14ac:dyDescent="0.25">
      <c r="A146" s="7">
        <v>145</v>
      </c>
      <c r="B146" s="7" t="s">
        <v>6</v>
      </c>
      <c r="C146" s="7" t="s">
        <v>7</v>
      </c>
      <c r="D146" s="8">
        <v>7654</v>
      </c>
      <c r="E146" s="9">
        <v>42610</v>
      </c>
      <c r="F146" s="7" t="s">
        <v>8</v>
      </c>
    </row>
    <row r="147" spans="1:6" ht="15.75" customHeight="1" x14ac:dyDescent="0.25">
      <c r="A147" s="7">
        <v>146</v>
      </c>
      <c r="B147" s="7" t="s">
        <v>19</v>
      </c>
      <c r="C147" s="7" t="s">
        <v>12</v>
      </c>
      <c r="D147" s="8">
        <v>3944</v>
      </c>
      <c r="E147" s="9">
        <v>42611</v>
      </c>
      <c r="F147" s="7" t="s">
        <v>10</v>
      </c>
    </row>
    <row r="148" spans="1:6" ht="15.75" customHeight="1" x14ac:dyDescent="0.25">
      <c r="A148" s="7">
        <v>147</v>
      </c>
      <c r="B148" s="7" t="s">
        <v>14</v>
      </c>
      <c r="C148" s="7" t="s">
        <v>7</v>
      </c>
      <c r="D148" s="8">
        <v>5761</v>
      </c>
      <c r="E148" s="9">
        <v>42611</v>
      </c>
      <c r="F148" s="7" t="s">
        <v>15</v>
      </c>
    </row>
    <row r="149" spans="1:6" ht="15.75" customHeight="1" x14ac:dyDescent="0.25">
      <c r="A149" s="7">
        <v>148</v>
      </c>
      <c r="B149" s="7" t="s">
        <v>11</v>
      </c>
      <c r="C149" s="7" t="s">
        <v>12</v>
      </c>
      <c r="D149" s="8">
        <v>6864</v>
      </c>
      <c r="E149" s="9">
        <v>42614</v>
      </c>
      <c r="F149" s="7" t="s">
        <v>18</v>
      </c>
    </row>
    <row r="150" spans="1:6" ht="15.75" customHeight="1" x14ac:dyDescent="0.25">
      <c r="A150" s="7">
        <v>149</v>
      </c>
      <c r="B150" s="7" t="s">
        <v>11</v>
      </c>
      <c r="C150" s="7" t="s">
        <v>12</v>
      </c>
      <c r="D150" s="8">
        <v>4016</v>
      </c>
      <c r="E150" s="9">
        <v>42614</v>
      </c>
      <c r="F150" s="7" t="s">
        <v>15</v>
      </c>
    </row>
    <row r="151" spans="1:6" ht="15.75" customHeight="1" x14ac:dyDescent="0.25">
      <c r="A151" s="7">
        <v>150</v>
      </c>
      <c r="B151" s="7" t="s">
        <v>11</v>
      </c>
      <c r="C151" s="7" t="s">
        <v>12</v>
      </c>
      <c r="D151" s="8">
        <v>1841</v>
      </c>
      <c r="E151" s="9">
        <v>42615</v>
      </c>
      <c r="F151" s="7" t="s">
        <v>8</v>
      </c>
    </row>
    <row r="152" spans="1:6" ht="15.75" customHeight="1" x14ac:dyDescent="0.25">
      <c r="A152" s="7">
        <v>151</v>
      </c>
      <c r="B152" s="7" t="s">
        <v>11</v>
      </c>
      <c r="C152" s="7" t="s">
        <v>12</v>
      </c>
      <c r="D152" s="8">
        <v>424</v>
      </c>
      <c r="E152" s="9">
        <v>42618</v>
      </c>
      <c r="F152" s="7" t="s">
        <v>17</v>
      </c>
    </row>
    <row r="153" spans="1:6" ht="15.75" customHeight="1" x14ac:dyDescent="0.25">
      <c r="A153" s="7">
        <v>152</v>
      </c>
      <c r="B153" s="7" t="s">
        <v>11</v>
      </c>
      <c r="C153" s="7" t="s">
        <v>12</v>
      </c>
      <c r="D153" s="8">
        <v>8765</v>
      </c>
      <c r="E153" s="9">
        <v>42620</v>
      </c>
      <c r="F153" s="7" t="s">
        <v>10</v>
      </c>
    </row>
    <row r="154" spans="1:6" ht="15.75" customHeight="1" x14ac:dyDescent="0.25">
      <c r="A154" s="7">
        <v>153</v>
      </c>
      <c r="B154" s="7" t="s">
        <v>11</v>
      </c>
      <c r="C154" s="7" t="s">
        <v>12</v>
      </c>
      <c r="D154" s="8">
        <v>5583</v>
      </c>
      <c r="E154" s="9">
        <v>42621</v>
      </c>
      <c r="F154" s="7" t="s">
        <v>8</v>
      </c>
    </row>
    <row r="155" spans="1:6" ht="15.75" customHeight="1" x14ac:dyDescent="0.25">
      <c r="A155" s="7">
        <v>154</v>
      </c>
      <c r="B155" s="7" t="s">
        <v>9</v>
      </c>
      <c r="C155" s="7" t="s">
        <v>7</v>
      </c>
      <c r="D155" s="8">
        <v>4390</v>
      </c>
      <c r="E155" s="9">
        <v>42622</v>
      </c>
      <c r="F155" s="7" t="s">
        <v>18</v>
      </c>
    </row>
    <row r="156" spans="1:6" ht="15.75" customHeight="1" x14ac:dyDescent="0.25">
      <c r="A156" s="7">
        <v>155</v>
      </c>
      <c r="B156" s="7" t="s">
        <v>9</v>
      </c>
      <c r="C156" s="7" t="s">
        <v>7</v>
      </c>
      <c r="D156" s="8">
        <v>352</v>
      </c>
      <c r="E156" s="9">
        <v>42622</v>
      </c>
      <c r="F156" s="7" t="s">
        <v>13</v>
      </c>
    </row>
    <row r="157" spans="1:6" ht="15.75" customHeight="1" x14ac:dyDescent="0.25">
      <c r="A157" s="7">
        <v>156</v>
      </c>
      <c r="B157" s="7" t="s">
        <v>19</v>
      </c>
      <c r="C157" s="7" t="s">
        <v>12</v>
      </c>
      <c r="D157" s="8">
        <v>8489</v>
      </c>
      <c r="E157" s="9">
        <v>42624</v>
      </c>
      <c r="F157" s="7" t="s">
        <v>8</v>
      </c>
    </row>
    <row r="158" spans="1:6" ht="15.75" customHeight="1" x14ac:dyDescent="0.25">
      <c r="A158" s="7">
        <v>157</v>
      </c>
      <c r="B158" s="7" t="s">
        <v>11</v>
      </c>
      <c r="C158" s="7" t="s">
        <v>12</v>
      </c>
      <c r="D158" s="8">
        <v>7090</v>
      </c>
      <c r="E158" s="9">
        <v>42624</v>
      </c>
      <c r="F158" s="7" t="s">
        <v>20</v>
      </c>
    </row>
    <row r="159" spans="1:6" ht="15.75" customHeight="1" x14ac:dyDescent="0.25">
      <c r="A159" s="7">
        <v>158</v>
      </c>
      <c r="B159" s="7" t="s">
        <v>11</v>
      </c>
      <c r="C159" s="7" t="s">
        <v>12</v>
      </c>
      <c r="D159" s="8">
        <v>7880</v>
      </c>
      <c r="E159" s="9">
        <v>42628</v>
      </c>
      <c r="F159" s="7" t="s">
        <v>8</v>
      </c>
    </row>
    <row r="160" spans="1:6" ht="15.75" customHeight="1" x14ac:dyDescent="0.25">
      <c r="A160" s="7">
        <v>159</v>
      </c>
      <c r="B160" s="7" t="s">
        <v>16</v>
      </c>
      <c r="C160" s="7" t="s">
        <v>12</v>
      </c>
      <c r="D160" s="8">
        <v>3861</v>
      </c>
      <c r="E160" s="9">
        <v>42631</v>
      </c>
      <c r="F160" s="7" t="s">
        <v>8</v>
      </c>
    </row>
    <row r="161" spans="1:6" ht="15.75" customHeight="1" x14ac:dyDescent="0.25">
      <c r="A161" s="7">
        <v>160</v>
      </c>
      <c r="B161" s="7" t="s">
        <v>9</v>
      </c>
      <c r="C161" s="7" t="s">
        <v>7</v>
      </c>
      <c r="D161" s="8">
        <v>7927</v>
      </c>
      <c r="E161" s="9">
        <v>42632</v>
      </c>
      <c r="F161" s="7" t="s">
        <v>15</v>
      </c>
    </row>
    <row r="162" spans="1:6" ht="15.75" customHeight="1" x14ac:dyDescent="0.25">
      <c r="A162" s="7">
        <v>161</v>
      </c>
      <c r="B162" s="7" t="s">
        <v>11</v>
      </c>
      <c r="C162" s="7" t="s">
        <v>12</v>
      </c>
      <c r="D162" s="8">
        <v>6162</v>
      </c>
      <c r="E162" s="9">
        <v>42633</v>
      </c>
      <c r="F162" s="7" t="s">
        <v>8</v>
      </c>
    </row>
    <row r="163" spans="1:6" ht="15.75" customHeight="1" x14ac:dyDescent="0.25">
      <c r="A163" s="7">
        <v>162</v>
      </c>
      <c r="B163" s="7" t="s">
        <v>21</v>
      </c>
      <c r="C163" s="7" t="s">
        <v>12</v>
      </c>
      <c r="D163" s="8">
        <v>5523</v>
      </c>
      <c r="E163" s="9">
        <v>42638</v>
      </c>
      <c r="F163" s="7" t="s">
        <v>17</v>
      </c>
    </row>
    <row r="164" spans="1:6" ht="15.75" customHeight="1" x14ac:dyDescent="0.25">
      <c r="A164" s="7">
        <v>163</v>
      </c>
      <c r="B164" s="7" t="s">
        <v>9</v>
      </c>
      <c r="C164" s="7" t="s">
        <v>7</v>
      </c>
      <c r="D164" s="8">
        <v>5936</v>
      </c>
      <c r="E164" s="9">
        <v>42638</v>
      </c>
      <c r="F164" s="7" t="s">
        <v>10</v>
      </c>
    </row>
    <row r="165" spans="1:6" ht="15.75" customHeight="1" x14ac:dyDescent="0.25">
      <c r="A165" s="7">
        <v>164</v>
      </c>
      <c r="B165" s="7" t="s">
        <v>6</v>
      </c>
      <c r="C165" s="7" t="s">
        <v>7</v>
      </c>
      <c r="D165" s="8">
        <v>7251</v>
      </c>
      <c r="E165" s="9">
        <v>42639</v>
      </c>
      <c r="F165" s="7" t="s">
        <v>15</v>
      </c>
    </row>
    <row r="166" spans="1:6" ht="15.75" customHeight="1" x14ac:dyDescent="0.25">
      <c r="A166" s="7">
        <v>165</v>
      </c>
      <c r="B166" s="7" t="s">
        <v>16</v>
      </c>
      <c r="C166" s="7" t="s">
        <v>12</v>
      </c>
      <c r="D166" s="8">
        <v>6187</v>
      </c>
      <c r="E166" s="9">
        <v>42640</v>
      </c>
      <c r="F166" s="7" t="s">
        <v>17</v>
      </c>
    </row>
    <row r="167" spans="1:6" ht="15.75" customHeight="1" x14ac:dyDescent="0.25">
      <c r="A167" s="7">
        <v>166</v>
      </c>
      <c r="B167" s="7" t="s">
        <v>11</v>
      </c>
      <c r="C167" s="7" t="s">
        <v>12</v>
      </c>
      <c r="D167" s="8">
        <v>3210</v>
      </c>
      <c r="E167" s="9">
        <v>42642</v>
      </c>
      <c r="F167" s="7" t="s">
        <v>15</v>
      </c>
    </row>
    <row r="168" spans="1:6" ht="15.75" customHeight="1" x14ac:dyDescent="0.25">
      <c r="A168" s="7">
        <v>167</v>
      </c>
      <c r="B168" s="7" t="s">
        <v>6</v>
      </c>
      <c r="C168" s="7" t="s">
        <v>7</v>
      </c>
      <c r="D168" s="8">
        <v>682</v>
      </c>
      <c r="E168" s="9">
        <v>42642</v>
      </c>
      <c r="F168" s="7" t="s">
        <v>15</v>
      </c>
    </row>
    <row r="169" spans="1:6" ht="15.75" customHeight="1" x14ac:dyDescent="0.25">
      <c r="A169" s="7">
        <v>168</v>
      </c>
      <c r="B169" s="7" t="s">
        <v>11</v>
      </c>
      <c r="C169" s="7" t="s">
        <v>12</v>
      </c>
      <c r="D169" s="8">
        <v>793</v>
      </c>
      <c r="E169" s="9">
        <v>42646</v>
      </c>
      <c r="F169" s="7" t="s">
        <v>17</v>
      </c>
    </row>
    <row r="170" spans="1:6" ht="15.75" customHeight="1" x14ac:dyDescent="0.25">
      <c r="A170" s="7">
        <v>169</v>
      </c>
      <c r="B170" s="7" t="s">
        <v>6</v>
      </c>
      <c r="C170" s="7" t="s">
        <v>7</v>
      </c>
      <c r="D170" s="8">
        <v>5346</v>
      </c>
      <c r="E170" s="9">
        <v>42647</v>
      </c>
      <c r="F170" s="7" t="s">
        <v>15</v>
      </c>
    </row>
    <row r="171" spans="1:6" ht="15.75" customHeight="1" x14ac:dyDescent="0.25">
      <c r="A171" s="7">
        <v>170</v>
      </c>
      <c r="B171" s="7" t="s">
        <v>11</v>
      </c>
      <c r="C171" s="7" t="s">
        <v>12</v>
      </c>
      <c r="D171" s="8">
        <v>7103</v>
      </c>
      <c r="E171" s="9">
        <v>42650</v>
      </c>
      <c r="F171" s="7" t="s">
        <v>18</v>
      </c>
    </row>
    <row r="172" spans="1:6" ht="15.75" customHeight="1" x14ac:dyDescent="0.25">
      <c r="A172" s="7">
        <v>171</v>
      </c>
      <c r="B172" s="7" t="s">
        <v>6</v>
      </c>
      <c r="C172" s="7" t="s">
        <v>7</v>
      </c>
      <c r="D172" s="8">
        <v>4603</v>
      </c>
      <c r="E172" s="9">
        <v>42653</v>
      </c>
      <c r="F172" s="7" t="s">
        <v>8</v>
      </c>
    </row>
    <row r="173" spans="1:6" ht="15.75" customHeight="1" x14ac:dyDescent="0.25">
      <c r="A173" s="7">
        <v>172</v>
      </c>
      <c r="B173" s="7" t="s">
        <v>19</v>
      </c>
      <c r="C173" s="7" t="s">
        <v>12</v>
      </c>
      <c r="D173" s="8">
        <v>8160</v>
      </c>
      <c r="E173" s="9">
        <v>42659</v>
      </c>
      <c r="F173" s="7" t="s">
        <v>20</v>
      </c>
    </row>
    <row r="174" spans="1:6" ht="15.75" customHeight="1" x14ac:dyDescent="0.25">
      <c r="A174" s="7">
        <v>173</v>
      </c>
      <c r="B174" s="7" t="s">
        <v>19</v>
      </c>
      <c r="C174" s="7" t="s">
        <v>12</v>
      </c>
      <c r="D174" s="8">
        <v>7171</v>
      </c>
      <c r="E174" s="9">
        <v>42666</v>
      </c>
      <c r="F174" s="7" t="s">
        <v>10</v>
      </c>
    </row>
    <row r="175" spans="1:6" ht="15.75" customHeight="1" x14ac:dyDescent="0.25">
      <c r="A175" s="7">
        <v>174</v>
      </c>
      <c r="B175" s="7" t="s">
        <v>11</v>
      </c>
      <c r="C175" s="7" t="s">
        <v>12</v>
      </c>
      <c r="D175" s="8">
        <v>3552</v>
      </c>
      <c r="E175" s="9">
        <v>42666</v>
      </c>
      <c r="F175" s="7" t="s">
        <v>18</v>
      </c>
    </row>
    <row r="176" spans="1:6" ht="15.75" customHeight="1" x14ac:dyDescent="0.25">
      <c r="A176" s="7">
        <v>175</v>
      </c>
      <c r="B176" s="7" t="s">
        <v>11</v>
      </c>
      <c r="C176" s="7" t="s">
        <v>12</v>
      </c>
      <c r="D176" s="8">
        <v>7273</v>
      </c>
      <c r="E176" s="9">
        <v>42668</v>
      </c>
      <c r="F176" s="7" t="s">
        <v>17</v>
      </c>
    </row>
    <row r="177" spans="1:6" ht="15.75" customHeight="1" x14ac:dyDescent="0.25">
      <c r="A177" s="7">
        <v>176</v>
      </c>
      <c r="B177" s="7" t="s">
        <v>11</v>
      </c>
      <c r="C177" s="7" t="s">
        <v>12</v>
      </c>
      <c r="D177" s="8">
        <v>2402</v>
      </c>
      <c r="E177" s="9">
        <v>42669</v>
      </c>
      <c r="F177" s="7" t="s">
        <v>15</v>
      </c>
    </row>
    <row r="178" spans="1:6" ht="15.75" customHeight="1" x14ac:dyDescent="0.25">
      <c r="A178" s="7">
        <v>177</v>
      </c>
      <c r="B178" s="7" t="s">
        <v>11</v>
      </c>
      <c r="C178" s="7" t="s">
        <v>12</v>
      </c>
      <c r="D178" s="8">
        <v>1197</v>
      </c>
      <c r="E178" s="9">
        <v>42669</v>
      </c>
      <c r="F178" s="7" t="s">
        <v>17</v>
      </c>
    </row>
    <row r="179" spans="1:6" ht="15.75" customHeight="1" x14ac:dyDescent="0.25">
      <c r="A179" s="7">
        <v>178</v>
      </c>
      <c r="B179" s="7" t="s">
        <v>14</v>
      </c>
      <c r="C179" s="7" t="s">
        <v>7</v>
      </c>
      <c r="D179" s="8">
        <v>5015</v>
      </c>
      <c r="E179" s="9">
        <v>42669</v>
      </c>
      <c r="F179" s="7" t="s">
        <v>17</v>
      </c>
    </row>
    <row r="180" spans="1:6" ht="15.75" customHeight="1" x14ac:dyDescent="0.25">
      <c r="A180" s="7">
        <v>179</v>
      </c>
      <c r="B180" s="7" t="s">
        <v>16</v>
      </c>
      <c r="C180" s="7" t="s">
        <v>12</v>
      </c>
      <c r="D180" s="8">
        <v>5818</v>
      </c>
      <c r="E180" s="9">
        <v>42676</v>
      </c>
      <c r="F180" s="7" t="s">
        <v>8</v>
      </c>
    </row>
    <row r="181" spans="1:6" ht="15.75" customHeight="1" x14ac:dyDescent="0.25">
      <c r="A181" s="7">
        <v>180</v>
      </c>
      <c r="B181" s="7" t="s">
        <v>11</v>
      </c>
      <c r="C181" s="7" t="s">
        <v>12</v>
      </c>
      <c r="D181" s="8">
        <v>4399</v>
      </c>
      <c r="E181" s="9">
        <v>42677</v>
      </c>
      <c r="F181" s="7" t="s">
        <v>10</v>
      </c>
    </row>
    <row r="182" spans="1:6" ht="15.75" customHeight="1" x14ac:dyDescent="0.25">
      <c r="A182" s="7">
        <v>181</v>
      </c>
      <c r="B182" s="7" t="s">
        <v>6</v>
      </c>
      <c r="C182" s="7" t="s">
        <v>7</v>
      </c>
      <c r="D182" s="8">
        <v>3011</v>
      </c>
      <c r="E182" s="9">
        <v>42677</v>
      </c>
      <c r="F182" s="7" t="s">
        <v>8</v>
      </c>
    </row>
    <row r="183" spans="1:6" ht="15.75" customHeight="1" x14ac:dyDescent="0.25">
      <c r="A183" s="7">
        <v>182</v>
      </c>
      <c r="B183" s="7" t="s">
        <v>19</v>
      </c>
      <c r="C183" s="7" t="s">
        <v>12</v>
      </c>
      <c r="D183" s="8">
        <v>4715</v>
      </c>
      <c r="E183" s="9">
        <v>42683</v>
      </c>
      <c r="F183" s="7" t="s">
        <v>10</v>
      </c>
    </row>
    <row r="184" spans="1:6" ht="15.75" customHeight="1" x14ac:dyDescent="0.25">
      <c r="A184" s="7">
        <v>183</v>
      </c>
      <c r="B184" s="7" t="s">
        <v>19</v>
      </c>
      <c r="C184" s="7" t="s">
        <v>12</v>
      </c>
      <c r="D184" s="8">
        <v>5321</v>
      </c>
      <c r="E184" s="9">
        <v>42686</v>
      </c>
      <c r="F184" s="7" t="s">
        <v>20</v>
      </c>
    </row>
    <row r="185" spans="1:6" ht="15.75" customHeight="1" x14ac:dyDescent="0.25">
      <c r="A185" s="7">
        <v>184</v>
      </c>
      <c r="B185" s="7" t="s">
        <v>11</v>
      </c>
      <c r="C185" s="7" t="s">
        <v>12</v>
      </c>
      <c r="D185" s="8">
        <v>8894</v>
      </c>
      <c r="E185" s="9">
        <v>42689</v>
      </c>
      <c r="F185" s="7" t="s">
        <v>8</v>
      </c>
    </row>
    <row r="186" spans="1:6" ht="15.75" customHeight="1" x14ac:dyDescent="0.25">
      <c r="A186" s="7">
        <v>185</v>
      </c>
      <c r="B186" s="7" t="s">
        <v>6</v>
      </c>
      <c r="C186" s="7" t="s">
        <v>7</v>
      </c>
      <c r="D186" s="8">
        <v>4846</v>
      </c>
      <c r="E186" s="9">
        <v>42699</v>
      </c>
      <c r="F186" s="7" t="s">
        <v>10</v>
      </c>
    </row>
    <row r="187" spans="1:6" ht="15.75" customHeight="1" x14ac:dyDescent="0.25">
      <c r="A187" s="7">
        <v>186</v>
      </c>
      <c r="B187" s="7" t="s">
        <v>9</v>
      </c>
      <c r="C187" s="7" t="s">
        <v>7</v>
      </c>
      <c r="D187" s="8">
        <v>284</v>
      </c>
      <c r="E187" s="9">
        <v>42699</v>
      </c>
      <c r="F187" s="7" t="s">
        <v>15</v>
      </c>
    </row>
    <row r="188" spans="1:6" ht="15.75" customHeight="1" x14ac:dyDescent="0.25">
      <c r="A188" s="7">
        <v>187</v>
      </c>
      <c r="B188" s="7" t="s">
        <v>16</v>
      </c>
      <c r="C188" s="7" t="s">
        <v>12</v>
      </c>
      <c r="D188" s="8">
        <v>8283</v>
      </c>
      <c r="E188" s="9">
        <v>42700</v>
      </c>
      <c r="F188" s="7" t="s">
        <v>10</v>
      </c>
    </row>
    <row r="189" spans="1:6" ht="15.75" customHeight="1" x14ac:dyDescent="0.25">
      <c r="A189" s="7">
        <v>188</v>
      </c>
      <c r="B189" s="7" t="s">
        <v>16</v>
      </c>
      <c r="C189" s="7" t="s">
        <v>12</v>
      </c>
      <c r="D189" s="8">
        <v>9990</v>
      </c>
      <c r="E189" s="9">
        <v>42702</v>
      </c>
      <c r="F189" s="7" t="s">
        <v>13</v>
      </c>
    </row>
    <row r="190" spans="1:6" ht="15.75" customHeight="1" x14ac:dyDescent="0.25">
      <c r="A190" s="7">
        <v>189</v>
      </c>
      <c r="B190" s="7" t="s">
        <v>11</v>
      </c>
      <c r="C190" s="7" t="s">
        <v>12</v>
      </c>
      <c r="D190" s="8">
        <v>9014</v>
      </c>
      <c r="E190" s="9">
        <v>42702</v>
      </c>
      <c r="F190" s="7" t="s">
        <v>17</v>
      </c>
    </row>
    <row r="191" spans="1:6" ht="15.75" customHeight="1" x14ac:dyDescent="0.25">
      <c r="A191" s="7">
        <v>190</v>
      </c>
      <c r="B191" s="7" t="s">
        <v>19</v>
      </c>
      <c r="C191" s="7" t="s">
        <v>12</v>
      </c>
      <c r="D191" s="8">
        <v>1942</v>
      </c>
      <c r="E191" s="9">
        <v>42703</v>
      </c>
      <c r="F191" s="7" t="s">
        <v>20</v>
      </c>
    </row>
    <row r="192" spans="1:6" ht="15.75" customHeight="1" x14ac:dyDescent="0.25">
      <c r="A192" s="7">
        <v>191</v>
      </c>
      <c r="B192" s="7" t="s">
        <v>11</v>
      </c>
      <c r="C192" s="7" t="s">
        <v>12</v>
      </c>
      <c r="D192" s="8">
        <v>7223</v>
      </c>
      <c r="E192" s="9">
        <v>42704</v>
      </c>
      <c r="F192" s="7" t="s">
        <v>8</v>
      </c>
    </row>
    <row r="193" spans="1:6" ht="15.75" customHeight="1" x14ac:dyDescent="0.25">
      <c r="A193" s="7">
        <v>192</v>
      </c>
      <c r="B193" s="7" t="s">
        <v>6</v>
      </c>
      <c r="C193" s="7" t="s">
        <v>7</v>
      </c>
      <c r="D193" s="8">
        <v>4673</v>
      </c>
      <c r="E193" s="9">
        <v>42706</v>
      </c>
      <c r="F193" s="7" t="s">
        <v>8</v>
      </c>
    </row>
    <row r="194" spans="1:6" ht="15.75" customHeight="1" x14ac:dyDescent="0.25">
      <c r="A194" s="7">
        <v>193</v>
      </c>
      <c r="B194" s="7" t="s">
        <v>6</v>
      </c>
      <c r="C194" s="7" t="s">
        <v>7</v>
      </c>
      <c r="D194" s="8">
        <v>9104</v>
      </c>
      <c r="E194" s="9">
        <v>42708</v>
      </c>
      <c r="F194" s="7" t="s">
        <v>20</v>
      </c>
    </row>
    <row r="195" spans="1:6" ht="15.75" customHeight="1" x14ac:dyDescent="0.25">
      <c r="A195" s="7">
        <v>194</v>
      </c>
      <c r="B195" s="7" t="s">
        <v>19</v>
      </c>
      <c r="C195" s="7" t="s">
        <v>12</v>
      </c>
      <c r="D195" s="8">
        <v>6078</v>
      </c>
      <c r="E195" s="9">
        <v>42709</v>
      </c>
      <c r="F195" s="7" t="s">
        <v>8</v>
      </c>
    </row>
    <row r="196" spans="1:6" ht="15.75" customHeight="1" x14ac:dyDescent="0.25">
      <c r="A196" s="7">
        <v>195</v>
      </c>
      <c r="B196" s="7" t="s">
        <v>14</v>
      </c>
      <c r="C196" s="7" t="s">
        <v>7</v>
      </c>
      <c r="D196" s="8">
        <v>3278</v>
      </c>
      <c r="E196" s="9">
        <v>42710</v>
      </c>
      <c r="F196" s="7" t="s">
        <v>15</v>
      </c>
    </row>
    <row r="197" spans="1:6" ht="15.75" customHeight="1" x14ac:dyDescent="0.25">
      <c r="A197" s="7">
        <v>196</v>
      </c>
      <c r="B197" s="7" t="s">
        <v>11</v>
      </c>
      <c r="C197" s="7" t="s">
        <v>12</v>
      </c>
      <c r="D197" s="8">
        <v>136</v>
      </c>
      <c r="E197" s="9">
        <v>42716</v>
      </c>
      <c r="F197" s="7" t="s">
        <v>13</v>
      </c>
    </row>
    <row r="198" spans="1:6" ht="15.75" customHeight="1" x14ac:dyDescent="0.25">
      <c r="A198" s="7">
        <v>197</v>
      </c>
      <c r="B198" s="7" t="s">
        <v>11</v>
      </c>
      <c r="C198" s="7" t="s">
        <v>12</v>
      </c>
      <c r="D198" s="8">
        <v>8377</v>
      </c>
      <c r="E198" s="9">
        <v>42716</v>
      </c>
      <c r="F198" s="7" t="s">
        <v>17</v>
      </c>
    </row>
    <row r="199" spans="1:6" ht="15.75" customHeight="1" x14ac:dyDescent="0.25">
      <c r="A199" s="7">
        <v>198</v>
      </c>
      <c r="B199" s="7" t="s">
        <v>11</v>
      </c>
      <c r="C199" s="7" t="s">
        <v>12</v>
      </c>
      <c r="D199" s="8">
        <v>2382</v>
      </c>
      <c r="E199" s="9">
        <v>42716</v>
      </c>
      <c r="F199" s="7" t="s">
        <v>8</v>
      </c>
    </row>
    <row r="200" spans="1:6" ht="15.75" customHeight="1" x14ac:dyDescent="0.25">
      <c r="A200" s="7">
        <v>199</v>
      </c>
      <c r="B200" s="7" t="s">
        <v>11</v>
      </c>
      <c r="C200" s="7" t="s">
        <v>12</v>
      </c>
      <c r="D200" s="8">
        <v>8702</v>
      </c>
      <c r="E200" s="9">
        <v>42719</v>
      </c>
      <c r="F200" s="7" t="s">
        <v>15</v>
      </c>
    </row>
    <row r="201" spans="1:6" ht="15.75" customHeight="1" x14ac:dyDescent="0.25">
      <c r="A201" s="7">
        <v>200</v>
      </c>
      <c r="B201" s="7" t="s">
        <v>11</v>
      </c>
      <c r="C201" s="7" t="s">
        <v>12</v>
      </c>
      <c r="D201" s="8">
        <v>5021</v>
      </c>
      <c r="E201" s="9">
        <v>42720</v>
      </c>
      <c r="F201" s="7" t="s">
        <v>8</v>
      </c>
    </row>
    <row r="202" spans="1:6" ht="15.75" customHeight="1" x14ac:dyDescent="0.25">
      <c r="A202" s="7">
        <v>201</v>
      </c>
      <c r="B202" s="7" t="s">
        <v>19</v>
      </c>
      <c r="C202" s="7" t="s">
        <v>12</v>
      </c>
      <c r="D202" s="8">
        <v>1760</v>
      </c>
      <c r="E202" s="9">
        <v>42720</v>
      </c>
      <c r="F202" s="7" t="s">
        <v>17</v>
      </c>
    </row>
    <row r="203" spans="1:6" ht="15.75" customHeight="1" x14ac:dyDescent="0.25">
      <c r="A203" s="7">
        <v>202</v>
      </c>
      <c r="B203" s="7" t="s">
        <v>11</v>
      </c>
      <c r="C203" s="7" t="s">
        <v>12</v>
      </c>
      <c r="D203" s="8">
        <v>4766</v>
      </c>
      <c r="E203" s="9">
        <v>42722</v>
      </c>
      <c r="F203" s="7" t="s">
        <v>15</v>
      </c>
    </row>
    <row r="204" spans="1:6" ht="15.75" customHeight="1" x14ac:dyDescent="0.25">
      <c r="A204" s="7">
        <v>203</v>
      </c>
      <c r="B204" s="7" t="s">
        <v>14</v>
      </c>
      <c r="C204" s="7" t="s">
        <v>7</v>
      </c>
      <c r="D204" s="8">
        <v>1541</v>
      </c>
      <c r="E204" s="9">
        <v>42723</v>
      </c>
      <c r="F204" s="7" t="s">
        <v>10</v>
      </c>
    </row>
    <row r="205" spans="1:6" ht="15.75" customHeight="1" x14ac:dyDescent="0.25">
      <c r="A205" s="7">
        <v>204</v>
      </c>
      <c r="B205" s="7" t="s">
        <v>16</v>
      </c>
      <c r="C205" s="7" t="s">
        <v>12</v>
      </c>
      <c r="D205" s="8">
        <v>2782</v>
      </c>
      <c r="E205" s="9">
        <v>42724</v>
      </c>
      <c r="F205" s="7" t="s">
        <v>10</v>
      </c>
    </row>
    <row r="206" spans="1:6" ht="15.75" customHeight="1" x14ac:dyDescent="0.25">
      <c r="A206" s="7">
        <v>205</v>
      </c>
      <c r="B206" s="7" t="s">
        <v>19</v>
      </c>
      <c r="C206" s="7" t="s">
        <v>12</v>
      </c>
      <c r="D206" s="8">
        <v>2455</v>
      </c>
      <c r="E206" s="9">
        <v>42724</v>
      </c>
      <c r="F206" s="7" t="s">
        <v>13</v>
      </c>
    </row>
    <row r="207" spans="1:6" ht="15.75" customHeight="1" x14ac:dyDescent="0.25">
      <c r="A207" s="7">
        <v>206</v>
      </c>
      <c r="B207" s="7" t="s">
        <v>19</v>
      </c>
      <c r="C207" s="7" t="s">
        <v>12</v>
      </c>
      <c r="D207" s="8">
        <v>4512</v>
      </c>
      <c r="E207" s="9">
        <v>42726</v>
      </c>
      <c r="F207" s="7" t="s">
        <v>18</v>
      </c>
    </row>
    <row r="208" spans="1:6" ht="15.75" customHeight="1" x14ac:dyDescent="0.25">
      <c r="A208" s="7">
        <v>207</v>
      </c>
      <c r="B208" s="7" t="s">
        <v>19</v>
      </c>
      <c r="C208" s="7" t="s">
        <v>12</v>
      </c>
      <c r="D208" s="8">
        <v>8752</v>
      </c>
      <c r="E208" s="9">
        <v>42726</v>
      </c>
      <c r="F208" s="7" t="s">
        <v>15</v>
      </c>
    </row>
    <row r="209" spans="1:6" ht="15.75" customHeight="1" x14ac:dyDescent="0.25">
      <c r="A209" s="7">
        <v>208</v>
      </c>
      <c r="B209" s="7" t="s">
        <v>6</v>
      </c>
      <c r="C209" s="7" t="s">
        <v>7</v>
      </c>
      <c r="D209" s="8">
        <v>9127</v>
      </c>
      <c r="E209" s="9">
        <v>42729</v>
      </c>
      <c r="F209" s="7" t="s">
        <v>8</v>
      </c>
    </row>
    <row r="210" spans="1:6" ht="15.75" customHeight="1" x14ac:dyDescent="0.25">
      <c r="A210" s="7">
        <v>209</v>
      </c>
      <c r="B210" s="7" t="s">
        <v>19</v>
      </c>
      <c r="C210" s="7" t="s">
        <v>12</v>
      </c>
      <c r="D210" s="8">
        <v>1777</v>
      </c>
      <c r="E210" s="9">
        <v>42732</v>
      </c>
      <c r="F210" s="7" t="s">
        <v>20</v>
      </c>
    </row>
    <row r="211" spans="1:6" ht="15.75" customHeight="1" x14ac:dyDescent="0.25">
      <c r="A211" s="7">
        <v>210</v>
      </c>
      <c r="B211" s="7" t="s">
        <v>14</v>
      </c>
      <c r="C211" s="7" t="s">
        <v>7</v>
      </c>
      <c r="D211" s="8">
        <v>680</v>
      </c>
      <c r="E211" s="9">
        <v>42732</v>
      </c>
      <c r="F211" s="7" t="s">
        <v>20</v>
      </c>
    </row>
    <row r="212" spans="1:6" ht="15.75" customHeight="1" x14ac:dyDescent="0.25">
      <c r="A212" s="7">
        <v>211</v>
      </c>
      <c r="B212" s="7" t="s">
        <v>16</v>
      </c>
      <c r="C212" s="7" t="s">
        <v>12</v>
      </c>
      <c r="D212" s="8">
        <v>958</v>
      </c>
      <c r="E212" s="9">
        <v>42733</v>
      </c>
      <c r="F212" s="7" t="s">
        <v>8</v>
      </c>
    </row>
    <row r="213" spans="1:6" ht="15.75" customHeight="1" x14ac:dyDescent="0.25">
      <c r="A213" s="7">
        <v>212</v>
      </c>
      <c r="B213" s="7" t="s">
        <v>6</v>
      </c>
      <c r="C213" s="7" t="s">
        <v>7</v>
      </c>
      <c r="D213" s="8">
        <v>2613</v>
      </c>
      <c r="E213" s="9">
        <v>42733</v>
      </c>
      <c r="F213" s="7" t="s">
        <v>17</v>
      </c>
    </row>
    <row r="214" spans="1:6" ht="15.75" customHeight="1" x14ac:dyDescent="0.25">
      <c r="A214" s="7">
        <v>213</v>
      </c>
      <c r="B214" s="7" t="s">
        <v>6</v>
      </c>
      <c r="C214" s="7" t="s">
        <v>7</v>
      </c>
      <c r="D214" s="8">
        <v>339</v>
      </c>
      <c r="E214" s="9">
        <v>42734</v>
      </c>
      <c r="F214" s="7"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C7CC7-F266-43BF-8817-B4EABCC1A969}">
  <dimension ref="A3:E97"/>
  <sheetViews>
    <sheetView topLeftCell="A34" workbookViewId="0">
      <selection activeCell="H9" sqref="H9"/>
    </sheetView>
  </sheetViews>
  <sheetFormatPr defaultRowHeight="15" x14ac:dyDescent="0.25"/>
  <cols>
    <col min="1" max="1" width="11.140625" bestFit="1" customWidth="1"/>
    <col min="2" max="2" width="14.85546875" bestFit="1" customWidth="1"/>
    <col min="3" max="3" width="18.42578125" bestFit="1" customWidth="1"/>
    <col min="4" max="4" width="11.140625" bestFit="1" customWidth="1"/>
    <col min="5" max="8" width="15.42578125" bestFit="1" customWidth="1"/>
    <col min="9" max="10" width="11.140625" bestFit="1" customWidth="1"/>
  </cols>
  <sheetData>
    <row r="3" spans="1:5" x14ac:dyDescent="0.25">
      <c r="A3" s="13" t="s">
        <v>2</v>
      </c>
      <c r="B3" s="14" t="s">
        <v>23</v>
      </c>
      <c r="D3" s="31" t="s">
        <v>2</v>
      </c>
      <c r="E3" s="31" t="s">
        <v>38</v>
      </c>
    </row>
    <row r="4" spans="1:5" x14ac:dyDescent="0.25">
      <c r="A4" s="10" t="s">
        <v>12</v>
      </c>
      <c r="B4" s="15">
        <v>693069</v>
      </c>
      <c r="D4" s="31" t="s">
        <v>12</v>
      </c>
      <c r="E4" s="33">
        <f>GETPIVOTDATA("Amount",$A$3,"Category","Fruit")</f>
        <v>693069</v>
      </c>
    </row>
    <row r="5" spans="1:5" x14ac:dyDescent="0.25">
      <c r="A5" s="17" t="s">
        <v>7</v>
      </c>
      <c r="B5" s="18">
        <v>336665</v>
      </c>
      <c r="D5" s="31" t="s">
        <v>7</v>
      </c>
      <c r="E5" s="33">
        <f>GETPIVOTDATA("Amount",$A$3,"Category","Vegetables")</f>
        <v>336665</v>
      </c>
    </row>
    <row r="6" spans="1:5" x14ac:dyDescent="0.25">
      <c r="A6" s="19" t="s">
        <v>22</v>
      </c>
      <c r="B6" s="16">
        <v>1029734</v>
      </c>
      <c r="D6" s="31"/>
      <c r="E6" s="34">
        <f>GETPIVOTDATA("Amount",$A$3)</f>
        <v>1029734</v>
      </c>
    </row>
    <row r="11" spans="1:5" x14ac:dyDescent="0.25">
      <c r="A11" s="13" t="s">
        <v>1</v>
      </c>
      <c r="B11" s="14" t="s">
        <v>39</v>
      </c>
    </row>
    <row r="12" spans="1:5" x14ac:dyDescent="0.25">
      <c r="A12" s="10" t="s">
        <v>19</v>
      </c>
      <c r="B12" s="15">
        <v>40</v>
      </c>
    </row>
    <row r="13" spans="1:5" x14ac:dyDescent="0.25">
      <c r="A13" s="17" t="s">
        <v>11</v>
      </c>
      <c r="B13" s="18">
        <v>71</v>
      </c>
    </row>
    <row r="14" spans="1:5" x14ac:dyDescent="0.25">
      <c r="A14" s="17" t="s">
        <v>14</v>
      </c>
      <c r="B14" s="18">
        <v>13</v>
      </c>
    </row>
    <row r="15" spans="1:5" x14ac:dyDescent="0.25">
      <c r="A15" s="17" t="s">
        <v>9</v>
      </c>
      <c r="B15" s="18">
        <v>27</v>
      </c>
    </row>
    <row r="16" spans="1:5" x14ac:dyDescent="0.25">
      <c r="A16" s="17" t="s">
        <v>6</v>
      </c>
      <c r="B16" s="18">
        <v>27</v>
      </c>
    </row>
    <row r="17" spans="1:4" x14ac:dyDescent="0.25">
      <c r="A17" s="17" t="s">
        <v>21</v>
      </c>
      <c r="B17" s="18">
        <v>11</v>
      </c>
    </row>
    <row r="18" spans="1:4" x14ac:dyDescent="0.25">
      <c r="A18" s="17" t="s">
        <v>16</v>
      </c>
      <c r="B18" s="18">
        <v>24</v>
      </c>
    </row>
    <row r="19" spans="1:4" x14ac:dyDescent="0.25">
      <c r="A19" s="19" t="s">
        <v>22</v>
      </c>
      <c r="B19" s="16">
        <v>213</v>
      </c>
    </row>
    <row r="20" spans="1:4" x14ac:dyDescent="0.25">
      <c r="B20">
        <f>GETPIVOTDATA("Order ID",$A$11)</f>
        <v>213</v>
      </c>
    </row>
    <row r="24" spans="1:4" x14ac:dyDescent="0.25">
      <c r="A24" s="13" t="s">
        <v>23</v>
      </c>
      <c r="B24" s="13" t="s">
        <v>2</v>
      </c>
      <c r="C24" s="11"/>
      <c r="D24" s="12"/>
    </row>
    <row r="25" spans="1:4" x14ac:dyDescent="0.25">
      <c r="A25" s="13" t="s">
        <v>5</v>
      </c>
      <c r="B25" s="10" t="s">
        <v>12</v>
      </c>
      <c r="C25" s="20" t="s">
        <v>7</v>
      </c>
      <c r="D25" s="14" t="s">
        <v>22</v>
      </c>
    </row>
    <row r="26" spans="1:4" x14ac:dyDescent="0.25">
      <c r="A26" s="10" t="s">
        <v>17</v>
      </c>
      <c r="B26" s="21">
        <v>91221</v>
      </c>
      <c r="C26" s="22">
        <v>40492</v>
      </c>
      <c r="D26" s="15">
        <v>131713</v>
      </c>
    </row>
    <row r="27" spans="1:4" x14ac:dyDescent="0.25">
      <c r="A27" s="17" t="s">
        <v>13</v>
      </c>
      <c r="B27" s="23">
        <v>82338</v>
      </c>
      <c r="C27" s="24">
        <v>12407</v>
      </c>
      <c r="D27" s="18">
        <v>94745</v>
      </c>
    </row>
    <row r="28" spans="1:4" x14ac:dyDescent="0.25">
      <c r="A28" s="17" t="s">
        <v>20</v>
      </c>
      <c r="B28" s="23">
        <v>125931</v>
      </c>
      <c r="C28" s="24">
        <v>15125</v>
      </c>
      <c r="D28" s="18">
        <v>141056</v>
      </c>
    </row>
    <row r="29" spans="1:4" x14ac:dyDescent="0.25">
      <c r="A29" s="17" t="s">
        <v>15</v>
      </c>
      <c r="B29" s="23">
        <v>66430</v>
      </c>
      <c r="C29" s="24">
        <v>88738</v>
      </c>
      <c r="D29" s="18">
        <v>155168</v>
      </c>
    </row>
    <row r="30" spans="1:4" x14ac:dyDescent="0.25">
      <c r="A30" s="17" t="s">
        <v>18</v>
      </c>
      <c r="B30" s="23">
        <v>62392</v>
      </c>
      <c r="C30" s="24">
        <v>4390</v>
      </c>
      <c r="D30" s="18">
        <v>66782</v>
      </c>
    </row>
    <row r="31" spans="1:4" x14ac:dyDescent="0.25">
      <c r="A31" s="17" t="s">
        <v>10</v>
      </c>
      <c r="B31" s="23">
        <v>87786</v>
      </c>
      <c r="C31" s="24">
        <v>85351</v>
      </c>
      <c r="D31" s="18">
        <v>173137</v>
      </c>
    </row>
    <row r="32" spans="1:4" x14ac:dyDescent="0.25">
      <c r="A32" s="17" t="s">
        <v>8</v>
      </c>
      <c r="B32" s="23">
        <v>176971</v>
      </c>
      <c r="C32" s="24">
        <v>90162</v>
      </c>
      <c r="D32" s="18">
        <v>267133</v>
      </c>
    </row>
    <row r="33" spans="1:4" x14ac:dyDescent="0.25">
      <c r="A33" s="19" t="s">
        <v>22</v>
      </c>
      <c r="B33" s="25">
        <v>693069</v>
      </c>
      <c r="C33" s="26">
        <v>336665</v>
      </c>
      <c r="D33" s="16">
        <v>1029734</v>
      </c>
    </row>
    <row r="39" spans="1:4" x14ac:dyDescent="0.25">
      <c r="A39" s="13" t="s">
        <v>23</v>
      </c>
      <c r="B39" s="13" t="s">
        <v>2</v>
      </c>
      <c r="C39" s="11"/>
      <c r="D39" s="12"/>
    </row>
    <row r="40" spans="1:4" x14ac:dyDescent="0.25">
      <c r="A40" s="13" t="s">
        <v>5</v>
      </c>
      <c r="B40" s="10" t="s">
        <v>12</v>
      </c>
      <c r="C40" s="20" t="s">
        <v>7</v>
      </c>
      <c r="D40" s="14" t="s">
        <v>22</v>
      </c>
    </row>
    <row r="41" spans="1:4" x14ac:dyDescent="0.25">
      <c r="A41" s="10" t="s">
        <v>17</v>
      </c>
      <c r="B41" s="21">
        <v>91221</v>
      </c>
      <c r="C41" s="22">
        <v>40492</v>
      </c>
      <c r="D41" s="15">
        <v>131713</v>
      </c>
    </row>
    <row r="42" spans="1:4" x14ac:dyDescent="0.25">
      <c r="A42" s="17" t="s">
        <v>13</v>
      </c>
      <c r="B42" s="23">
        <v>82338</v>
      </c>
      <c r="C42" s="24">
        <v>12407</v>
      </c>
      <c r="D42" s="18">
        <v>94745</v>
      </c>
    </row>
    <row r="43" spans="1:4" x14ac:dyDescent="0.25">
      <c r="A43" s="17" t="s">
        <v>20</v>
      </c>
      <c r="B43" s="23">
        <v>125931</v>
      </c>
      <c r="C43" s="24">
        <v>15125</v>
      </c>
      <c r="D43" s="18">
        <v>141056</v>
      </c>
    </row>
    <row r="44" spans="1:4" x14ac:dyDescent="0.25">
      <c r="A44" s="17" t="s">
        <v>15</v>
      </c>
      <c r="B44" s="23">
        <v>66430</v>
      </c>
      <c r="C44" s="24">
        <v>88738</v>
      </c>
      <c r="D44" s="18">
        <v>155168</v>
      </c>
    </row>
    <row r="45" spans="1:4" x14ac:dyDescent="0.25">
      <c r="A45" s="17" t="s">
        <v>18</v>
      </c>
      <c r="B45" s="23">
        <v>62392</v>
      </c>
      <c r="C45" s="24">
        <v>4390</v>
      </c>
      <c r="D45" s="18">
        <v>66782</v>
      </c>
    </row>
    <row r="46" spans="1:4" x14ac:dyDescent="0.25">
      <c r="A46" s="17" t="s">
        <v>10</v>
      </c>
      <c r="B46" s="23">
        <v>87786</v>
      </c>
      <c r="C46" s="24">
        <v>85351</v>
      </c>
      <c r="D46" s="18">
        <v>173137</v>
      </c>
    </row>
    <row r="47" spans="1:4" x14ac:dyDescent="0.25">
      <c r="A47" s="17" t="s">
        <v>8</v>
      </c>
      <c r="B47" s="23">
        <v>176971</v>
      </c>
      <c r="C47" s="24">
        <v>90162</v>
      </c>
      <c r="D47" s="18">
        <v>267133</v>
      </c>
    </row>
    <row r="48" spans="1:4" x14ac:dyDescent="0.25">
      <c r="A48" s="19" t="s">
        <v>22</v>
      </c>
      <c r="B48" s="25">
        <v>693069</v>
      </c>
      <c r="C48" s="26">
        <v>336665</v>
      </c>
      <c r="D48" s="16">
        <v>1029734</v>
      </c>
    </row>
    <row r="49" spans="1:2" x14ac:dyDescent="0.25">
      <c r="A49" s="13" t="s">
        <v>1</v>
      </c>
      <c r="B49" s="14" t="s">
        <v>23</v>
      </c>
    </row>
    <row r="50" spans="1:2" x14ac:dyDescent="0.25">
      <c r="A50" s="10" t="s">
        <v>19</v>
      </c>
      <c r="B50" s="15">
        <v>191257</v>
      </c>
    </row>
    <row r="51" spans="1:2" x14ac:dyDescent="0.25">
      <c r="A51" s="17" t="s">
        <v>11</v>
      </c>
      <c r="B51" s="18">
        <v>340295</v>
      </c>
    </row>
    <row r="52" spans="1:2" x14ac:dyDescent="0.25">
      <c r="A52" s="17" t="s">
        <v>14</v>
      </c>
      <c r="B52" s="18">
        <v>57281</v>
      </c>
    </row>
    <row r="53" spans="1:2" x14ac:dyDescent="0.25">
      <c r="A53" s="17" t="s">
        <v>9</v>
      </c>
      <c r="B53" s="18">
        <v>142439</v>
      </c>
    </row>
    <row r="54" spans="1:2" x14ac:dyDescent="0.25">
      <c r="A54" s="17" t="s">
        <v>6</v>
      </c>
      <c r="B54" s="18">
        <v>136945</v>
      </c>
    </row>
    <row r="55" spans="1:2" x14ac:dyDescent="0.25">
      <c r="A55" s="17" t="s">
        <v>21</v>
      </c>
      <c r="B55" s="18">
        <v>57079</v>
      </c>
    </row>
    <row r="56" spans="1:2" x14ac:dyDescent="0.25">
      <c r="A56" s="17" t="s">
        <v>16</v>
      </c>
      <c r="B56" s="18">
        <v>104438</v>
      </c>
    </row>
    <row r="57" spans="1:2" x14ac:dyDescent="0.25">
      <c r="A57" s="19" t="s">
        <v>22</v>
      </c>
      <c r="B57" s="16">
        <v>1029734</v>
      </c>
    </row>
    <row r="62" spans="1:2" x14ac:dyDescent="0.25">
      <c r="A62" s="13" t="s">
        <v>1</v>
      </c>
      <c r="B62" s="14" t="s">
        <v>24</v>
      </c>
    </row>
    <row r="63" spans="1:2" x14ac:dyDescent="0.25">
      <c r="A63" s="10" t="s">
        <v>19</v>
      </c>
      <c r="B63" s="27">
        <v>4781.4250000000002</v>
      </c>
    </row>
    <row r="64" spans="1:2" x14ac:dyDescent="0.25">
      <c r="A64" s="17" t="s">
        <v>11</v>
      </c>
      <c r="B64" s="28">
        <v>4792.8873239436616</v>
      </c>
    </row>
    <row r="65" spans="1:3" x14ac:dyDescent="0.25">
      <c r="A65" s="17" t="s">
        <v>14</v>
      </c>
      <c r="B65" s="28">
        <v>4406.2307692307695</v>
      </c>
    </row>
    <row r="66" spans="1:3" x14ac:dyDescent="0.25">
      <c r="A66" s="17" t="s">
        <v>9</v>
      </c>
      <c r="B66" s="28">
        <v>5275.5185185185182</v>
      </c>
    </row>
    <row r="67" spans="1:3" x14ac:dyDescent="0.25">
      <c r="A67" s="17" t="s">
        <v>6</v>
      </c>
      <c r="B67" s="28">
        <v>5072.0370370370374</v>
      </c>
    </row>
    <row r="68" spans="1:3" x14ac:dyDescent="0.25">
      <c r="A68" s="17" t="s">
        <v>21</v>
      </c>
      <c r="B68" s="28">
        <v>5189</v>
      </c>
    </row>
    <row r="69" spans="1:3" x14ac:dyDescent="0.25">
      <c r="A69" s="17" t="s">
        <v>16</v>
      </c>
      <c r="B69" s="28">
        <v>4351.583333333333</v>
      </c>
    </row>
    <row r="70" spans="1:3" x14ac:dyDescent="0.25">
      <c r="A70" s="19" t="s">
        <v>22</v>
      </c>
      <c r="B70" s="29">
        <v>4834.4319248826287</v>
      </c>
    </row>
    <row r="76" spans="1:3" x14ac:dyDescent="0.25">
      <c r="A76" s="13" t="s">
        <v>25</v>
      </c>
      <c r="B76" s="13" t="s">
        <v>4</v>
      </c>
      <c r="C76" s="14" t="s">
        <v>24</v>
      </c>
    </row>
    <row r="77" spans="1:3" x14ac:dyDescent="0.25">
      <c r="A77" s="10" t="s">
        <v>26</v>
      </c>
      <c r="B77" s="11"/>
      <c r="C77" s="27">
        <v>4719.105263157895</v>
      </c>
    </row>
    <row r="78" spans="1:3" x14ac:dyDescent="0.25">
      <c r="A78" s="10" t="s">
        <v>27</v>
      </c>
      <c r="B78" s="11"/>
      <c r="C78" s="27">
        <v>4184.1333333333332</v>
      </c>
    </row>
    <row r="79" spans="1:3" x14ac:dyDescent="0.25">
      <c r="A79" s="10" t="s">
        <v>28</v>
      </c>
      <c r="B79" s="11"/>
      <c r="C79" s="27">
        <v>5809.2222222222226</v>
      </c>
    </row>
    <row r="80" spans="1:3" x14ac:dyDescent="0.25">
      <c r="A80" s="10" t="s">
        <v>29</v>
      </c>
      <c r="B80" s="11"/>
      <c r="C80" s="27">
        <v>3533.8571428571427</v>
      </c>
    </row>
    <row r="81" spans="1:3" x14ac:dyDescent="0.25">
      <c r="A81" s="10" t="s">
        <v>30</v>
      </c>
      <c r="B81" s="11"/>
      <c r="C81" s="27">
        <v>5083.4750000000004</v>
      </c>
    </row>
    <row r="82" spans="1:3" x14ac:dyDescent="0.25">
      <c r="A82" s="10" t="s">
        <v>31</v>
      </c>
      <c r="B82" s="11"/>
      <c r="C82" s="27">
        <v>5160</v>
      </c>
    </row>
    <row r="83" spans="1:3" x14ac:dyDescent="0.25">
      <c r="A83" s="10" t="s">
        <v>32</v>
      </c>
      <c r="B83" s="11"/>
      <c r="C83" s="27">
        <v>4485.2777777777774</v>
      </c>
    </row>
    <row r="84" spans="1:3" x14ac:dyDescent="0.25">
      <c r="A84" s="10" t="s">
        <v>33</v>
      </c>
      <c r="B84" s="11"/>
      <c r="C84" s="27">
        <v>5307.2307692307695</v>
      </c>
    </row>
    <row r="85" spans="1:3" x14ac:dyDescent="0.25">
      <c r="A85" s="10" t="s">
        <v>34</v>
      </c>
      <c r="B85" s="11"/>
      <c r="C85" s="27">
        <v>5121.6499999999996</v>
      </c>
    </row>
    <row r="86" spans="1:3" x14ac:dyDescent="0.25">
      <c r="A86" s="10" t="s">
        <v>35</v>
      </c>
      <c r="B86" s="11"/>
      <c r="C86" s="27">
        <v>4783.181818181818</v>
      </c>
    </row>
    <row r="87" spans="1:3" x14ac:dyDescent="0.25">
      <c r="A87" s="10" t="s">
        <v>36</v>
      </c>
      <c r="B87" s="11"/>
      <c r="C87" s="27">
        <v>5672.3076923076924</v>
      </c>
    </row>
    <row r="88" spans="1:3" x14ac:dyDescent="0.25">
      <c r="A88" s="10" t="s">
        <v>37</v>
      </c>
      <c r="B88" s="11"/>
      <c r="C88" s="27">
        <v>4082.409090909091</v>
      </c>
    </row>
    <row r="89" spans="1:3" x14ac:dyDescent="0.25">
      <c r="A89" s="19" t="s">
        <v>22</v>
      </c>
      <c r="B89" s="30"/>
      <c r="C89" s="29">
        <v>4834.4319248826287</v>
      </c>
    </row>
    <row r="94" spans="1:3" x14ac:dyDescent="0.25">
      <c r="A94" s="13" t="s">
        <v>2</v>
      </c>
      <c r="B94" s="14" t="s">
        <v>23</v>
      </c>
    </row>
    <row r="95" spans="1:3" x14ac:dyDescent="0.25">
      <c r="A95" s="10" t="s">
        <v>12</v>
      </c>
      <c r="B95" s="27">
        <v>693069</v>
      </c>
    </row>
    <row r="96" spans="1:3" x14ac:dyDescent="0.25">
      <c r="A96" s="17" t="s">
        <v>7</v>
      </c>
      <c r="B96" s="28">
        <v>336665</v>
      </c>
    </row>
    <row r="97" spans="1:2" x14ac:dyDescent="0.25">
      <c r="A97" s="19" t="s">
        <v>22</v>
      </c>
      <c r="B97" s="29">
        <v>1029734</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8B7B5-86D4-4047-BA86-6B4487E8AE0E}">
  <dimension ref="A1"/>
  <sheetViews>
    <sheetView showGridLines="0" tabSelected="1" zoomScale="51" zoomScaleNormal="80" workbookViewId="0">
      <selection activeCell="W15" sqref="W15"/>
    </sheetView>
  </sheetViews>
  <sheetFormatPr defaultRowHeight="15" x14ac:dyDescent="0.25"/>
  <cols>
    <col min="1" max="16384" width="9.140625" style="3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000"/>
  <sheetViews>
    <sheetView topLeftCell="A11" workbookViewId="0">
      <selection activeCell="K24" sqref="K24"/>
    </sheetView>
  </sheetViews>
  <sheetFormatPr defaultColWidth="14.42578125" defaultRowHeight="15" customHeight="1" x14ac:dyDescent="0.25"/>
  <cols>
    <col min="1" max="1" width="13.140625" customWidth="1"/>
    <col min="2" max="2" width="11.140625" bestFit="1" customWidth="1"/>
    <col min="3" max="3" width="16.5703125" bestFit="1" customWidth="1"/>
    <col min="4" max="6" width="8.7109375" customWidth="1"/>
    <col min="7" max="7" width="11.140625" bestFit="1" customWidth="1"/>
    <col min="8" max="8" width="14.85546875" bestFit="1" customWidth="1"/>
    <col min="9" max="26" width="8.7109375" customWidth="1"/>
  </cols>
  <sheetData>
    <row r="2" spans="2:8" ht="15" customHeight="1" x14ac:dyDescent="0.25">
      <c r="B2" s="13" t="s">
        <v>2</v>
      </c>
      <c r="C2" s="14" t="s">
        <v>23</v>
      </c>
    </row>
    <row r="3" spans="2:8" ht="15" customHeight="1" x14ac:dyDescent="0.25">
      <c r="B3" s="10" t="s">
        <v>12</v>
      </c>
      <c r="C3" s="15">
        <v>693069</v>
      </c>
    </row>
    <row r="4" spans="2:8" ht="15" customHeight="1" x14ac:dyDescent="0.25">
      <c r="B4" s="17" t="s">
        <v>7</v>
      </c>
      <c r="C4" s="18">
        <v>336665</v>
      </c>
    </row>
    <row r="5" spans="2:8" ht="15" customHeight="1" x14ac:dyDescent="0.25">
      <c r="B5" s="19" t="s">
        <v>22</v>
      </c>
      <c r="C5" s="16">
        <v>1029734</v>
      </c>
      <c r="G5" s="13" t="s">
        <v>1</v>
      </c>
      <c r="H5" s="14" t="s">
        <v>23</v>
      </c>
    </row>
    <row r="6" spans="2:8" ht="15" customHeight="1" x14ac:dyDescent="0.25">
      <c r="G6" s="10" t="s">
        <v>19</v>
      </c>
      <c r="H6" s="15">
        <v>191257</v>
      </c>
    </row>
    <row r="7" spans="2:8" ht="15" customHeight="1" x14ac:dyDescent="0.25">
      <c r="G7" s="17" t="s">
        <v>11</v>
      </c>
      <c r="H7" s="18">
        <v>340295</v>
      </c>
    </row>
    <row r="8" spans="2:8" ht="15" customHeight="1" x14ac:dyDescent="0.25">
      <c r="G8" s="17" t="s">
        <v>14</v>
      </c>
      <c r="H8" s="18">
        <v>57281</v>
      </c>
    </row>
    <row r="9" spans="2:8" ht="15" customHeight="1" x14ac:dyDescent="0.25">
      <c r="B9" s="13" t="s">
        <v>1</v>
      </c>
      <c r="C9" s="14" t="s">
        <v>39</v>
      </c>
      <c r="G9" s="17" t="s">
        <v>9</v>
      </c>
      <c r="H9" s="18">
        <v>142439</v>
      </c>
    </row>
    <row r="10" spans="2:8" ht="15" customHeight="1" x14ac:dyDescent="0.25">
      <c r="B10" s="10" t="s">
        <v>19</v>
      </c>
      <c r="C10" s="15">
        <v>40</v>
      </c>
      <c r="G10" s="17" t="s">
        <v>6</v>
      </c>
      <c r="H10" s="18">
        <v>136945</v>
      </c>
    </row>
    <row r="11" spans="2:8" ht="15" customHeight="1" x14ac:dyDescent="0.25">
      <c r="B11" s="17" t="s">
        <v>11</v>
      </c>
      <c r="C11" s="18">
        <v>71</v>
      </c>
      <c r="G11" s="17" t="s">
        <v>21</v>
      </c>
      <c r="H11" s="18">
        <v>57079</v>
      </c>
    </row>
    <row r="12" spans="2:8" ht="15" customHeight="1" x14ac:dyDescent="0.25">
      <c r="B12" s="17" t="s">
        <v>14</v>
      </c>
      <c r="C12" s="18">
        <v>13</v>
      </c>
      <c r="G12" s="17" t="s">
        <v>16</v>
      </c>
      <c r="H12" s="18">
        <v>104438</v>
      </c>
    </row>
    <row r="13" spans="2:8" ht="15" customHeight="1" x14ac:dyDescent="0.25">
      <c r="B13" s="17" t="s">
        <v>9</v>
      </c>
      <c r="C13" s="18">
        <v>27</v>
      </c>
      <c r="G13" s="19" t="s">
        <v>22</v>
      </c>
      <c r="H13" s="16">
        <v>1029734</v>
      </c>
    </row>
    <row r="14" spans="2:8" ht="15" customHeight="1" x14ac:dyDescent="0.25">
      <c r="B14" s="17" t="s">
        <v>6</v>
      </c>
      <c r="C14" s="18">
        <v>27</v>
      </c>
    </row>
    <row r="15" spans="2:8" ht="15" customHeight="1" x14ac:dyDescent="0.25">
      <c r="B15" s="17" t="s">
        <v>21</v>
      </c>
      <c r="C15" s="18">
        <v>11</v>
      </c>
    </row>
    <row r="16" spans="2:8" ht="15" customHeight="1" x14ac:dyDescent="0.25">
      <c r="B16" s="17" t="s">
        <v>16</v>
      </c>
      <c r="C16" s="18">
        <v>24</v>
      </c>
    </row>
    <row r="17" spans="2:3" ht="15" customHeight="1" x14ac:dyDescent="0.25">
      <c r="B17" s="19" t="s">
        <v>22</v>
      </c>
      <c r="C17" s="16">
        <v>213</v>
      </c>
    </row>
    <row r="20" spans="2:3" ht="15" customHeight="1" x14ac:dyDescent="0.25">
      <c r="B20" s="13" t="s">
        <v>1</v>
      </c>
      <c r="C20" s="14" t="s">
        <v>24</v>
      </c>
    </row>
    <row r="21" spans="2:3" ht="15.75" customHeight="1" x14ac:dyDescent="0.25">
      <c r="B21" s="10" t="s">
        <v>19</v>
      </c>
      <c r="C21" s="27">
        <v>4781.4250000000002</v>
      </c>
    </row>
    <row r="22" spans="2:3" ht="15.75" customHeight="1" x14ac:dyDescent="0.25">
      <c r="B22" s="17" t="s">
        <v>11</v>
      </c>
      <c r="C22" s="28">
        <v>4792.8873239436616</v>
      </c>
    </row>
    <row r="23" spans="2:3" ht="15.75" customHeight="1" x14ac:dyDescent="0.25">
      <c r="B23" s="17" t="s">
        <v>14</v>
      </c>
      <c r="C23" s="28">
        <v>4406.2307692307695</v>
      </c>
    </row>
    <row r="24" spans="2:3" ht="15.75" customHeight="1" x14ac:dyDescent="0.25">
      <c r="B24" s="17" t="s">
        <v>9</v>
      </c>
      <c r="C24" s="28">
        <v>5275.5185185185182</v>
      </c>
    </row>
    <row r="25" spans="2:3" ht="15.75" customHeight="1" x14ac:dyDescent="0.25">
      <c r="B25" s="17" t="s">
        <v>6</v>
      </c>
      <c r="C25" s="28">
        <v>5072.0370370370374</v>
      </c>
    </row>
    <row r="26" spans="2:3" ht="15.75" customHeight="1" x14ac:dyDescent="0.25">
      <c r="B26" s="17" t="s">
        <v>21</v>
      </c>
      <c r="C26" s="28">
        <v>5189</v>
      </c>
    </row>
    <row r="27" spans="2:3" ht="15.75" customHeight="1" x14ac:dyDescent="0.25">
      <c r="B27" s="17" t="s">
        <v>16</v>
      </c>
      <c r="C27" s="28">
        <v>4351.583333333333</v>
      </c>
    </row>
    <row r="28" spans="2:3" ht="15.75" customHeight="1" x14ac:dyDescent="0.25">
      <c r="B28" s="19" t="s">
        <v>22</v>
      </c>
      <c r="C28" s="29">
        <v>4834.4319248826287</v>
      </c>
    </row>
    <row r="29" spans="2:3" ht="15.75" customHeight="1" x14ac:dyDescent="0.25"/>
    <row r="30" spans="2:3" ht="15.75" customHeight="1" x14ac:dyDescent="0.25"/>
    <row r="31" spans="2:3" ht="15.75" customHeight="1" x14ac:dyDescent="0.25"/>
    <row r="32" spans="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J1000"/>
  <sheetViews>
    <sheetView topLeftCell="A18" workbookViewId="0">
      <selection activeCell="G30" sqref="G30"/>
    </sheetView>
  </sheetViews>
  <sheetFormatPr defaultColWidth="14.42578125" defaultRowHeight="15" customHeight="1" x14ac:dyDescent="0.25"/>
  <cols>
    <col min="1" max="1" width="15.42578125" customWidth="1"/>
    <col min="2" max="2" width="15.42578125" bestFit="1" customWidth="1"/>
    <col min="3" max="3" width="7.42578125" bestFit="1" customWidth="1"/>
    <col min="4" max="4" width="18.42578125" bestFit="1" customWidth="1"/>
    <col min="5" max="5" width="11.140625" bestFit="1" customWidth="1"/>
    <col min="6" max="9" width="10.140625" bestFit="1" customWidth="1"/>
    <col min="10" max="10" width="11.140625" bestFit="1" customWidth="1"/>
    <col min="11" max="26" width="8.7109375" customWidth="1"/>
  </cols>
  <sheetData>
    <row r="3" spans="2:10" ht="15" customHeight="1" x14ac:dyDescent="0.25">
      <c r="B3" s="13" t="s">
        <v>23</v>
      </c>
      <c r="C3" s="13" t="s">
        <v>1</v>
      </c>
      <c r="D3" s="11"/>
      <c r="E3" s="11"/>
      <c r="F3" s="11"/>
      <c r="G3" s="11"/>
      <c r="H3" s="11"/>
      <c r="I3" s="11"/>
      <c r="J3" s="12"/>
    </row>
    <row r="4" spans="2:10" ht="15" customHeight="1" x14ac:dyDescent="0.25">
      <c r="B4" s="13" t="s">
        <v>5</v>
      </c>
      <c r="C4" s="10" t="s">
        <v>19</v>
      </c>
      <c r="D4" s="20" t="s">
        <v>11</v>
      </c>
      <c r="E4" s="20" t="s">
        <v>14</v>
      </c>
      <c r="F4" s="20" t="s">
        <v>9</v>
      </c>
      <c r="G4" s="20" t="s">
        <v>6</v>
      </c>
      <c r="H4" s="20" t="s">
        <v>21</v>
      </c>
      <c r="I4" s="20" t="s">
        <v>16</v>
      </c>
      <c r="J4" s="14" t="s">
        <v>22</v>
      </c>
    </row>
    <row r="5" spans="2:10" ht="15" customHeight="1" x14ac:dyDescent="0.25">
      <c r="B5" s="10" t="s">
        <v>17</v>
      </c>
      <c r="C5" s="21">
        <v>20634</v>
      </c>
      <c r="D5" s="22">
        <v>52721</v>
      </c>
      <c r="E5" s="22">
        <v>14433</v>
      </c>
      <c r="F5" s="22">
        <v>17953</v>
      </c>
      <c r="G5" s="22">
        <v>8106</v>
      </c>
      <c r="H5" s="22">
        <v>9186</v>
      </c>
      <c r="I5" s="22">
        <v>8680</v>
      </c>
      <c r="J5" s="15">
        <v>131713</v>
      </c>
    </row>
    <row r="6" spans="2:10" ht="15" customHeight="1" x14ac:dyDescent="0.25">
      <c r="B6" s="17" t="s">
        <v>13</v>
      </c>
      <c r="C6" s="23">
        <v>24867</v>
      </c>
      <c r="D6" s="24">
        <v>33775</v>
      </c>
      <c r="E6" s="24"/>
      <c r="F6" s="24">
        <v>12407</v>
      </c>
      <c r="G6" s="24"/>
      <c r="H6" s="24">
        <v>3767</v>
      </c>
      <c r="I6" s="24">
        <v>19929</v>
      </c>
      <c r="J6" s="18">
        <v>94745</v>
      </c>
    </row>
    <row r="7" spans="2:10" ht="15" customHeight="1" x14ac:dyDescent="0.25">
      <c r="B7" s="17" t="s">
        <v>20</v>
      </c>
      <c r="C7" s="23">
        <v>80193</v>
      </c>
      <c r="D7" s="24">
        <v>36094</v>
      </c>
      <c r="E7" s="24">
        <v>680</v>
      </c>
      <c r="F7" s="24">
        <v>5341</v>
      </c>
      <c r="G7" s="24">
        <v>9104</v>
      </c>
      <c r="H7" s="24">
        <v>7388</v>
      </c>
      <c r="I7" s="24">
        <v>2256</v>
      </c>
      <c r="J7" s="18">
        <v>141056</v>
      </c>
    </row>
    <row r="8" spans="2:10" ht="15" customHeight="1" x14ac:dyDescent="0.25">
      <c r="B8" s="17" t="s">
        <v>15</v>
      </c>
      <c r="C8" s="23">
        <v>9082</v>
      </c>
      <c r="D8" s="24">
        <v>39686</v>
      </c>
      <c r="E8" s="24">
        <v>29905</v>
      </c>
      <c r="F8" s="24">
        <v>37197</v>
      </c>
      <c r="G8" s="24">
        <v>21636</v>
      </c>
      <c r="H8" s="24">
        <v>8775</v>
      </c>
      <c r="I8" s="24">
        <v>8887</v>
      </c>
      <c r="J8" s="18">
        <v>155168</v>
      </c>
    </row>
    <row r="9" spans="2:10" ht="15" customHeight="1" x14ac:dyDescent="0.25">
      <c r="B9" s="17" t="s">
        <v>18</v>
      </c>
      <c r="C9" s="23">
        <v>10332</v>
      </c>
      <c r="D9" s="24">
        <v>40050</v>
      </c>
      <c r="E9" s="24"/>
      <c r="F9" s="24">
        <v>4390</v>
      </c>
      <c r="G9" s="24"/>
      <c r="H9" s="24"/>
      <c r="I9" s="24">
        <v>12010</v>
      </c>
      <c r="J9" s="18">
        <v>66782</v>
      </c>
    </row>
    <row r="10" spans="2:10" ht="15" customHeight="1" x14ac:dyDescent="0.25">
      <c r="B10" s="17" t="s">
        <v>10</v>
      </c>
      <c r="C10" s="23">
        <v>17534</v>
      </c>
      <c r="D10" s="24">
        <v>42908</v>
      </c>
      <c r="E10" s="24">
        <v>5100</v>
      </c>
      <c r="F10" s="24">
        <v>38436</v>
      </c>
      <c r="G10" s="24">
        <v>41815</v>
      </c>
      <c r="H10" s="24">
        <v>5600</v>
      </c>
      <c r="I10" s="24">
        <v>21744</v>
      </c>
      <c r="J10" s="18">
        <v>173137</v>
      </c>
    </row>
    <row r="11" spans="2:10" ht="15" customHeight="1" x14ac:dyDescent="0.25">
      <c r="B11" s="17" t="s">
        <v>8</v>
      </c>
      <c r="C11" s="23">
        <v>28615</v>
      </c>
      <c r="D11" s="24">
        <v>95061</v>
      </c>
      <c r="E11" s="24">
        <v>7163</v>
      </c>
      <c r="F11" s="24">
        <v>26715</v>
      </c>
      <c r="G11" s="24">
        <v>56284</v>
      </c>
      <c r="H11" s="24">
        <v>22363</v>
      </c>
      <c r="I11" s="24">
        <v>30932</v>
      </c>
      <c r="J11" s="18">
        <v>267133</v>
      </c>
    </row>
    <row r="12" spans="2:10" ht="15" customHeight="1" x14ac:dyDescent="0.25">
      <c r="B12" s="19" t="s">
        <v>22</v>
      </c>
      <c r="C12" s="25">
        <v>191257</v>
      </c>
      <c r="D12" s="26">
        <v>340295</v>
      </c>
      <c r="E12" s="26">
        <v>57281</v>
      </c>
      <c r="F12" s="26">
        <v>142439</v>
      </c>
      <c r="G12" s="26">
        <v>136945</v>
      </c>
      <c r="H12" s="26">
        <v>57079</v>
      </c>
      <c r="I12" s="26">
        <v>104438</v>
      </c>
      <c r="J12" s="16">
        <v>1029734</v>
      </c>
    </row>
    <row r="15" spans="2:10" ht="15" customHeight="1" x14ac:dyDescent="0.25">
      <c r="B15" s="13" t="s">
        <v>23</v>
      </c>
      <c r="C15" s="13" t="s">
        <v>2</v>
      </c>
      <c r="D15" s="11"/>
      <c r="E15" s="12"/>
    </row>
    <row r="16" spans="2:10" ht="15" customHeight="1" x14ac:dyDescent="0.25">
      <c r="B16" s="13" t="s">
        <v>5</v>
      </c>
      <c r="C16" s="10" t="s">
        <v>12</v>
      </c>
      <c r="D16" s="20" t="s">
        <v>7</v>
      </c>
      <c r="E16" s="14" t="s">
        <v>22</v>
      </c>
    </row>
    <row r="17" spans="2:5" ht="15" customHeight="1" x14ac:dyDescent="0.25">
      <c r="B17" s="10" t="s">
        <v>17</v>
      </c>
      <c r="C17" s="21">
        <v>91221</v>
      </c>
      <c r="D17" s="22">
        <v>40492</v>
      </c>
      <c r="E17" s="15">
        <v>131713</v>
      </c>
    </row>
    <row r="18" spans="2:5" ht="15" customHeight="1" x14ac:dyDescent="0.25">
      <c r="B18" s="17" t="s">
        <v>13</v>
      </c>
      <c r="C18" s="23">
        <v>82338</v>
      </c>
      <c r="D18" s="24">
        <v>12407</v>
      </c>
      <c r="E18" s="18">
        <v>94745</v>
      </c>
    </row>
    <row r="19" spans="2:5" ht="15" customHeight="1" x14ac:dyDescent="0.25">
      <c r="B19" s="17" t="s">
        <v>20</v>
      </c>
      <c r="C19" s="23">
        <v>125931</v>
      </c>
      <c r="D19" s="24">
        <v>15125</v>
      </c>
      <c r="E19" s="18">
        <v>141056</v>
      </c>
    </row>
    <row r="20" spans="2:5" ht="15" customHeight="1" x14ac:dyDescent="0.25">
      <c r="B20" s="17" t="s">
        <v>15</v>
      </c>
      <c r="C20" s="23">
        <v>66430</v>
      </c>
      <c r="D20" s="24">
        <v>88738</v>
      </c>
      <c r="E20" s="18">
        <v>155168</v>
      </c>
    </row>
    <row r="21" spans="2:5" ht="15.75" customHeight="1" x14ac:dyDescent="0.25">
      <c r="B21" s="17" t="s">
        <v>18</v>
      </c>
      <c r="C21" s="23">
        <v>62392</v>
      </c>
      <c r="D21" s="24">
        <v>4390</v>
      </c>
      <c r="E21" s="18">
        <v>66782</v>
      </c>
    </row>
    <row r="22" spans="2:5" ht="15.75" customHeight="1" x14ac:dyDescent="0.25">
      <c r="B22" s="17" t="s">
        <v>10</v>
      </c>
      <c r="C22" s="23">
        <v>87786</v>
      </c>
      <c r="D22" s="24">
        <v>85351</v>
      </c>
      <c r="E22" s="18">
        <v>173137</v>
      </c>
    </row>
    <row r="23" spans="2:5" ht="15.75" customHeight="1" x14ac:dyDescent="0.25">
      <c r="B23" s="17" t="s">
        <v>8</v>
      </c>
      <c r="C23" s="23">
        <v>176971</v>
      </c>
      <c r="D23" s="24">
        <v>90162</v>
      </c>
      <c r="E23" s="18">
        <v>267133</v>
      </c>
    </row>
    <row r="24" spans="2:5" ht="15.75" customHeight="1" x14ac:dyDescent="0.25">
      <c r="B24" s="19" t="s">
        <v>22</v>
      </c>
      <c r="C24" s="25">
        <v>693069</v>
      </c>
      <c r="D24" s="26">
        <v>336665</v>
      </c>
      <c r="E24" s="16">
        <v>1029734</v>
      </c>
    </row>
    <row r="25" spans="2:5" ht="15.75" customHeight="1" x14ac:dyDescent="0.25"/>
    <row r="26" spans="2:5" ht="15.75" customHeight="1" x14ac:dyDescent="0.25"/>
    <row r="27" spans="2:5" ht="15.75" customHeight="1" x14ac:dyDescent="0.25"/>
    <row r="28" spans="2:5" ht="15.75" customHeight="1" x14ac:dyDescent="0.25"/>
    <row r="29" spans="2:5" ht="15.75" customHeight="1" x14ac:dyDescent="0.25"/>
    <row r="30" spans="2:5" ht="15.75" customHeight="1" x14ac:dyDescent="0.25"/>
    <row r="31" spans="2:5" ht="15.75" customHeight="1" x14ac:dyDescent="0.25">
      <c r="B31" s="13" t="s">
        <v>25</v>
      </c>
      <c r="C31" s="13" t="s">
        <v>4</v>
      </c>
      <c r="D31" s="14" t="s">
        <v>24</v>
      </c>
    </row>
    <row r="32" spans="2:5" ht="15.75" customHeight="1" x14ac:dyDescent="0.25">
      <c r="B32" s="10" t="s">
        <v>26</v>
      </c>
      <c r="C32" s="11"/>
      <c r="D32" s="27">
        <v>4719.105263157895</v>
      </c>
    </row>
    <row r="33" spans="2:4" ht="15.75" customHeight="1" x14ac:dyDescent="0.25">
      <c r="B33" s="10" t="s">
        <v>27</v>
      </c>
      <c r="C33" s="11"/>
      <c r="D33" s="27">
        <v>4184.1333333333332</v>
      </c>
    </row>
    <row r="34" spans="2:4" ht="15.75" customHeight="1" x14ac:dyDescent="0.25">
      <c r="B34" s="10" t="s">
        <v>28</v>
      </c>
      <c r="C34" s="11"/>
      <c r="D34" s="27">
        <v>5809.2222222222226</v>
      </c>
    </row>
    <row r="35" spans="2:4" ht="15.75" customHeight="1" x14ac:dyDescent="0.25">
      <c r="B35" s="10" t="s">
        <v>29</v>
      </c>
      <c r="C35" s="11"/>
      <c r="D35" s="27">
        <v>3533.8571428571427</v>
      </c>
    </row>
    <row r="36" spans="2:4" ht="15.75" customHeight="1" x14ac:dyDescent="0.25">
      <c r="B36" s="10" t="s">
        <v>30</v>
      </c>
      <c r="C36" s="11"/>
      <c r="D36" s="27">
        <v>5083.4750000000004</v>
      </c>
    </row>
    <row r="37" spans="2:4" ht="15.75" customHeight="1" x14ac:dyDescent="0.25">
      <c r="B37" s="10" t="s">
        <v>31</v>
      </c>
      <c r="C37" s="11"/>
      <c r="D37" s="27">
        <v>5160</v>
      </c>
    </row>
    <row r="38" spans="2:4" ht="15.75" customHeight="1" x14ac:dyDescent="0.25">
      <c r="B38" s="10" t="s">
        <v>32</v>
      </c>
      <c r="C38" s="11"/>
      <c r="D38" s="27">
        <v>4485.2777777777774</v>
      </c>
    </row>
    <row r="39" spans="2:4" ht="15.75" customHeight="1" x14ac:dyDescent="0.25">
      <c r="B39" s="10" t="s">
        <v>33</v>
      </c>
      <c r="C39" s="11"/>
      <c r="D39" s="27">
        <v>5307.2307692307695</v>
      </c>
    </row>
    <row r="40" spans="2:4" ht="15.75" customHeight="1" x14ac:dyDescent="0.25">
      <c r="B40" s="10" t="s">
        <v>34</v>
      </c>
      <c r="C40" s="11"/>
      <c r="D40" s="27">
        <v>5121.6499999999996</v>
      </c>
    </row>
    <row r="41" spans="2:4" ht="15.75" customHeight="1" x14ac:dyDescent="0.25">
      <c r="B41" s="10" t="s">
        <v>35</v>
      </c>
      <c r="C41" s="11"/>
      <c r="D41" s="27">
        <v>4783.181818181818</v>
      </c>
    </row>
    <row r="42" spans="2:4" ht="15.75" customHeight="1" x14ac:dyDescent="0.25">
      <c r="B42" s="10" t="s">
        <v>36</v>
      </c>
      <c r="C42" s="11"/>
      <c r="D42" s="27">
        <v>5672.3076923076924</v>
      </c>
    </row>
    <row r="43" spans="2:4" ht="15.75" customHeight="1" x14ac:dyDescent="0.25">
      <c r="B43" s="10" t="s">
        <v>37</v>
      </c>
      <c r="C43" s="11"/>
      <c r="D43" s="27">
        <v>4082.409090909091</v>
      </c>
    </row>
    <row r="44" spans="2:4" ht="15.75" customHeight="1" x14ac:dyDescent="0.25">
      <c r="B44" s="19" t="s">
        <v>22</v>
      </c>
      <c r="C44" s="30"/>
      <c r="D44" s="29">
        <v>4834.4319248826287</v>
      </c>
    </row>
    <row r="45" spans="2:4" ht="15.75" customHeight="1" x14ac:dyDescent="0.25"/>
    <row r="46" spans="2:4" ht="15.75" customHeight="1" x14ac:dyDescent="0.25"/>
    <row r="47" spans="2:4" ht="15.75" customHeight="1" x14ac:dyDescent="0.25"/>
    <row r="48" spans="2: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54C6-A37C-4930-9971-E474CD2D3545}">
  <dimension ref="A1:M214"/>
  <sheetViews>
    <sheetView topLeftCell="A12" workbookViewId="0">
      <selection activeCell="H22" sqref="H22"/>
    </sheetView>
  </sheetViews>
  <sheetFormatPr defaultRowHeight="15" x14ac:dyDescent="0.25"/>
  <cols>
    <col min="2" max="2" width="23.85546875" customWidth="1"/>
    <col min="3" max="3" width="14.28515625" customWidth="1"/>
    <col min="4" max="4" width="16.42578125" customWidth="1"/>
    <col min="5" max="5" width="18.7109375" customWidth="1"/>
    <col min="6" max="6" width="25.42578125" customWidth="1"/>
  </cols>
  <sheetData>
    <row r="1" spans="1:12" x14ac:dyDescent="0.25">
      <c r="A1" s="6" t="s">
        <v>0</v>
      </c>
      <c r="B1" s="6" t="s">
        <v>1</v>
      </c>
      <c r="C1" s="6" t="s">
        <v>2</v>
      </c>
      <c r="D1" t="s">
        <v>3</v>
      </c>
      <c r="E1" s="6" t="s">
        <v>4</v>
      </c>
      <c r="F1" s="6" t="s">
        <v>5</v>
      </c>
    </row>
    <row r="2" spans="1:12" x14ac:dyDescent="0.25">
      <c r="A2" s="7">
        <v>1</v>
      </c>
      <c r="B2" s="7" t="s">
        <v>6</v>
      </c>
      <c r="C2" t="s">
        <v>7</v>
      </c>
      <c r="D2">
        <v>4270</v>
      </c>
      <c r="E2" s="9">
        <v>42375</v>
      </c>
      <c r="F2" t="s">
        <v>8</v>
      </c>
      <c r="J2" s="35" t="s">
        <v>40</v>
      </c>
      <c r="K2" s="35"/>
      <c r="L2" s="35"/>
    </row>
    <row r="3" spans="1:12" x14ac:dyDescent="0.25">
      <c r="A3" s="7">
        <v>2</v>
      </c>
      <c r="B3" s="7" t="s">
        <v>9</v>
      </c>
      <c r="C3" t="s">
        <v>7</v>
      </c>
      <c r="D3">
        <v>8239</v>
      </c>
      <c r="E3" s="9">
        <v>42376</v>
      </c>
      <c r="F3" t="s">
        <v>10</v>
      </c>
      <c r="J3" s="35">
        <f>SUM(D2:D214)</f>
        <v>1029734</v>
      </c>
      <c r="K3" s="35"/>
      <c r="L3" s="35"/>
    </row>
    <row r="4" spans="1:12" x14ac:dyDescent="0.25">
      <c r="A4" s="7">
        <v>3</v>
      </c>
      <c r="B4" s="7" t="s">
        <v>11</v>
      </c>
      <c r="C4" t="s">
        <v>12</v>
      </c>
      <c r="D4">
        <v>617</v>
      </c>
      <c r="E4" s="9">
        <v>42377</v>
      </c>
      <c r="F4" t="s">
        <v>8</v>
      </c>
    </row>
    <row r="5" spans="1:12" x14ac:dyDescent="0.25">
      <c r="A5" s="7">
        <v>4</v>
      </c>
      <c r="B5" s="7" t="s">
        <v>11</v>
      </c>
      <c r="C5" t="s">
        <v>12</v>
      </c>
      <c r="D5">
        <v>8384</v>
      </c>
      <c r="E5" s="9">
        <v>42379</v>
      </c>
      <c r="F5" t="s">
        <v>13</v>
      </c>
      <c r="J5" s="35" t="s">
        <v>41</v>
      </c>
      <c r="K5" s="35"/>
      <c r="L5" s="35"/>
    </row>
    <row r="6" spans="1:12" x14ac:dyDescent="0.25">
      <c r="A6" s="7">
        <v>5</v>
      </c>
      <c r="B6" s="7" t="s">
        <v>14</v>
      </c>
      <c r="C6" t="s">
        <v>7</v>
      </c>
      <c r="D6">
        <v>2626</v>
      </c>
      <c r="E6" s="9">
        <v>42379</v>
      </c>
      <c r="F6" t="s">
        <v>15</v>
      </c>
      <c r="J6" s="35">
        <f>AVERAGE(D2:D214)</f>
        <v>4834.4319248826287</v>
      </c>
      <c r="K6" s="35"/>
      <c r="L6" s="35"/>
    </row>
    <row r="7" spans="1:12" x14ac:dyDescent="0.25">
      <c r="A7" s="7">
        <v>6</v>
      </c>
      <c r="B7" s="7" t="s">
        <v>16</v>
      </c>
      <c r="C7" t="s">
        <v>12</v>
      </c>
      <c r="D7">
        <v>3610</v>
      </c>
      <c r="E7" s="9">
        <v>42380</v>
      </c>
      <c r="F7" t="s">
        <v>8</v>
      </c>
    </row>
    <row r="8" spans="1:12" x14ac:dyDescent="0.25">
      <c r="A8" s="7">
        <v>7</v>
      </c>
      <c r="B8" s="7" t="s">
        <v>9</v>
      </c>
      <c r="C8" t="s">
        <v>7</v>
      </c>
      <c r="D8">
        <v>9062</v>
      </c>
      <c r="E8" s="9">
        <v>42380</v>
      </c>
      <c r="F8" t="s">
        <v>17</v>
      </c>
      <c r="J8" s="35" t="s">
        <v>42</v>
      </c>
      <c r="K8" s="35"/>
      <c r="L8" s="35"/>
    </row>
    <row r="9" spans="1:12" x14ac:dyDescent="0.25">
      <c r="A9" s="7">
        <v>8</v>
      </c>
      <c r="B9" s="7" t="s">
        <v>11</v>
      </c>
      <c r="C9" t="s">
        <v>12</v>
      </c>
      <c r="D9">
        <v>6906</v>
      </c>
      <c r="E9" s="9">
        <v>42385</v>
      </c>
      <c r="F9" t="s">
        <v>18</v>
      </c>
      <c r="J9" s="35">
        <f>MIN(D2:D214)</f>
        <v>107</v>
      </c>
      <c r="K9" s="35"/>
      <c r="L9" s="35"/>
    </row>
    <row r="10" spans="1:12" x14ac:dyDescent="0.25">
      <c r="A10" s="7">
        <v>9</v>
      </c>
      <c r="B10" s="7" t="s">
        <v>19</v>
      </c>
      <c r="C10" t="s">
        <v>12</v>
      </c>
      <c r="D10">
        <v>2417</v>
      </c>
      <c r="E10" s="9">
        <v>42385</v>
      </c>
      <c r="F10" t="s">
        <v>20</v>
      </c>
    </row>
    <row r="11" spans="1:12" x14ac:dyDescent="0.25">
      <c r="A11" s="7">
        <v>10</v>
      </c>
      <c r="B11" s="7" t="s">
        <v>19</v>
      </c>
      <c r="C11" t="s">
        <v>12</v>
      </c>
      <c r="D11">
        <v>7431</v>
      </c>
      <c r="E11" s="9">
        <v>42385</v>
      </c>
      <c r="F11" t="s">
        <v>13</v>
      </c>
      <c r="J11" s="35" t="s">
        <v>43</v>
      </c>
      <c r="K11" s="35"/>
      <c r="L11" s="35"/>
    </row>
    <row r="12" spans="1:12" x14ac:dyDescent="0.25">
      <c r="A12" s="7">
        <v>11</v>
      </c>
      <c r="B12" s="7" t="s">
        <v>11</v>
      </c>
      <c r="C12" t="s">
        <v>12</v>
      </c>
      <c r="D12">
        <v>8250</v>
      </c>
      <c r="E12" s="9">
        <v>42385</v>
      </c>
      <c r="F12" t="s">
        <v>15</v>
      </c>
      <c r="J12" s="35">
        <f>MAX(D2:D214)</f>
        <v>9990</v>
      </c>
      <c r="K12" s="35"/>
      <c r="L12" s="35"/>
    </row>
    <row r="13" spans="1:12" x14ac:dyDescent="0.25">
      <c r="A13" s="7">
        <v>12</v>
      </c>
      <c r="B13" s="7" t="s">
        <v>9</v>
      </c>
      <c r="C13" t="s">
        <v>7</v>
      </c>
      <c r="D13">
        <v>7012</v>
      </c>
      <c r="E13" s="9">
        <v>42387</v>
      </c>
      <c r="F13" t="s">
        <v>8</v>
      </c>
    </row>
    <row r="14" spans="1:12" x14ac:dyDescent="0.25">
      <c r="A14" s="7">
        <v>13</v>
      </c>
      <c r="B14" s="7" t="s">
        <v>6</v>
      </c>
      <c r="C14" t="s">
        <v>7</v>
      </c>
      <c r="D14">
        <v>1903</v>
      </c>
      <c r="E14" s="9">
        <v>42389</v>
      </c>
      <c r="F14" t="s">
        <v>15</v>
      </c>
      <c r="J14" s="35" t="s">
        <v>44</v>
      </c>
      <c r="K14" s="35"/>
      <c r="L14" s="35"/>
    </row>
    <row r="15" spans="1:12" x14ac:dyDescent="0.25">
      <c r="A15" s="7">
        <v>14</v>
      </c>
      <c r="B15" s="7" t="s">
        <v>9</v>
      </c>
      <c r="C15" t="s">
        <v>7</v>
      </c>
      <c r="D15">
        <v>2824</v>
      </c>
      <c r="E15" s="9">
        <v>42391</v>
      </c>
      <c r="F15" t="s">
        <v>13</v>
      </c>
      <c r="J15" s="35">
        <f>COUNT(A2:A214)</f>
        <v>213</v>
      </c>
      <c r="K15" s="35"/>
      <c r="L15" s="35"/>
    </row>
    <row r="16" spans="1:12" x14ac:dyDescent="0.25">
      <c r="A16" s="7">
        <v>15</v>
      </c>
      <c r="B16" s="7" t="s">
        <v>19</v>
      </c>
      <c r="C16" t="s">
        <v>12</v>
      </c>
      <c r="D16">
        <v>6946</v>
      </c>
      <c r="E16" s="9">
        <v>42393</v>
      </c>
      <c r="F16" t="s">
        <v>20</v>
      </c>
    </row>
    <row r="17" spans="1:13" x14ac:dyDescent="0.25">
      <c r="A17" s="7">
        <v>16</v>
      </c>
      <c r="B17" s="7" t="s">
        <v>11</v>
      </c>
      <c r="C17" t="s">
        <v>12</v>
      </c>
      <c r="D17">
        <v>2320</v>
      </c>
      <c r="E17" s="9">
        <v>42396</v>
      </c>
      <c r="F17" t="s">
        <v>10</v>
      </c>
      <c r="J17" s="35" t="s">
        <v>45</v>
      </c>
      <c r="K17" s="35"/>
      <c r="L17" s="35"/>
    </row>
    <row r="18" spans="1:13" x14ac:dyDescent="0.25">
      <c r="A18" s="7">
        <v>17</v>
      </c>
      <c r="B18" s="7" t="s">
        <v>11</v>
      </c>
      <c r="C18" t="s">
        <v>12</v>
      </c>
      <c r="D18">
        <v>2116</v>
      </c>
      <c r="E18" s="9">
        <v>42397</v>
      </c>
      <c r="F18" t="s">
        <v>8</v>
      </c>
      <c r="J18" s="35">
        <f>MEDIAN(D2:D214)</f>
        <v>4781</v>
      </c>
      <c r="K18" s="35"/>
      <c r="L18" s="35"/>
    </row>
    <row r="19" spans="1:13" x14ac:dyDescent="0.25">
      <c r="A19" s="7">
        <v>18</v>
      </c>
      <c r="B19" s="7" t="s">
        <v>11</v>
      </c>
      <c r="C19" t="s">
        <v>12</v>
      </c>
      <c r="D19">
        <v>1135</v>
      </c>
      <c r="E19" s="9">
        <v>42399</v>
      </c>
      <c r="F19" t="s">
        <v>10</v>
      </c>
    </row>
    <row r="20" spans="1:13" x14ac:dyDescent="0.25">
      <c r="A20" s="7">
        <v>19</v>
      </c>
      <c r="B20" s="7" t="s">
        <v>9</v>
      </c>
      <c r="C20" t="s">
        <v>7</v>
      </c>
      <c r="D20">
        <v>3595</v>
      </c>
      <c r="E20" s="9">
        <v>42399</v>
      </c>
      <c r="F20" t="s">
        <v>10</v>
      </c>
    </row>
    <row r="21" spans="1:13" x14ac:dyDescent="0.25">
      <c r="A21" s="7">
        <v>20</v>
      </c>
      <c r="B21" s="7" t="s">
        <v>19</v>
      </c>
      <c r="C21" t="s">
        <v>12</v>
      </c>
      <c r="D21">
        <v>1161</v>
      </c>
      <c r="E21" s="9">
        <v>42402</v>
      </c>
      <c r="F21" t="s">
        <v>8</v>
      </c>
    </row>
    <row r="22" spans="1:13" x14ac:dyDescent="0.25">
      <c r="A22" s="7">
        <v>21</v>
      </c>
      <c r="B22" s="7" t="s">
        <v>16</v>
      </c>
      <c r="C22" t="s">
        <v>12</v>
      </c>
      <c r="D22">
        <v>2256</v>
      </c>
      <c r="E22" s="9">
        <v>42404</v>
      </c>
      <c r="F22" t="s">
        <v>20</v>
      </c>
    </row>
    <row r="23" spans="1:13" x14ac:dyDescent="0.25">
      <c r="A23" s="7">
        <v>22</v>
      </c>
      <c r="B23" s="7" t="s">
        <v>11</v>
      </c>
      <c r="C23" t="s">
        <v>12</v>
      </c>
      <c r="D23">
        <v>1004</v>
      </c>
      <c r="E23" s="9">
        <v>42411</v>
      </c>
      <c r="F23" t="s">
        <v>18</v>
      </c>
      <c r="J23" s="35" t="s">
        <v>46</v>
      </c>
      <c r="K23" s="35"/>
      <c r="L23" s="35"/>
      <c r="M23" s="35"/>
    </row>
    <row r="24" spans="1:13" x14ac:dyDescent="0.25">
      <c r="A24" s="7">
        <v>23</v>
      </c>
      <c r="B24" s="7" t="s">
        <v>11</v>
      </c>
      <c r="C24" t="s">
        <v>12</v>
      </c>
      <c r="D24">
        <v>3642</v>
      </c>
      <c r="E24" s="9">
        <v>42414</v>
      </c>
      <c r="F24" t="s">
        <v>13</v>
      </c>
      <c r="I24" t="s">
        <v>47</v>
      </c>
      <c r="J24" s="35">
        <f>COUNTIF(C2:C214,"Fruit")</f>
        <v>146</v>
      </c>
      <c r="K24" s="35"/>
      <c r="L24" s="35"/>
      <c r="M24" s="35"/>
    </row>
    <row r="25" spans="1:13" x14ac:dyDescent="0.25">
      <c r="A25" s="7">
        <v>24</v>
      </c>
      <c r="B25" s="7" t="s">
        <v>11</v>
      </c>
      <c r="C25" t="s">
        <v>12</v>
      </c>
      <c r="D25">
        <v>4582</v>
      </c>
      <c r="E25" s="9">
        <v>42417</v>
      </c>
      <c r="F25" t="s">
        <v>8</v>
      </c>
      <c r="I25" t="s">
        <v>7</v>
      </c>
      <c r="J25" s="35">
        <f>COUNTIF(C2:C214,"Vegetables")</f>
        <v>67</v>
      </c>
    </row>
    <row r="26" spans="1:13" x14ac:dyDescent="0.25">
      <c r="A26" s="7">
        <v>25</v>
      </c>
      <c r="B26" s="7" t="s">
        <v>14</v>
      </c>
      <c r="C26" t="s">
        <v>7</v>
      </c>
      <c r="D26">
        <v>3559</v>
      </c>
      <c r="E26" s="9">
        <v>42417</v>
      </c>
      <c r="F26" t="s">
        <v>10</v>
      </c>
    </row>
    <row r="27" spans="1:13" x14ac:dyDescent="0.25">
      <c r="A27" s="7">
        <v>26</v>
      </c>
      <c r="B27" s="7" t="s">
        <v>6</v>
      </c>
      <c r="C27" t="s">
        <v>7</v>
      </c>
      <c r="D27">
        <v>5154</v>
      </c>
      <c r="E27" s="9">
        <v>42417</v>
      </c>
      <c r="F27" t="s">
        <v>17</v>
      </c>
      <c r="J27" s="35" t="s">
        <v>48</v>
      </c>
      <c r="K27" s="35"/>
    </row>
    <row r="28" spans="1:13" x14ac:dyDescent="0.25">
      <c r="A28" s="7">
        <v>27</v>
      </c>
      <c r="B28" s="7" t="s">
        <v>21</v>
      </c>
      <c r="C28" t="s">
        <v>12</v>
      </c>
      <c r="D28">
        <v>7388</v>
      </c>
      <c r="E28" s="9">
        <v>42418</v>
      </c>
      <c r="F28" t="s">
        <v>20</v>
      </c>
      <c r="J28" s="35" t="str" cm="1">
        <f t="array" ref="J28:J29">_xlfn.UNIQUE(C2:C214)</f>
        <v>Vegetables</v>
      </c>
      <c r="K28" s="35"/>
    </row>
    <row r="29" spans="1:13" x14ac:dyDescent="0.25">
      <c r="A29" s="7">
        <v>28</v>
      </c>
      <c r="B29" s="7" t="s">
        <v>14</v>
      </c>
      <c r="C29" t="s">
        <v>7</v>
      </c>
      <c r="D29">
        <v>7163</v>
      </c>
      <c r="E29" s="9">
        <v>42418</v>
      </c>
      <c r="F29" t="s">
        <v>8</v>
      </c>
      <c r="J29" s="35" t="str">
        <v>Fruit</v>
      </c>
      <c r="K29" s="35"/>
    </row>
    <row r="30" spans="1:13" x14ac:dyDescent="0.25">
      <c r="A30" s="7">
        <v>29</v>
      </c>
      <c r="B30" s="7" t="s">
        <v>14</v>
      </c>
      <c r="C30" t="s">
        <v>7</v>
      </c>
      <c r="D30">
        <v>5101</v>
      </c>
      <c r="E30" s="9">
        <v>42420</v>
      </c>
      <c r="F30" t="s">
        <v>15</v>
      </c>
    </row>
    <row r="31" spans="1:13" x14ac:dyDescent="0.25">
      <c r="A31" s="7">
        <v>30</v>
      </c>
      <c r="B31" s="7" t="s">
        <v>19</v>
      </c>
      <c r="C31" t="s">
        <v>12</v>
      </c>
      <c r="D31">
        <v>7602</v>
      </c>
      <c r="E31" s="9">
        <v>42421</v>
      </c>
      <c r="F31" t="s">
        <v>20</v>
      </c>
    </row>
    <row r="32" spans="1:13" x14ac:dyDescent="0.25">
      <c r="A32" s="7">
        <v>31</v>
      </c>
      <c r="B32" s="7" t="s">
        <v>21</v>
      </c>
      <c r="C32" t="s">
        <v>12</v>
      </c>
      <c r="D32">
        <v>1641</v>
      </c>
      <c r="E32" s="9">
        <v>42422</v>
      </c>
      <c r="F32" t="s">
        <v>8</v>
      </c>
    </row>
    <row r="33" spans="1:6" x14ac:dyDescent="0.25">
      <c r="A33" s="7">
        <v>32</v>
      </c>
      <c r="B33" s="7" t="s">
        <v>19</v>
      </c>
      <c r="C33" t="s">
        <v>12</v>
      </c>
      <c r="D33">
        <v>8892</v>
      </c>
      <c r="E33" s="9">
        <v>42423</v>
      </c>
      <c r="F33" t="s">
        <v>17</v>
      </c>
    </row>
    <row r="34" spans="1:6" x14ac:dyDescent="0.25">
      <c r="A34" s="7">
        <v>33</v>
      </c>
      <c r="B34" s="7" t="s">
        <v>19</v>
      </c>
      <c r="C34" t="s">
        <v>12</v>
      </c>
      <c r="D34">
        <v>2060</v>
      </c>
      <c r="E34" s="9">
        <v>42429</v>
      </c>
      <c r="F34" t="s">
        <v>20</v>
      </c>
    </row>
    <row r="35" spans="1:6" x14ac:dyDescent="0.25">
      <c r="A35" s="7">
        <v>34</v>
      </c>
      <c r="B35" s="7" t="s">
        <v>9</v>
      </c>
      <c r="C35" t="s">
        <v>7</v>
      </c>
      <c r="D35">
        <v>1557</v>
      </c>
      <c r="E35" s="9">
        <v>42429</v>
      </c>
      <c r="F35" t="s">
        <v>15</v>
      </c>
    </row>
    <row r="36" spans="1:6" x14ac:dyDescent="0.25">
      <c r="A36" s="7">
        <v>35</v>
      </c>
      <c r="B36" s="7" t="s">
        <v>19</v>
      </c>
      <c r="C36" t="s">
        <v>12</v>
      </c>
      <c r="D36">
        <v>6509</v>
      </c>
      <c r="E36" s="9">
        <v>42430</v>
      </c>
      <c r="F36" t="s">
        <v>20</v>
      </c>
    </row>
    <row r="37" spans="1:6" x14ac:dyDescent="0.25">
      <c r="A37" s="7">
        <v>36</v>
      </c>
      <c r="B37" s="7" t="s">
        <v>19</v>
      </c>
      <c r="C37" t="s">
        <v>12</v>
      </c>
      <c r="D37">
        <v>5718</v>
      </c>
      <c r="E37" s="9">
        <v>42433</v>
      </c>
      <c r="F37" t="s">
        <v>17</v>
      </c>
    </row>
    <row r="38" spans="1:6" x14ac:dyDescent="0.25">
      <c r="A38" s="7">
        <v>37</v>
      </c>
      <c r="B38" s="7" t="s">
        <v>19</v>
      </c>
      <c r="C38" t="s">
        <v>12</v>
      </c>
      <c r="D38">
        <v>7655</v>
      </c>
      <c r="E38" s="9">
        <v>42434</v>
      </c>
      <c r="F38" t="s">
        <v>8</v>
      </c>
    </row>
    <row r="39" spans="1:6" x14ac:dyDescent="0.25">
      <c r="A39" s="7">
        <v>38</v>
      </c>
      <c r="B39" s="7" t="s">
        <v>6</v>
      </c>
      <c r="C39" t="s">
        <v>7</v>
      </c>
      <c r="D39">
        <v>9116</v>
      </c>
      <c r="E39" s="9">
        <v>42434</v>
      </c>
      <c r="F39" t="s">
        <v>10</v>
      </c>
    </row>
    <row r="40" spans="1:6" x14ac:dyDescent="0.25">
      <c r="A40" s="7">
        <v>39</v>
      </c>
      <c r="B40" s="7" t="s">
        <v>11</v>
      </c>
      <c r="C40" t="s">
        <v>12</v>
      </c>
      <c r="D40">
        <v>2795</v>
      </c>
      <c r="E40" s="9">
        <v>42444</v>
      </c>
      <c r="F40" t="s">
        <v>8</v>
      </c>
    </row>
    <row r="41" spans="1:6" x14ac:dyDescent="0.25">
      <c r="A41" s="7">
        <v>40</v>
      </c>
      <c r="B41" s="7" t="s">
        <v>11</v>
      </c>
      <c r="C41" t="s">
        <v>12</v>
      </c>
      <c r="D41">
        <v>5084</v>
      </c>
      <c r="E41" s="9">
        <v>42444</v>
      </c>
      <c r="F41" t="s">
        <v>8</v>
      </c>
    </row>
    <row r="42" spans="1:6" x14ac:dyDescent="0.25">
      <c r="A42" s="7">
        <v>41</v>
      </c>
      <c r="B42" s="7" t="s">
        <v>6</v>
      </c>
      <c r="C42" t="s">
        <v>7</v>
      </c>
      <c r="D42">
        <v>8941</v>
      </c>
      <c r="E42" s="9">
        <v>42444</v>
      </c>
      <c r="F42" t="s">
        <v>10</v>
      </c>
    </row>
    <row r="43" spans="1:6" x14ac:dyDescent="0.25">
      <c r="A43" s="7">
        <v>42</v>
      </c>
      <c r="B43" s="7" t="s">
        <v>9</v>
      </c>
      <c r="C43" t="s">
        <v>7</v>
      </c>
      <c r="D43">
        <v>5341</v>
      </c>
      <c r="E43" s="9">
        <v>42445</v>
      </c>
      <c r="F43" t="s">
        <v>20</v>
      </c>
    </row>
    <row r="44" spans="1:6" x14ac:dyDescent="0.25">
      <c r="A44" s="7">
        <v>43</v>
      </c>
      <c r="B44" s="7" t="s">
        <v>11</v>
      </c>
      <c r="C44" t="s">
        <v>12</v>
      </c>
      <c r="D44">
        <v>135</v>
      </c>
      <c r="E44" s="9">
        <v>42448</v>
      </c>
      <c r="F44" t="s">
        <v>13</v>
      </c>
    </row>
    <row r="45" spans="1:6" x14ac:dyDescent="0.25">
      <c r="A45" s="7">
        <v>44</v>
      </c>
      <c r="B45" s="7" t="s">
        <v>11</v>
      </c>
      <c r="C45" t="s">
        <v>12</v>
      </c>
      <c r="D45">
        <v>9400</v>
      </c>
      <c r="E45" s="9">
        <v>42448</v>
      </c>
      <c r="F45" t="s">
        <v>17</v>
      </c>
    </row>
    <row r="46" spans="1:6" x14ac:dyDescent="0.25">
      <c r="A46" s="7">
        <v>45</v>
      </c>
      <c r="B46" s="7" t="s">
        <v>14</v>
      </c>
      <c r="C46" t="s">
        <v>7</v>
      </c>
      <c r="D46">
        <v>6045</v>
      </c>
      <c r="E46" s="9">
        <v>42450</v>
      </c>
      <c r="F46" t="s">
        <v>15</v>
      </c>
    </row>
    <row r="47" spans="1:6" x14ac:dyDescent="0.25">
      <c r="A47" s="7">
        <v>46</v>
      </c>
      <c r="B47" s="7" t="s">
        <v>19</v>
      </c>
      <c r="C47" t="s">
        <v>12</v>
      </c>
      <c r="D47">
        <v>5820</v>
      </c>
      <c r="E47" s="9">
        <v>42451</v>
      </c>
      <c r="F47" t="s">
        <v>18</v>
      </c>
    </row>
    <row r="48" spans="1:6" x14ac:dyDescent="0.25">
      <c r="A48" s="7">
        <v>47</v>
      </c>
      <c r="B48" s="7" t="s">
        <v>16</v>
      </c>
      <c r="C48" t="s">
        <v>12</v>
      </c>
      <c r="D48">
        <v>8887</v>
      </c>
      <c r="E48" s="9">
        <v>42452</v>
      </c>
      <c r="F48" t="s">
        <v>15</v>
      </c>
    </row>
    <row r="49" spans="1:6" x14ac:dyDescent="0.25">
      <c r="A49" s="7">
        <v>48</v>
      </c>
      <c r="B49" s="7" t="s">
        <v>16</v>
      </c>
      <c r="C49" t="s">
        <v>12</v>
      </c>
      <c r="D49">
        <v>6982</v>
      </c>
      <c r="E49" s="9">
        <v>42453</v>
      </c>
      <c r="F49" t="s">
        <v>8</v>
      </c>
    </row>
    <row r="50" spans="1:6" x14ac:dyDescent="0.25">
      <c r="A50" s="7">
        <v>49</v>
      </c>
      <c r="B50" s="7" t="s">
        <v>11</v>
      </c>
      <c r="C50" t="s">
        <v>12</v>
      </c>
      <c r="D50">
        <v>4029</v>
      </c>
      <c r="E50" s="9">
        <v>42455</v>
      </c>
      <c r="F50" t="s">
        <v>17</v>
      </c>
    </row>
    <row r="51" spans="1:6" x14ac:dyDescent="0.25">
      <c r="A51" s="7">
        <v>50</v>
      </c>
      <c r="B51" s="7" t="s">
        <v>6</v>
      </c>
      <c r="C51" t="s">
        <v>7</v>
      </c>
      <c r="D51">
        <v>3665</v>
      </c>
      <c r="E51" s="9">
        <v>42455</v>
      </c>
      <c r="F51" t="s">
        <v>15</v>
      </c>
    </row>
    <row r="52" spans="1:6" x14ac:dyDescent="0.25">
      <c r="A52" s="7">
        <v>51</v>
      </c>
      <c r="B52" s="7" t="s">
        <v>11</v>
      </c>
      <c r="C52" t="s">
        <v>12</v>
      </c>
      <c r="D52">
        <v>4781</v>
      </c>
      <c r="E52" s="9">
        <v>42458</v>
      </c>
      <c r="F52" t="s">
        <v>20</v>
      </c>
    </row>
    <row r="53" spans="1:6" x14ac:dyDescent="0.25">
      <c r="A53" s="7">
        <v>52</v>
      </c>
      <c r="B53" s="7" t="s">
        <v>21</v>
      </c>
      <c r="C53" t="s">
        <v>12</v>
      </c>
      <c r="D53">
        <v>3663</v>
      </c>
      <c r="E53" s="9">
        <v>42459</v>
      </c>
      <c r="F53" t="s">
        <v>17</v>
      </c>
    </row>
    <row r="54" spans="1:6" x14ac:dyDescent="0.25">
      <c r="A54" s="7">
        <v>53</v>
      </c>
      <c r="B54" s="7" t="s">
        <v>19</v>
      </c>
      <c r="C54" t="s">
        <v>12</v>
      </c>
      <c r="D54">
        <v>6331</v>
      </c>
      <c r="E54" s="9">
        <v>42461</v>
      </c>
      <c r="F54" t="s">
        <v>20</v>
      </c>
    </row>
    <row r="55" spans="1:6" x14ac:dyDescent="0.25">
      <c r="A55" s="7">
        <v>54</v>
      </c>
      <c r="B55" s="7" t="s">
        <v>19</v>
      </c>
      <c r="C55" t="s">
        <v>12</v>
      </c>
      <c r="D55">
        <v>4364</v>
      </c>
      <c r="E55" s="9">
        <v>42461</v>
      </c>
      <c r="F55" t="s">
        <v>13</v>
      </c>
    </row>
    <row r="56" spans="1:6" x14ac:dyDescent="0.25">
      <c r="A56" s="7">
        <v>55</v>
      </c>
      <c r="B56" s="7" t="s">
        <v>6</v>
      </c>
      <c r="C56" t="s">
        <v>7</v>
      </c>
      <c r="D56">
        <v>607</v>
      </c>
      <c r="E56" s="9">
        <v>42463</v>
      </c>
      <c r="F56" t="s">
        <v>10</v>
      </c>
    </row>
    <row r="57" spans="1:6" x14ac:dyDescent="0.25">
      <c r="A57" s="7">
        <v>56</v>
      </c>
      <c r="B57" s="7" t="s">
        <v>11</v>
      </c>
      <c r="C57" t="s">
        <v>12</v>
      </c>
      <c r="D57">
        <v>1054</v>
      </c>
      <c r="E57" s="9">
        <v>42466</v>
      </c>
      <c r="F57" t="s">
        <v>18</v>
      </c>
    </row>
    <row r="58" spans="1:6" x14ac:dyDescent="0.25">
      <c r="A58" s="7">
        <v>57</v>
      </c>
      <c r="B58" s="7" t="s">
        <v>6</v>
      </c>
      <c r="C58" t="s">
        <v>7</v>
      </c>
      <c r="D58">
        <v>7659</v>
      </c>
      <c r="E58" s="9">
        <v>42466</v>
      </c>
      <c r="F58" t="s">
        <v>8</v>
      </c>
    </row>
    <row r="59" spans="1:6" x14ac:dyDescent="0.25">
      <c r="A59" s="7">
        <v>58</v>
      </c>
      <c r="B59" s="7" t="s">
        <v>9</v>
      </c>
      <c r="C59" t="s">
        <v>7</v>
      </c>
      <c r="D59">
        <v>277</v>
      </c>
      <c r="E59" s="9">
        <v>42472</v>
      </c>
      <c r="F59" t="s">
        <v>15</v>
      </c>
    </row>
    <row r="60" spans="1:6" x14ac:dyDescent="0.25">
      <c r="A60" s="7">
        <v>59</v>
      </c>
      <c r="B60" s="7" t="s">
        <v>11</v>
      </c>
      <c r="C60" t="s">
        <v>12</v>
      </c>
      <c r="D60">
        <v>235</v>
      </c>
      <c r="E60" s="9">
        <v>42477</v>
      </c>
      <c r="F60" t="s">
        <v>8</v>
      </c>
    </row>
    <row r="61" spans="1:6" x14ac:dyDescent="0.25">
      <c r="A61" s="7">
        <v>60</v>
      </c>
      <c r="B61" s="7" t="s">
        <v>16</v>
      </c>
      <c r="C61" t="s">
        <v>12</v>
      </c>
      <c r="D61">
        <v>1113</v>
      </c>
      <c r="E61" s="9">
        <v>42478</v>
      </c>
      <c r="F61" t="s">
        <v>17</v>
      </c>
    </row>
    <row r="62" spans="1:6" x14ac:dyDescent="0.25">
      <c r="A62" s="7">
        <v>61</v>
      </c>
      <c r="B62" s="7" t="s">
        <v>19</v>
      </c>
      <c r="C62" t="s">
        <v>12</v>
      </c>
      <c r="D62">
        <v>1128</v>
      </c>
      <c r="E62" s="9">
        <v>42481</v>
      </c>
      <c r="F62" t="s">
        <v>8</v>
      </c>
    </row>
    <row r="63" spans="1:6" x14ac:dyDescent="0.25">
      <c r="A63" s="7">
        <v>62</v>
      </c>
      <c r="B63" s="7" t="s">
        <v>9</v>
      </c>
      <c r="C63" t="s">
        <v>7</v>
      </c>
      <c r="D63">
        <v>9231</v>
      </c>
      <c r="E63" s="9">
        <v>42482</v>
      </c>
      <c r="F63" t="s">
        <v>13</v>
      </c>
    </row>
    <row r="64" spans="1:6" x14ac:dyDescent="0.25">
      <c r="A64" s="7">
        <v>63</v>
      </c>
      <c r="B64" s="7" t="s">
        <v>11</v>
      </c>
      <c r="C64" t="s">
        <v>12</v>
      </c>
      <c r="D64">
        <v>4387</v>
      </c>
      <c r="E64" s="9">
        <v>42483</v>
      </c>
      <c r="F64" t="s">
        <v>8</v>
      </c>
    </row>
    <row r="65" spans="1:6" x14ac:dyDescent="0.25">
      <c r="A65" s="7">
        <v>64</v>
      </c>
      <c r="B65" s="7" t="s">
        <v>19</v>
      </c>
      <c r="C65" t="s">
        <v>12</v>
      </c>
      <c r="D65">
        <v>2763</v>
      </c>
      <c r="E65" s="9">
        <v>42485</v>
      </c>
      <c r="F65" t="s">
        <v>13</v>
      </c>
    </row>
    <row r="66" spans="1:6" x14ac:dyDescent="0.25">
      <c r="A66" s="7">
        <v>65</v>
      </c>
      <c r="B66" s="7" t="s">
        <v>11</v>
      </c>
      <c r="C66" t="s">
        <v>12</v>
      </c>
      <c r="D66">
        <v>7898</v>
      </c>
      <c r="E66" s="9">
        <v>42487</v>
      </c>
      <c r="F66" t="s">
        <v>10</v>
      </c>
    </row>
    <row r="67" spans="1:6" x14ac:dyDescent="0.25">
      <c r="A67" s="7">
        <v>66</v>
      </c>
      <c r="B67" s="7" t="s">
        <v>11</v>
      </c>
      <c r="C67" t="s">
        <v>12</v>
      </c>
      <c r="D67">
        <v>2427</v>
      </c>
      <c r="E67" s="9">
        <v>42490</v>
      </c>
      <c r="F67" t="s">
        <v>20</v>
      </c>
    </row>
    <row r="68" spans="1:6" x14ac:dyDescent="0.25">
      <c r="A68" s="7">
        <v>67</v>
      </c>
      <c r="B68" s="7" t="s">
        <v>11</v>
      </c>
      <c r="C68" t="s">
        <v>12</v>
      </c>
      <c r="D68">
        <v>8663</v>
      </c>
      <c r="E68" s="9">
        <v>42491</v>
      </c>
      <c r="F68" t="s">
        <v>18</v>
      </c>
    </row>
    <row r="69" spans="1:6" x14ac:dyDescent="0.25">
      <c r="A69" s="7">
        <v>68</v>
      </c>
      <c r="B69" s="7" t="s">
        <v>6</v>
      </c>
      <c r="C69" t="s">
        <v>7</v>
      </c>
      <c r="D69">
        <v>2789</v>
      </c>
      <c r="E69" s="9">
        <v>42491</v>
      </c>
      <c r="F69" t="s">
        <v>15</v>
      </c>
    </row>
    <row r="70" spans="1:6" x14ac:dyDescent="0.25">
      <c r="A70" s="7">
        <v>69</v>
      </c>
      <c r="B70" s="7" t="s">
        <v>11</v>
      </c>
      <c r="C70" t="s">
        <v>12</v>
      </c>
      <c r="D70">
        <v>4054</v>
      </c>
      <c r="E70" s="9">
        <v>42492</v>
      </c>
      <c r="F70" t="s">
        <v>8</v>
      </c>
    </row>
    <row r="71" spans="1:6" x14ac:dyDescent="0.25">
      <c r="A71" s="7">
        <v>70</v>
      </c>
      <c r="B71" s="7" t="s">
        <v>21</v>
      </c>
      <c r="C71" t="s">
        <v>12</v>
      </c>
      <c r="D71">
        <v>2262</v>
      </c>
      <c r="E71" s="9">
        <v>42492</v>
      </c>
      <c r="F71" t="s">
        <v>8</v>
      </c>
    </row>
    <row r="72" spans="1:6" x14ac:dyDescent="0.25">
      <c r="A72" s="7">
        <v>71</v>
      </c>
      <c r="B72" s="7" t="s">
        <v>21</v>
      </c>
      <c r="C72" t="s">
        <v>12</v>
      </c>
      <c r="D72">
        <v>5600</v>
      </c>
      <c r="E72" s="9">
        <v>42492</v>
      </c>
      <c r="F72" t="s">
        <v>10</v>
      </c>
    </row>
    <row r="73" spans="1:6" x14ac:dyDescent="0.25">
      <c r="A73" s="7">
        <v>72</v>
      </c>
      <c r="B73" s="7" t="s">
        <v>11</v>
      </c>
      <c r="C73" t="s">
        <v>12</v>
      </c>
      <c r="D73">
        <v>5787</v>
      </c>
      <c r="E73" s="9">
        <v>42493</v>
      </c>
      <c r="F73" t="s">
        <v>8</v>
      </c>
    </row>
    <row r="74" spans="1:6" x14ac:dyDescent="0.25">
      <c r="A74" s="7">
        <v>73</v>
      </c>
      <c r="B74" s="7" t="s">
        <v>16</v>
      </c>
      <c r="C74" t="s">
        <v>12</v>
      </c>
      <c r="D74">
        <v>6295</v>
      </c>
      <c r="E74" s="9">
        <v>42493</v>
      </c>
      <c r="F74" t="s">
        <v>13</v>
      </c>
    </row>
    <row r="75" spans="1:6" x14ac:dyDescent="0.25">
      <c r="A75" s="7">
        <v>74</v>
      </c>
      <c r="B75" s="7" t="s">
        <v>11</v>
      </c>
      <c r="C75" t="s">
        <v>12</v>
      </c>
      <c r="D75">
        <v>474</v>
      </c>
      <c r="E75" s="9">
        <v>42495</v>
      </c>
      <c r="F75" t="s">
        <v>15</v>
      </c>
    </row>
    <row r="76" spans="1:6" x14ac:dyDescent="0.25">
      <c r="A76" s="7">
        <v>75</v>
      </c>
      <c r="B76" s="7" t="s">
        <v>19</v>
      </c>
      <c r="C76" t="s">
        <v>12</v>
      </c>
      <c r="D76">
        <v>4325</v>
      </c>
      <c r="E76" s="9">
        <v>42495</v>
      </c>
      <c r="F76" t="s">
        <v>20</v>
      </c>
    </row>
    <row r="77" spans="1:6" x14ac:dyDescent="0.25">
      <c r="A77" s="7">
        <v>76</v>
      </c>
      <c r="B77" s="7" t="s">
        <v>11</v>
      </c>
      <c r="C77" t="s">
        <v>12</v>
      </c>
      <c r="D77">
        <v>592</v>
      </c>
      <c r="E77" s="9">
        <v>42496</v>
      </c>
      <c r="F77" t="s">
        <v>8</v>
      </c>
    </row>
    <row r="78" spans="1:6" x14ac:dyDescent="0.25">
      <c r="A78" s="7">
        <v>77</v>
      </c>
      <c r="B78" s="7" t="s">
        <v>16</v>
      </c>
      <c r="C78" t="s">
        <v>12</v>
      </c>
      <c r="D78">
        <v>4330</v>
      </c>
      <c r="E78" s="9">
        <v>42498</v>
      </c>
      <c r="F78" t="s">
        <v>8</v>
      </c>
    </row>
    <row r="79" spans="1:6" x14ac:dyDescent="0.25">
      <c r="A79" s="7">
        <v>78</v>
      </c>
      <c r="B79" s="7" t="s">
        <v>11</v>
      </c>
      <c r="C79" t="s">
        <v>12</v>
      </c>
      <c r="D79">
        <v>9405</v>
      </c>
      <c r="E79" s="9">
        <v>42498</v>
      </c>
      <c r="F79" t="s">
        <v>10</v>
      </c>
    </row>
    <row r="80" spans="1:6" x14ac:dyDescent="0.25">
      <c r="A80" s="7">
        <v>79</v>
      </c>
      <c r="B80" s="7" t="s">
        <v>19</v>
      </c>
      <c r="C80" t="s">
        <v>12</v>
      </c>
      <c r="D80">
        <v>7671</v>
      </c>
      <c r="E80" s="9">
        <v>42498</v>
      </c>
      <c r="F80" t="s">
        <v>20</v>
      </c>
    </row>
    <row r="81" spans="1:6" x14ac:dyDescent="0.25">
      <c r="A81" s="7">
        <v>80</v>
      </c>
      <c r="B81" s="7" t="s">
        <v>6</v>
      </c>
      <c r="C81" t="s">
        <v>7</v>
      </c>
      <c r="D81">
        <v>5791</v>
      </c>
      <c r="E81" s="9">
        <v>42498</v>
      </c>
      <c r="F81" t="s">
        <v>10</v>
      </c>
    </row>
    <row r="82" spans="1:6" x14ac:dyDescent="0.25">
      <c r="A82" s="7">
        <v>81</v>
      </c>
      <c r="B82" s="7" t="s">
        <v>11</v>
      </c>
      <c r="C82" t="s">
        <v>12</v>
      </c>
      <c r="D82">
        <v>6007</v>
      </c>
      <c r="E82" s="9">
        <v>42502</v>
      </c>
      <c r="F82" t="s">
        <v>13</v>
      </c>
    </row>
    <row r="83" spans="1:6" x14ac:dyDescent="0.25">
      <c r="A83" s="7">
        <v>82</v>
      </c>
      <c r="B83" s="7" t="s">
        <v>11</v>
      </c>
      <c r="C83" t="s">
        <v>12</v>
      </c>
      <c r="D83">
        <v>5030</v>
      </c>
      <c r="E83" s="9">
        <v>42504</v>
      </c>
      <c r="F83" t="s">
        <v>15</v>
      </c>
    </row>
    <row r="84" spans="1:6" x14ac:dyDescent="0.25">
      <c r="A84" s="7">
        <v>83</v>
      </c>
      <c r="B84" s="7" t="s">
        <v>6</v>
      </c>
      <c r="C84" t="s">
        <v>7</v>
      </c>
      <c r="D84">
        <v>6763</v>
      </c>
      <c r="E84" s="9">
        <v>42504</v>
      </c>
      <c r="F84" t="s">
        <v>10</v>
      </c>
    </row>
    <row r="85" spans="1:6" x14ac:dyDescent="0.25">
      <c r="A85" s="7">
        <v>84</v>
      </c>
      <c r="B85" s="7" t="s">
        <v>11</v>
      </c>
      <c r="C85" t="s">
        <v>12</v>
      </c>
      <c r="D85">
        <v>4248</v>
      </c>
      <c r="E85" s="9">
        <v>42505</v>
      </c>
      <c r="F85" t="s">
        <v>17</v>
      </c>
    </row>
    <row r="86" spans="1:6" x14ac:dyDescent="0.25">
      <c r="A86" s="7">
        <v>85</v>
      </c>
      <c r="B86" s="7" t="s">
        <v>11</v>
      </c>
      <c r="C86" t="s">
        <v>12</v>
      </c>
      <c r="D86">
        <v>9543</v>
      </c>
      <c r="E86" s="9">
        <v>42506</v>
      </c>
      <c r="F86" t="s">
        <v>20</v>
      </c>
    </row>
    <row r="87" spans="1:6" x14ac:dyDescent="0.25">
      <c r="A87" s="7">
        <v>86</v>
      </c>
      <c r="B87" s="7" t="s">
        <v>9</v>
      </c>
      <c r="C87" t="s">
        <v>7</v>
      </c>
      <c r="D87">
        <v>2054</v>
      </c>
      <c r="E87" s="9">
        <v>42506</v>
      </c>
      <c r="F87" t="s">
        <v>10</v>
      </c>
    </row>
    <row r="88" spans="1:6" x14ac:dyDescent="0.25">
      <c r="A88" s="7">
        <v>87</v>
      </c>
      <c r="B88" s="7" t="s">
        <v>14</v>
      </c>
      <c r="C88" t="s">
        <v>7</v>
      </c>
      <c r="D88">
        <v>7094</v>
      </c>
      <c r="E88" s="9">
        <v>42506</v>
      </c>
      <c r="F88" t="s">
        <v>15</v>
      </c>
    </row>
    <row r="89" spans="1:6" x14ac:dyDescent="0.25">
      <c r="A89" s="7">
        <v>88</v>
      </c>
      <c r="B89" s="7" t="s">
        <v>6</v>
      </c>
      <c r="C89" t="s">
        <v>7</v>
      </c>
      <c r="D89">
        <v>6087</v>
      </c>
      <c r="E89" s="9">
        <v>42508</v>
      </c>
      <c r="F89" t="s">
        <v>8</v>
      </c>
    </row>
    <row r="90" spans="1:6" x14ac:dyDescent="0.25">
      <c r="A90" s="7">
        <v>89</v>
      </c>
      <c r="B90" s="7" t="s">
        <v>19</v>
      </c>
      <c r="C90" t="s">
        <v>12</v>
      </c>
      <c r="D90">
        <v>4264</v>
      </c>
      <c r="E90" s="9">
        <v>42509</v>
      </c>
      <c r="F90" t="s">
        <v>17</v>
      </c>
    </row>
    <row r="91" spans="1:6" x14ac:dyDescent="0.25">
      <c r="A91" s="7">
        <v>90</v>
      </c>
      <c r="B91" s="7" t="s">
        <v>21</v>
      </c>
      <c r="C91" t="s">
        <v>12</v>
      </c>
      <c r="D91">
        <v>9333</v>
      </c>
      <c r="E91" s="9">
        <v>42510</v>
      </c>
      <c r="F91" t="s">
        <v>8</v>
      </c>
    </row>
    <row r="92" spans="1:6" x14ac:dyDescent="0.25">
      <c r="A92" s="7">
        <v>91</v>
      </c>
      <c r="B92" s="7" t="s">
        <v>21</v>
      </c>
      <c r="C92" t="s">
        <v>12</v>
      </c>
      <c r="D92">
        <v>8775</v>
      </c>
      <c r="E92" s="9">
        <v>42512</v>
      </c>
      <c r="F92" t="s">
        <v>15</v>
      </c>
    </row>
    <row r="93" spans="1:6" x14ac:dyDescent="0.25">
      <c r="A93" s="7">
        <v>92</v>
      </c>
      <c r="B93" s="7" t="s">
        <v>9</v>
      </c>
      <c r="C93" t="s">
        <v>7</v>
      </c>
      <c r="D93">
        <v>2011</v>
      </c>
      <c r="E93" s="9">
        <v>42513</v>
      </c>
      <c r="F93" t="s">
        <v>10</v>
      </c>
    </row>
    <row r="94" spans="1:6" x14ac:dyDescent="0.25">
      <c r="A94" s="7">
        <v>93</v>
      </c>
      <c r="B94" s="7" t="s">
        <v>11</v>
      </c>
      <c r="C94" t="s">
        <v>12</v>
      </c>
      <c r="D94">
        <v>5632</v>
      </c>
      <c r="E94" s="9">
        <v>42515</v>
      </c>
      <c r="F94" t="s">
        <v>8</v>
      </c>
    </row>
    <row r="95" spans="1:6" x14ac:dyDescent="0.25">
      <c r="A95" s="7">
        <v>94</v>
      </c>
      <c r="B95" s="7" t="s">
        <v>11</v>
      </c>
      <c r="C95" t="s">
        <v>12</v>
      </c>
      <c r="D95">
        <v>4904</v>
      </c>
      <c r="E95" s="9">
        <v>42515</v>
      </c>
      <c r="F95" t="s">
        <v>18</v>
      </c>
    </row>
    <row r="96" spans="1:6" x14ac:dyDescent="0.25">
      <c r="A96" s="7">
        <v>95</v>
      </c>
      <c r="B96" s="7" t="s">
        <v>14</v>
      </c>
      <c r="C96" t="s">
        <v>7</v>
      </c>
      <c r="D96">
        <v>1002</v>
      </c>
      <c r="E96" s="9">
        <v>42515</v>
      </c>
      <c r="F96" t="s">
        <v>17</v>
      </c>
    </row>
    <row r="97" spans="1:6" x14ac:dyDescent="0.25">
      <c r="A97" s="7">
        <v>96</v>
      </c>
      <c r="B97" s="7" t="s">
        <v>16</v>
      </c>
      <c r="C97" t="s">
        <v>12</v>
      </c>
      <c r="D97">
        <v>8141</v>
      </c>
      <c r="E97" s="9">
        <v>42516</v>
      </c>
      <c r="F97" t="s">
        <v>10</v>
      </c>
    </row>
    <row r="98" spans="1:6" x14ac:dyDescent="0.25">
      <c r="A98" s="7">
        <v>97</v>
      </c>
      <c r="B98" s="7" t="s">
        <v>16</v>
      </c>
      <c r="C98" t="s">
        <v>12</v>
      </c>
      <c r="D98">
        <v>3644</v>
      </c>
      <c r="E98" s="9">
        <v>42516</v>
      </c>
      <c r="F98" t="s">
        <v>13</v>
      </c>
    </row>
    <row r="99" spans="1:6" x14ac:dyDescent="0.25">
      <c r="A99" s="7">
        <v>98</v>
      </c>
      <c r="B99" s="7" t="s">
        <v>16</v>
      </c>
      <c r="C99" t="s">
        <v>12</v>
      </c>
      <c r="D99">
        <v>1380</v>
      </c>
      <c r="E99" s="9">
        <v>42516</v>
      </c>
      <c r="F99" t="s">
        <v>17</v>
      </c>
    </row>
    <row r="100" spans="1:6" x14ac:dyDescent="0.25">
      <c r="A100" s="7">
        <v>99</v>
      </c>
      <c r="B100" s="7" t="s">
        <v>9</v>
      </c>
      <c r="C100" t="s">
        <v>7</v>
      </c>
      <c r="D100">
        <v>8354</v>
      </c>
      <c r="E100" s="9">
        <v>42516</v>
      </c>
      <c r="F100" t="s">
        <v>15</v>
      </c>
    </row>
    <row r="101" spans="1:6" x14ac:dyDescent="0.25">
      <c r="A101" s="7">
        <v>100</v>
      </c>
      <c r="B101" s="7" t="s">
        <v>11</v>
      </c>
      <c r="C101" t="s">
        <v>12</v>
      </c>
      <c r="D101">
        <v>5182</v>
      </c>
      <c r="E101" s="9">
        <v>42517</v>
      </c>
      <c r="F101" t="s">
        <v>8</v>
      </c>
    </row>
    <row r="102" spans="1:6" x14ac:dyDescent="0.25">
      <c r="A102" s="7">
        <v>101</v>
      </c>
      <c r="B102" s="7" t="s">
        <v>19</v>
      </c>
      <c r="C102" t="s">
        <v>12</v>
      </c>
      <c r="D102">
        <v>2193</v>
      </c>
      <c r="E102" s="9">
        <v>42517</v>
      </c>
      <c r="F102" t="s">
        <v>20</v>
      </c>
    </row>
    <row r="103" spans="1:6" x14ac:dyDescent="0.25">
      <c r="A103" s="7">
        <v>102</v>
      </c>
      <c r="B103" s="7" t="s">
        <v>21</v>
      </c>
      <c r="C103" t="s">
        <v>12</v>
      </c>
      <c r="D103">
        <v>3647</v>
      </c>
      <c r="E103" s="9">
        <v>42518</v>
      </c>
      <c r="F103" t="s">
        <v>8</v>
      </c>
    </row>
    <row r="104" spans="1:6" x14ac:dyDescent="0.25">
      <c r="A104" s="7">
        <v>103</v>
      </c>
      <c r="B104" s="7" t="s">
        <v>19</v>
      </c>
      <c r="C104" t="s">
        <v>12</v>
      </c>
      <c r="D104">
        <v>4104</v>
      </c>
      <c r="E104" s="9">
        <v>42518</v>
      </c>
      <c r="F104" t="s">
        <v>8</v>
      </c>
    </row>
    <row r="105" spans="1:6" x14ac:dyDescent="0.25">
      <c r="A105" s="7">
        <v>104</v>
      </c>
      <c r="B105" s="7" t="s">
        <v>6</v>
      </c>
      <c r="C105" t="s">
        <v>7</v>
      </c>
      <c r="D105">
        <v>7457</v>
      </c>
      <c r="E105" s="9">
        <v>42518</v>
      </c>
      <c r="F105" t="s">
        <v>8</v>
      </c>
    </row>
    <row r="106" spans="1:6" x14ac:dyDescent="0.25">
      <c r="A106" s="7">
        <v>105</v>
      </c>
      <c r="B106" s="7" t="s">
        <v>21</v>
      </c>
      <c r="C106" t="s">
        <v>12</v>
      </c>
      <c r="D106">
        <v>3767</v>
      </c>
      <c r="E106" s="9">
        <v>42519</v>
      </c>
      <c r="F106" t="s">
        <v>13</v>
      </c>
    </row>
    <row r="107" spans="1:6" x14ac:dyDescent="0.25">
      <c r="A107" s="7">
        <v>106</v>
      </c>
      <c r="B107" s="7" t="s">
        <v>9</v>
      </c>
      <c r="C107" t="s">
        <v>7</v>
      </c>
      <c r="D107">
        <v>4685</v>
      </c>
      <c r="E107" s="9">
        <v>42520</v>
      </c>
      <c r="F107" t="s">
        <v>15</v>
      </c>
    </row>
    <row r="108" spans="1:6" x14ac:dyDescent="0.25">
      <c r="A108" s="7">
        <v>107</v>
      </c>
      <c r="B108" s="7" t="s">
        <v>11</v>
      </c>
      <c r="C108" t="s">
        <v>12</v>
      </c>
      <c r="D108">
        <v>3917</v>
      </c>
      <c r="E108" s="9">
        <v>42525</v>
      </c>
      <c r="F108" t="s">
        <v>8</v>
      </c>
    </row>
    <row r="109" spans="1:6" x14ac:dyDescent="0.25">
      <c r="A109" s="7">
        <v>108</v>
      </c>
      <c r="B109" s="7" t="s">
        <v>19</v>
      </c>
      <c r="C109" t="s">
        <v>12</v>
      </c>
      <c r="D109">
        <v>521</v>
      </c>
      <c r="E109" s="9">
        <v>42525</v>
      </c>
      <c r="F109" t="s">
        <v>13</v>
      </c>
    </row>
    <row r="110" spans="1:6" x14ac:dyDescent="0.25">
      <c r="A110" s="7">
        <v>109</v>
      </c>
      <c r="B110" s="7" t="s">
        <v>19</v>
      </c>
      <c r="C110" t="s">
        <v>12</v>
      </c>
      <c r="D110">
        <v>5605</v>
      </c>
      <c r="E110" s="9">
        <v>42531</v>
      </c>
      <c r="F110" t="s">
        <v>20</v>
      </c>
    </row>
    <row r="111" spans="1:6" x14ac:dyDescent="0.25">
      <c r="A111" s="7">
        <v>110</v>
      </c>
      <c r="B111" s="7" t="s">
        <v>9</v>
      </c>
      <c r="C111" t="s">
        <v>7</v>
      </c>
      <c r="D111">
        <v>9630</v>
      </c>
      <c r="E111" s="9">
        <v>42532</v>
      </c>
      <c r="F111" t="s">
        <v>15</v>
      </c>
    </row>
    <row r="112" spans="1:6" x14ac:dyDescent="0.25">
      <c r="A112" s="7">
        <v>111</v>
      </c>
      <c r="B112" s="7" t="s">
        <v>11</v>
      </c>
      <c r="C112" t="s">
        <v>12</v>
      </c>
      <c r="D112">
        <v>6941</v>
      </c>
      <c r="E112" s="9">
        <v>42541</v>
      </c>
      <c r="F112" t="s">
        <v>13</v>
      </c>
    </row>
    <row r="113" spans="1:6" x14ac:dyDescent="0.25">
      <c r="A113" s="7">
        <v>112</v>
      </c>
      <c r="B113" s="7" t="s">
        <v>9</v>
      </c>
      <c r="C113" t="s">
        <v>7</v>
      </c>
      <c r="D113">
        <v>7231</v>
      </c>
      <c r="E113" s="9">
        <v>42541</v>
      </c>
      <c r="F113" t="s">
        <v>10</v>
      </c>
    </row>
    <row r="114" spans="1:6" x14ac:dyDescent="0.25">
      <c r="A114" s="7">
        <v>113</v>
      </c>
      <c r="B114" s="7" t="s">
        <v>9</v>
      </c>
      <c r="C114" t="s">
        <v>7</v>
      </c>
      <c r="D114">
        <v>8891</v>
      </c>
      <c r="E114" s="9">
        <v>42544</v>
      </c>
      <c r="F114" t="s">
        <v>17</v>
      </c>
    </row>
    <row r="115" spans="1:6" x14ac:dyDescent="0.25">
      <c r="A115" s="7">
        <v>114</v>
      </c>
      <c r="B115" s="7" t="s">
        <v>11</v>
      </c>
      <c r="C115" t="s">
        <v>12</v>
      </c>
      <c r="D115">
        <v>107</v>
      </c>
      <c r="E115" s="9">
        <v>42546</v>
      </c>
      <c r="F115" t="s">
        <v>20</v>
      </c>
    </row>
    <row r="116" spans="1:6" x14ac:dyDescent="0.25">
      <c r="A116" s="7">
        <v>115</v>
      </c>
      <c r="B116" s="7" t="s">
        <v>11</v>
      </c>
      <c r="C116" t="s">
        <v>12</v>
      </c>
      <c r="D116">
        <v>4243</v>
      </c>
      <c r="E116" s="9">
        <v>42547</v>
      </c>
      <c r="F116" t="s">
        <v>8</v>
      </c>
    </row>
    <row r="117" spans="1:6" x14ac:dyDescent="0.25">
      <c r="A117" s="7">
        <v>116</v>
      </c>
      <c r="B117" s="7" t="s">
        <v>16</v>
      </c>
      <c r="C117" t="s">
        <v>12</v>
      </c>
      <c r="D117">
        <v>4514</v>
      </c>
      <c r="E117" s="9">
        <v>42548</v>
      </c>
      <c r="F117" t="s">
        <v>8</v>
      </c>
    </row>
    <row r="118" spans="1:6" x14ac:dyDescent="0.25">
      <c r="A118" s="7">
        <v>117</v>
      </c>
      <c r="B118" s="7" t="s">
        <v>21</v>
      </c>
      <c r="C118" t="s">
        <v>12</v>
      </c>
      <c r="D118">
        <v>5480</v>
      </c>
      <c r="E118" s="9">
        <v>42553</v>
      </c>
      <c r="F118" t="s">
        <v>8</v>
      </c>
    </row>
    <row r="119" spans="1:6" x14ac:dyDescent="0.25">
      <c r="A119" s="7">
        <v>118</v>
      </c>
      <c r="B119" s="7" t="s">
        <v>11</v>
      </c>
      <c r="C119" t="s">
        <v>12</v>
      </c>
      <c r="D119">
        <v>5002</v>
      </c>
      <c r="E119" s="9">
        <v>42553</v>
      </c>
      <c r="F119" t="s">
        <v>20</v>
      </c>
    </row>
    <row r="120" spans="1:6" x14ac:dyDescent="0.25">
      <c r="A120" s="7">
        <v>119</v>
      </c>
      <c r="B120" s="7" t="s">
        <v>11</v>
      </c>
      <c r="C120" t="s">
        <v>12</v>
      </c>
      <c r="D120">
        <v>8530</v>
      </c>
      <c r="E120" s="9">
        <v>42556</v>
      </c>
      <c r="F120" t="s">
        <v>13</v>
      </c>
    </row>
    <row r="121" spans="1:6" x14ac:dyDescent="0.25">
      <c r="A121" s="7">
        <v>120</v>
      </c>
      <c r="B121" s="7" t="s">
        <v>16</v>
      </c>
      <c r="C121" t="s">
        <v>12</v>
      </c>
      <c r="D121">
        <v>4819</v>
      </c>
      <c r="E121" s="9">
        <v>42558</v>
      </c>
      <c r="F121" t="s">
        <v>18</v>
      </c>
    </row>
    <row r="122" spans="1:6" x14ac:dyDescent="0.25">
      <c r="A122" s="7">
        <v>121</v>
      </c>
      <c r="B122" s="7" t="s">
        <v>9</v>
      </c>
      <c r="C122" t="s">
        <v>7</v>
      </c>
      <c r="D122">
        <v>6343</v>
      </c>
      <c r="E122" s="9">
        <v>42562</v>
      </c>
      <c r="F122" t="s">
        <v>10</v>
      </c>
    </row>
    <row r="123" spans="1:6" x14ac:dyDescent="0.25">
      <c r="A123" s="7">
        <v>122</v>
      </c>
      <c r="B123" s="7" t="s">
        <v>16</v>
      </c>
      <c r="C123" t="s">
        <v>12</v>
      </c>
      <c r="D123">
        <v>2318</v>
      </c>
      <c r="E123" s="9">
        <v>42564</v>
      </c>
      <c r="F123" t="s">
        <v>10</v>
      </c>
    </row>
    <row r="124" spans="1:6" x14ac:dyDescent="0.25">
      <c r="A124" s="7">
        <v>123</v>
      </c>
      <c r="B124" s="7" t="s">
        <v>16</v>
      </c>
      <c r="C124" t="s">
        <v>12</v>
      </c>
      <c r="D124">
        <v>220</v>
      </c>
      <c r="E124" s="9">
        <v>42571</v>
      </c>
      <c r="F124" t="s">
        <v>10</v>
      </c>
    </row>
    <row r="125" spans="1:6" x14ac:dyDescent="0.25">
      <c r="A125" s="7">
        <v>124</v>
      </c>
      <c r="B125" s="7" t="s">
        <v>16</v>
      </c>
      <c r="C125" t="s">
        <v>12</v>
      </c>
      <c r="D125">
        <v>6341</v>
      </c>
      <c r="E125" s="9">
        <v>42571</v>
      </c>
      <c r="F125" t="s">
        <v>18</v>
      </c>
    </row>
    <row r="126" spans="1:6" x14ac:dyDescent="0.25">
      <c r="A126" s="7">
        <v>125</v>
      </c>
      <c r="B126" s="7" t="s">
        <v>19</v>
      </c>
      <c r="C126" t="s">
        <v>12</v>
      </c>
      <c r="D126">
        <v>330</v>
      </c>
      <c r="E126" s="9">
        <v>42571</v>
      </c>
      <c r="F126" t="s">
        <v>15</v>
      </c>
    </row>
    <row r="127" spans="1:6" x14ac:dyDescent="0.25">
      <c r="A127" s="7">
        <v>126</v>
      </c>
      <c r="B127" s="7" t="s">
        <v>9</v>
      </c>
      <c r="C127" t="s">
        <v>7</v>
      </c>
      <c r="D127">
        <v>3027</v>
      </c>
      <c r="E127" s="9">
        <v>42571</v>
      </c>
      <c r="F127" t="s">
        <v>10</v>
      </c>
    </row>
    <row r="128" spans="1:6" x14ac:dyDescent="0.25">
      <c r="A128" s="7">
        <v>127</v>
      </c>
      <c r="B128" s="7" t="s">
        <v>16</v>
      </c>
      <c r="C128" t="s">
        <v>12</v>
      </c>
      <c r="D128">
        <v>850</v>
      </c>
      <c r="E128" s="9">
        <v>42573</v>
      </c>
      <c r="F128" t="s">
        <v>18</v>
      </c>
    </row>
    <row r="129" spans="1:6" x14ac:dyDescent="0.25">
      <c r="A129" s="7">
        <v>128</v>
      </c>
      <c r="B129" s="7" t="s">
        <v>11</v>
      </c>
      <c r="C129" t="s">
        <v>12</v>
      </c>
      <c r="D129">
        <v>8986</v>
      </c>
      <c r="E129" s="9">
        <v>42574</v>
      </c>
      <c r="F129" t="s">
        <v>10</v>
      </c>
    </row>
    <row r="130" spans="1:6" x14ac:dyDescent="0.25">
      <c r="A130" s="7">
        <v>129</v>
      </c>
      <c r="B130" s="7" t="s">
        <v>9</v>
      </c>
      <c r="C130" t="s">
        <v>7</v>
      </c>
      <c r="D130">
        <v>3800</v>
      </c>
      <c r="E130" s="9">
        <v>42576</v>
      </c>
      <c r="F130" t="s">
        <v>8</v>
      </c>
    </row>
    <row r="131" spans="1:6" x14ac:dyDescent="0.25">
      <c r="A131" s="7">
        <v>130</v>
      </c>
      <c r="B131" s="7" t="s">
        <v>6</v>
      </c>
      <c r="C131" t="s">
        <v>7</v>
      </c>
      <c r="D131">
        <v>5751</v>
      </c>
      <c r="E131" s="9">
        <v>42579</v>
      </c>
      <c r="F131" t="s">
        <v>10</v>
      </c>
    </row>
    <row r="132" spans="1:6" x14ac:dyDescent="0.25">
      <c r="A132" s="7">
        <v>131</v>
      </c>
      <c r="B132" s="7" t="s">
        <v>19</v>
      </c>
      <c r="C132" t="s">
        <v>12</v>
      </c>
      <c r="D132">
        <v>1704</v>
      </c>
      <c r="E132" s="9">
        <v>42580</v>
      </c>
      <c r="F132" t="s">
        <v>10</v>
      </c>
    </row>
    <row r="133" spans="1:6" x14ac:dyDescent="0.25">
      <c r="A133" s="7">
        <v>132</v>
      </c>
      <c r="B133" s="7" t="s">
        <v>11</v>
      </c>
      <c r="C133" t="s">
        <v>12</v>
      </c>
      <c r="D133">
        <v>7966</v>
      </c>
      <c r="E133" s="9">
        <v>42581</v>
      </c>
      <c r="F133" t="s">
        <v>17</v>
      </c>
    </row>
    <row r="134" spans="1:6" x14ac:dyDescent="0.25">
      <c r="A134" s="7">
        <v>133</v>
      </c>
      <c r="B134" s="7" t="s">
        <v>11</v>
      </c>
      <c r="C134" t="s">
        <v>12</v>
      </c>
      <c r="D134">
        <v>852</v>
      </c>
      <c r="E134" s="9">
        <v>42582</v>
      </c>
      <c r="F134" t="s">
        <v>8</v>
      </c>
    </row>
    <row r="135" spans="1:6" x14ac:dyDescent="0.25">
      <c r="A135" s="7">
        <v>134</v>
      </c>
      <c r="B135" s="7" t="s">
        <v>14</v>
      </c>
      <c r="C135" t="s">
        <v>7</v>
      </c>
      <c r="D135">
        <v>8416</v>
      </c>
      <c r="E135" s="9">
        <v>42582</v>
      </c>
      <c r="F135" t="s">
        <v>17</v>
      </c>
    </row>
    <row r="136" spans="1:6" x14ac:dyDescent="0.25">
      <c r="A136" s="7">
        <v>135</v>
      </c>
      <c r="B136" s="7" t="s">
        <v>11</v>
      </c>
      <c r="C136" t="s">
        <v>12</v>
      </c>
      <c r="D136">
        <v>7144</v>
      </c>
      <c r="E136" s="9">
        <v>42583</v>
      </c>
      <c r="F136" t="s">
        <v>20</v>
      </c>
    </row>
    <row r="137" spans="1:6" x14ac:dyDescent="0.25">
      <c r="A137" s="7">
        <v>136</v>
      </c>
      <c r="B137" s="7" t="s">
        <v>9</v>
      </c>
      <c r="C137" t="s">
        <v>7</v>
      </c>
      <c r="D137">
        <v>7854</v>
      </c>
      <c r="E137" s="9">
        <v>42583</v>
      </c>
      <c r="F137" t="s">
        <v>8</v>
      </c>
    </row>
    <row r="138" spans="1:6" x14ac:dyDescent="0.25">
      <c r="A138" s="7">
        <v>137</v>
      </c>
      <c r="B138" s="7" t="s">
        <v>16</v>
      </c>
      <c r="C138" t="s">
        <v>12</v>
      </c>
      <c r="D138">
        <v>859</v>
      </c>
      <c r="E138" s="9">
        <v>42585</v>
      </c>
      <c r="F138" t="s">
        <v>8</v>
      </c>
    </row>
    <row r="139" spans="1:6" x14ac:dyDescent="0.25">
      <c r="A139" s="7">
        <v>138</v>
      </c>
      <c r="B139" s="7" t="s">
        <v>9</v>
      </c>
      <c r="C139" t="s">
        <v>7</v>
      </c>
      <c r="D139">
        <v>8049</v>
      </c>
      <c r="E139" s="9">
        <v>42594</v>
      </c>
      <c r="F139" t="s">
        <v>8</v>
      </c>
    </row>
    <row r="140" spans="1:6" x14ac:dyDescent="0.25">
      <c r="A140" s="7">
        <v>139</v>
      </c>
      <c r="B140" s="7" t="s">
        <v>11</v>
      </c>
      <c r="C140" t="s">
        <v>12</v>
      </c>
      <c r="D140">
        <v>2836</v>
      </c>
      <c r="E140" s="9">
        <v>42595</v>
      </c>
      <c r="F140" t="s">
        <v>15</v>
      </c>
    </row>
    <row r="141" spans="1:6" x14ac:dyDescent="0.25">
      <c r="A141" s="7">
        <v>140</v>
      </c>
      <c r="B141" s="7" t="s">
        <v>6</v>
      </c>
      <c r="C141" t="s">
        <v>7</v>
      </c>
      <c r="D141">
        <v>1743</v>
      </c>
      <c r="E141" s="9">
        <v>42601</v>
      </c>
      <c r="F141" t="s">
        <v>8</v>
      </c>
    </row>
    <row r="142" spans="1:6" x14ac:dyDescent="0.25">
      <c r="A142" s="7">
        <v>141</v>
      </c>
      <c r="B142" s="7" t="s">
        <v>19</v>
      </c>
      <c r="C142" t="s">
        <v>12</v>
      </c>
      <c r="D142">
        <v>3844</v>
      </c>
      <c r="E142" s="9">
        <v>42605</v>
      </c>
      <c r="F142" t="s">
        <v>20</v>
      </c>
    </row>
    <row r="143" spans="1:6" x14ac:dyDescent="0.25">
      <c r="A143" s="7">
        <v>142</v>
      </c>
      <c r="B143" s="7" t="s">
        <v>19</v>
      </c>
      <c r="C143" t="s">
        <v>12</v>
      </c>
      <c r="D143">
        <v>7490</v>
      </c>
      <c r="E143" s="9">
        <v>42606</v>
      </c>
      <c r="F143" t="s">
        <v>20</v>
      </c>
    </row>
    <row r="144" spans="1:6" x14ac:dyDescent="0.25">
      <c r="A144" s="7">
        <v>143</v>
      </c>
      <c r="B144" s="7" t="s">
        <v>9</v>
      </c>
      <c r="C144" t="s">
        <v>7</v>
      </c>
      <c r="D144">
        <v>4483</v>
      </c>
      <c r="E144" s="9">
        <v>42607</v>
      </c>
      <c r="F144" t="s">
        <v>15</v>
      </c>
    </row>
    <row r="145" spans="1:6" x14ac:dyDescent="0.25">
      <c r="A145" s="7">
        <v>144</v>
      </c>
      <c r="B145" s="7" t="s">
        <v>19</v>
      </c>
      <c r="C145" t="s">
        <v>12</v>
      </c>
      <c r="D145">
        <v>7333</v>
      </c>
      <c r="E145" s="9">
        <v>42609</v>
      </c>
      <c r="F145" t="s">
        <v>13</v>
      </c>
    </row>
    <row r="146" spans="1:6" x14ac:dyDescent="0.25">
      <c r="A146" s="7">
        <v>145</v>
      </c>
      <c r="B146" s="7" t="s">
        <v>6</v>
      </c>
      <c r="C146" t="s">
        <v>7</v>
      </c>
      <c r="D146">
        <v>7654</v>
      </c>
      <c r="E146" s="9">
        <v>42610</v>
      </c>
      <c r="F146" t="s">
        <v>8</v>
      </c>
    </row>
    <row r="147" spans="1:6" x14ac:dyDescent="0.25">
      <c r="A147" s="7">
        <v>146</v>
      </c>
      <c r="B147" s="7" t="s">
        <v>19</v>
      </c>
      <c r="C147" t="s">
        <v>12</v>
      </c>
      <c r="D147">
        <v>3944</v>
      </c>
      <c r="E147" s="9">
        <v>42611</v>
      </c>
      <c r="F147" t="s">
        <v>10</v>
      </c>
    </row>
    <row r="148" spans="1:6" x14ac:dyDescent="0.25">
      <c r="A148" s="7">
        <v>147</v>
      </c>
      <c r="B148" s="7" t="s">
        <v>14</v>
      </c>
      <c r="C148" t="s">
        <v>7</v>
      </c>
      <c r="D148">
        <v>5761</v>
      </c>
      <c r="E148" s="9">
        <v>42611</v>
      </c>
      <c r="F148" t="s">
        <v>15</v>
      </c>
    </row>
    <row r="149" spans="1:6" x14ac:dyDescent="0.25">
      <c r="A149" s="7">
        <v>148</v>
      </c>
      <c r="B149" s="7" t="s">
        <v>11</v>
      </c>
      <c r="C149" t="s">
        <v>12</v>
      </c>
      <c r="D149">
        <v>6864</v>
      </c>
      <c r="E149" s="9">
        <v>42614</v>
      </c>
      <c r="F149" t="s">
        <v>18</v>
      </c>
    </row>
    <row r="150" spans="1:6" x14ac:dyDescent="0.25">
      <c r="A150" s="7">
        <v>149</v>
      </c>
      <c r="B150" s="7" t="s">
        <v>11</v>
      </c>
      <c r="C150" t="s">
        <v>12</v>
      </c>
      <c r="D150">
        <v>4016</v>
      </c>
      <c r="E150" s="9">
        <v>42614</v>
      </c>
      <c r="F150" t="s">
        <v>15</v>
      </c>
    </row>
    <row r="151" spans="1:6" x14ac:dyDescent="0.25">
      <c r="A151" s="7">
        <v>150</v>
      </c>
      <c r="B151" s="7" t="s">
        <v>11</v>
      </c>
      <c r="C151" t="s">
        <v>12</v>
      </c>
      <c r="D151">
        <v>1841</v>
      </c>
      <c r="E151" s="9">
        <v>42615</v>
      </c>
      <c r="F151" t="s">
        <v>8</v>
      </c>
    </row>
    <row r="152" spans="1:6" x14ac:dyDescent="0.25">
      <c r="A152" s="7">
        <v>151</v>
      </c>
      <c r="B152" s="7" t="s">
        <v>11</v>
      </c>
      <c r="C152" t="s">
        <v>12</v>
      </c>
      <c r="D152">
        <v>424</v>
      </c>
      <c r="E152" s="9">
        <v>42618</v>
      </c>
      <c r="F152" t="s">
        <v>17</v>
      </c>
    </row>
    <row r="153" spans="1:6" x14ac:dyDescent="0.25">
      <c r="A153" s="7">
        <v>152</v>
      </c>
      <c r="B153" s="7" t="s">
        <v>11</v>
      </c>
      <c r="C153" t="s">
        <v>12</v>
      </c>
      <c r="D153">
        <v>8765</v>
      </c>
      <c r="E153" s="9">
        <v>42620</v>
      </c>
      <c r="F153" t="s">
        <v>10</v>
      </c>
    </row>
    <row r="154" spans="1:6" x14ac:dyDescent="0.25">
      <c r="A154" s="7">
        <v>153</v>
      </c>
      <c r="B154" s="7" t="s">
        <v>11</v>
      </c>
      <c r="C154" t="s">
        <v>12</v>
      </c>
      <c r="D154">
        <v>5583</v>
      </c>
      <c r="E154" s="9">
        <v>42621</v>
      </c>
      <c r="F154" t="s">
        <v>8</v>
      </c>
    </row>
    <row r="155" spans="1:6" x14ac:dyDescent="0.25">
      <c r="A155" s="7">
        <v>154</v>
      </c>
      <c r="B155" s="7" t="s">
        <v>9</v>
      </c>
      <c r="C155" t="s">
        <v>7</v>
      </c>
      <c r="D155">
        <v>4390</v>
      </c>
      <c r="E155" s="9">
        <v>42622</v>
      </c>
      <c r="F155" t="s">
        <v>18</v>
      </c>
    </row>
    <row r="156" spans="1:6" x14ac:dyDescent="0.25">
      <c r="A156" s="7">
        <v>155</v>
      </c>
      <c r="B156" s="7" t="s">
        <v>9</v>
      </c>
      <c r="C156" t="s">
        <v>7</v>
      </c>
      <c r="D156">
        <v>352</v>
      </c>
      <c r="E156" s="9">
        <v>42622</v>
      </c>
      <c r="F156" t="s">
        <v>13</v>
      </c>
    </row>
    <row r="157" spans="1:6" x14ac:dyDescent="0.25">
      <c r="A157" s="7">
        <v>156</v>
      </c>
      <c r="B157" s="7" t="s">
        <v>19</v>
      </c>
      <c r="C157" t="s">
        <v>12</v>
      </c>
      <c r="D157">
        <v>8489</v>
      </c>
      <c r="E157" s="9">
        <v>42624</v>
      </c>
      <c r="F157" t="s">
        <v>8</v>
      </c>
    </row>
    <row r="158" spans="1:6" x14ac:dyDescent="0.25">
      <c r="A158" s="7">
        <v>157</v>
      </c>
      <c r="B158" s="7" t="s">
        <v>11</v>
      </c>
      <c r="C158" t="s">
        <v>12</v>
      </c>
      <c r="D158">
        <v>7090</v>
      </c>
      <c r="E158" s="9">
        <v>42624</v>
      </c>
      <c r="F158" t="s">
        <v>20</v>
      </c>
    </row>
    <row r="159" spans="1:6" x14ac:dyDescent="0.25">
      <c r="A159" s="7">
        <v>158</v>
      </c>
      <c r="B159" s="7" t="s">
        <v>11</v>
      </c>
      <c r="C159" t="s">
        <v>12</v>
      </c>
      <c r="D159">
        <v>7880</v>
      </c>
      <c r="E159" s="9">
        <v>42628</v>
      </c>
      <c r="F159" t="s">
        <v>8</v>
      </c>
    </row>
    <row r="160" spans="1:6" x14ac:dyDescent="0.25">
      <c r="A160" s="7">
        <v>159</v>
      </c>
      <c r="B160" s="7" t="s">
        <v>16</v>
      </c>
      <c r="C160" t="s">
        <v>12</v>
      </c>
      <c r="D160">
        <v>3861</v>
      </c>
      <c r="E160" s="9">
        <v>42631</v>
      </c>
      <c r="F160" t="s">
        <v>8</v>
      </c>
    </row>
    <row r="161" spans="1:6" x14ac:dyDescent="0.25">
      <c r="A161" s="7">
        <v>160</v>
      </c>
      <c r="B161" s="7" t="s">
        <v>9</v>
      </c>
      <c r="C161" t="s">
        <v>7</v>
      </c>
      <c r="D161">
        <v>7927</v>
      </c>
      <c r="E161" s="9">
        <v>42632</v>
      </c>
      <c r="F161" t="s">
        <v>15</v>
      </c>
    </row>
    <row r="162" spans="1:6" x14ac:dyDescent="0.25">
      <c r="A162" s="7">
        <v>161</v>
      </c>
      <c r="B162" s="7" t="s">
        <v>11</v>
      </c>
      <c r="C162" t="s">
        <v>12</v>
      </c>
      <c r="D162">
        <v>6162</v>
      </c>
      <c r="E162" s="9">
        <v>42633</v>
      </c>
      <c r="F162" t="s">
        <v>8</v>
      </c>
    </row>
    <row r="163" spans="1:6" x14ac:dyDescent="0.25">
      <c r="A163" s="7">
        <v>162</v>
      </c>
      <c r="B163" s="7" t="s">
        <v>21</v>
      </c>
      <c r="C163" t="s">
        <v>12</v>
      </c>
      <c r="D163">
        <v>5523</v>
      </c>
      <c r="E163" s="9">
        <v>42638</v>
      </c>
      <c r="F163" t="s">
        <v>17</v>
      </c>
    </row>
    <row r="164" spans="1:6" x14ac:dyDescent="0.25">
      <c r="A164" s="7">
        <v>163</v>
      </c>
      <c r="B164" s="7" t="s">
        <v>9</v>
      </c>
      <c r="C164" t="s">
        <v>7</v>
      </c>
      <c r="D164">
        <v>5936</v>
      </c>
      <c r="E164" s="9">
        <v>42638</v>
      </c>
      <c r="F164" t="s">
        <v>10</v>
      </c>
    </row>
    <row r="165" spans="1:6" x14ac:dyDescent="0.25">
      <c r="A165" s="7">
        <v>164</v>
      </c>
      <c r="B165" s="7" t="s">
        <v>6</v>
      </c>
      <c r="C165" t="s">
        <v>7</v>
      </c>
      <c r="D165">
        <v>7251</v>
      </c>
      <c r="E165" s="9">
        <v>42639</v>
      </c>
      <c r="F165" t="s">
        <v>15</v>
      </c>
    </row>
    <row r="166" spans="1:6" x14ac:dyDescent="0.25">
      <c r="A166" s="7">
        <v>165</v>
      </c>
      <c r="B166" s="7" t="s">
        <v>16</v>
      </c>
      <c r="C166" t="s">
        <v>12</v>
      </c>
      <c r="D166">
        <v>6187</v>
      </c>
      <c r="E166" s="9">
        <v>42640</v>
      </c>
      <c r="F166" t="s">
        <v>17</v>
      </c>
    </row>
    <row r="167" spans="1:6" x14ac:dyDescent="0.25">
      <c r="A167" s="7">
        <v>166</v>
      </c>
      <c r="B167" s="7" t="s">
        <v>11</v>
      </c>
      <c r="C167" t="s">
        <v>12</v>
      </c>
      <c r="D167">
        <v>3210</v>
      </c>
      <c r="E167" s="9">
        <v>42642</v>
      </c>
      <c r="F167" t="s">
        <v>15</v>
      </c>
    </row>
    <row r="168" spans="1:6" x14ac:dyDescent="0.25">
      <c r="A168" s="7">
        <v>167</v>
      </c>
      <c r="B168" s="7" t="s">
        <v>6</v>
      </c>
      <c r="C168" t="s">
        <v>7</v>
      </c>
      <c r="D168">
        <v>682</v>
      </c>
      <c r="E168" s="9">
        <v>42642</v>
      </c>
      <c r="F168" t="s">
        <v>15</v>
      </c>
    </row>
    <row r="169" spans="1:6" x14ac:dyDescent="0.25">
      <c r="A169" s="7">
        <v>168</v>
      </c>
      <c r="B169" s="7" t="s">
        <v>11</v>
      </c>
      <c r="C169" t="s">
        <v>12</v>
      </c>
      <c r="D169">
        <v>793</v>
      </c>
      <c r="E169" s="9">
        <v>42646</v>
      </c>
      <c r="F169" t="s">
        <v>17</v>
      </c>
    </row>
    <row r="170" spans="1:6" x14ac:dyDescent="0.25">
      <c r="A170" s="7">
        <v>169</v>
      </c>
      <c r="B170" s="7" t="s">
        <v>6</v>
      </c>
      <c r="C170" t="s">
        <v>7</v>
      </c>
      <c r="D170">
        <v>5346</v>
      </c>
      <c r="E170" s="9">
        <v>42647</v>
      </c>
      <c r="F170" t="s">
        <v>15</v>
      </c>
    </row>
    <row r="171" spans="1:6" x14ac:dyDescent="0.25">
      <c r="A171" s="7">
        <v>170</v>
      </c>
      <c r="B171" s="7" t="s">
        <v>11</v>
      </c>
      <c r="C171" t="s">
        <v>12</v>
      </c>
      <c r="D171">
        <v>7103</v>
      </c>
      <c r="E171" s="9">
        <v>42650</v>
      </c>
      <c r="F171" t="s">
        <v>18</v>
      </c>
    </row>
    <row r="172" spans="1:6" x14ac:dyDescent="0.25">
      <c r="A172" s="7">
        <v>171</v>
      </c>
      <c r="B172" s="7" t="s">
        <v>6</v>
      </c>
      <c r="C172" t="s">
        <v>7</v>
      </c>
      <c r="D172">
        <v>4603</v>
      </c>
      <c r="E172" s="9">
        <v>42653</v>
      </c>
      <c r="F172" t="s">
        <v>8</v>
      </c>
    </row>
    <row r="173" spans="1:6" x14ac:dyDescent="0.25">
      <c r="A173" s="7">
        <v>172</v>
      </c>
      <c r="B173" s="7" t="s">
        <v>19</v>
      </c>
      <c r="C173" t="s">
        <v>12</v>
      </c>
      <c r="D173">
        <v>8160</v>
      </c>
      <c r="E173" s="9">
        <v>42659</v>
      </c>
      <c r="F173" t="s">
        <v>20</v>
      </c>
    </row>
    <row r="174" spans="1:6" x14ac:dyDescent="0.25">
      <c r="A174" s="7">
        <v>173</v>
      </c>
      <c r="B174" s="7" t="s">
        <v>19</v>
      </c>
      <c r="C174" t="s">
        <v>12</v>
      </c>
      <c r="D174">
        <v>7171</v>
      </c>
      <c r="E174" s="9">
        <v>42666</v>
      </c>
      <c r="F174" t="s">
        <v>10</v>
      </c>
    </row>
    <row r="175" spans="1:6" x14ac:dyDescent="0.25">
      <c r="A175" s="7">
        <v>174</v>
      </c>
      <c r="B175" s="7" t="s">
        <v>11</v>
      </c>
      <c r="C175" t="s">
        <v>12</v>
      </c>
      <c r="D175">
        <v>3552</v>
      </c>
      <c r="E175" s="9">
        <v>42666</v>
      </c>
      <c r="F175" t="s">
        <v>18</v>
      </c>
    </row>
    <row r="176" spans="1:6" x14ac:dyDescent="0.25">
      <c r="A176" s="7">
        <v>175</v>
      </c>
      <c r="B176" s="7" t="s">
        <v>11</v>
      </c>
      <c r="C176" t="s">
        <v>12</v>
      </c>
      <c r="D176">
        <v>7273</v>
      </c>
      <c r="E176" s="9">
        <v>42668</v>
      </c>
      <c r="F176" t="s">
        <v>17</v>
      </c>
    </row>
    <row r="177" spans="1:6" x14ac:dyDescent="0.25">
      <c r="A177" s="7">
        <v>176</v>
      </c>
      <c r="B177" s="7" t="s">
        <v>11</v>
      </c>
      <c r="C177" t="s">
        <v>12</v>
      </c>
      <c r="D177">
        <v>2402</v>
      </c>
      <c r="E177" s="9">
        <v>42669</v>
      </c>
      <c r="F177" t="s">
        <v>15</v>
      </c>
    </row>
    <row r="178" spans="1:6" x14ac:dyDescent="0.25">
      <c r="A178" s="7">
        <v>177</v>
      </c>
      <c r="B178" s="7" t="s">
        <v>11</v>
      </c>
      <c r="C178" t="s">
        <v>12</v>
      </c>
      <c r="D178">
        <v>1197</v>
      </c>
      <c r="E178" s="9">
        <v>42669</v>
      </c>
      <c r="F178" t="s">
        <v>17</v>
      </c>
    </row>
    <row r="179" spans="1:6" x14ac:dyDescent="0.25">
      <c r="A179" s="7">
        <v>178</v>
      </c>
      <c r="B179" s="7" t="s">
        <v>14</v>
      </c>
      <c r="C179" t="s">
        <v>7</v>
      </c>
      <c r="D179">
        <v>5015</v>
      </c>
      <c r="E179" s="9">
        <v>42669</v>
      </c>
      <c r="F179" t="s">
        <v>17</v>
      </c>
    </row>
    <row r="180" spans="1:6" x14ac:dyDescent="0.25">
      <c r="A180" s="7">
        <v>179</v>
      </c>
      <c r="B180" s="7" t="s">
        <v>16</v>
      </c>
      <c r="C180" t="s">
        <v>12</v>
      </c>
      <c r="D180">
        <v>5818</v>
      </c>
      <c r="E180" s="9">
        <v>42676</v>
      </c>
      <c r="F180" t="s">
        <v>8</v>
      </c>
    </row>
    <row r="181" spans="1:6" x14ac:dyDescent="0.25">
      <c r="A181" s="7">
        <v>180</v>
      </c>
      <c r="B181" s="7" t="s">
        <v>11</v>
      </c>
      <c r="C181" t="s">
        <v>12</v>
      </c>
      <c r="D181">
        <v>4399</v>
      </c>
      <c r="E181" s="9">
        <v>42677</v>
      </c>
      <c r="F181" t="s">
        <v>10</v>
      </c>
    </row>
    <row r="182" spans="1:6" x14ac:dyDescent="0.25">
      <c r="A182" s="7">
        <v>181</v>
      </c>
      <c r="B182" s="7" t="s">
        <v>6</v>
      </c>
      <c r="C182" t="s">
        <v>7</v>
      </c>
      <c r="D182">
        <v>3011</v>
      </c>
      <c r="E182" s="9">
        <v>42677</v>
      </c>
      <c r="F182" t="s">
        <v>8</v>
      </c>
    </row>
    <row r="183" spans="1:6" x14ac:dyDescent="0.25">
      <c r="A183" s="7">
        <v>182</v>
      </c>
      <c r="B183" s="7" t="s">
        <v>19</v>
      </c>
      <c r="C183" t="s">
        <v>12</v>
      </c>
      <c r="D183">
        <v>4715</v>
      </c>
      <c r="E183" s="9">
        <v>42683</v>
      </c>
      <c r="F183" t="s">
        <v>10</v>
      </c>
    </row>
    <row r="184" spans="1:6" x14ac:dyDescent="0.25">
      <c r="A184" s="7">
        <v>183</v>
      </c>
      <c r="B184" s="7" t="s">
        <v>19</v>
      </c>
      <c r="C184" t="s">
        <v>12</v>
      </c>
      <c r="D184">
        <v>5321</v>
      </c>
      <c r="E184" s="9">
        <v>42686</v>
      </c>
      <c r="F184" t="s">
        <v>20</v>
      </c>
    </row>
    <row r="185" spans="1:6" x14ac:dyDescent="0.25">
      <c r="A185" s="7">
        <v>184</v>
      </c>
      <c r="B185" s="7" t="s">
        <v>11</v>
      </c>
      <c r="C185" t="s">
        <v>12</v>
      </c>
      <c r="D185">
        <v>8894</v>
      </c>
      <c r="E185" s="9">
        <v>42689</v>
      </c>
      <c r="F185" t="s">
        <v>8</v>
      </c>
    </row>
    <row r="186" spans="1:6" x14ac:dyDescent="0.25">
      <c r="A186" s="7">
        <v>185</v>
      </c>
      <c r="B186" s="7" t="s">
        <v>6</v>
      </c>
      <c r="C186" t="s">
        <v>7</v>
      </c>
      <c r="D186">
        <v>4846</v>
      </c>
      <c r="E186" s="9">
        <v>42699</v>
      </c>
      <c r="F186" t="s">
        <v>10</v>
      </c>
    </row>
    <row r="187" spans="1:6" x14ac:dyDescent="0.25">
      <c r="A187" s="7">
        <v>186</v>
      </c>
      <c r="B187" s="7" t="s">
        <v>9</v>
      </c>
      <c r="C187" t="s">
        <v>7</v>
      </c>
      <c r="D187">
        <v>284</v>
      </c>
      <c r="E187" s="9">
        <v>42699</v>
      </c>
      <c r="F187" t="s">
        <v>15</v>
      </c>
    </row>
    <row r="188" spans="1:6" x14ac:dyDescent="0.25">
      <c r="A188" s="7">
        <v>187</v>
      </c>
      <c r="B188" s="7" t="s">
        <v>16</v>
      </c>
      <c r="C188" t="s">
        <v>12</v>
      </c>
      <c r="D188">
        <v>8283</v>
      </c>
      <c r="E188" s="9">
        <v>42700</v>
      </c>
      <c r="F188" t="s">
        <v>10</v>
      </c>
    </row>
    <row r="189" spans="1:6" x14ac:dyDescent="0.25">
      <c r="A189" s="7">
        <v>188</v>
      </c>
      <c r="B189" s="7" t="s">
        <v>16</v>
      </c>
      <c r="C189" t="s">
        <v>12</v>
      </c>
      <c r="D189">
        <v>9990</v>
      </c>
      <c r="E189" s="9">
        <v>42702</v>
      </c>
      <c r="F189" t="s">
        <v>13</v>
      </c>
    </row>
    <row r="190" spans="1:6" x14ac:dyDescent="0.25">
      <c r="A190" s="7">
        <v>189</v>
      </c>
      <c r="B190" s="7" t="s">
        <v>11</v>
      </c>
      <c r="C190" t="s">
        <v>12</v>
      </c>
      <c r="D190">
        <v>9014</v>
      </c>
      <c r="E190" s="9">
        <v>42702</v>
      </c>
      <c r="F190" t="s">
        <v>17</v>
      </c>
    </row>
    <row r="191" spans="1:6" x14ac:dyDescent="0.25">
      <c r="A191" s="7">
        <v>190</v>
      </c>
      <c r="B191" s="7" t="s">
        <v>19</v>
      </c>
      <c r="C191" t="s">
        <v>12</v>
      </c>
      <c r="D191">
        <v>1942</v>
      </c>
      <c r="E191" s="9">
        <v>42703</v>
      </c>
      <c r="F191" t="s">
        <v>20</v>
      </c>
    </row>
    <row r="192" spans="1:6" x14ac:dyDescent="0.25">
      <c r="A192" s="7">
        <v>191</v>
      </c>
      <c r="B192" s="7" t="s">
        <v>11</v>
      </c>
      <c r="C192" t="s">
        <v>12</v>
      </c>
      <c r="D192">
        <v>7223</v>
      </c>
      <c r="E192" s="9">
        <v>42704</v>
      </c>
      <c r="F192" t="s">
        <v>8</v>
      </c>
    </row>
    <row r="193" spans="1:6" x14ac:dyDescent="0.25">
      <c r="A193" s="7">
        <v>192</v>
      </c>
      <c r="B193" s="7" t="s">
        <v>6</v>
      </c>
      <c r="C193" t="s">
        <v>7</v>
      </c>
      <c r="D193">
        <v>4673</v>
      </c>
      <c r="E193" s="9">
        <v>42706</v>
      </c>
      <c r="F193" t="s">
        <v>8</v>
      </c>
    </row>
    <row r="194" spans="1:6" x14ac:dyDescent="0.25">
      <c r="A194" s="7">
        <v>193</v>
      </c>
      <c r="B194" s="7" t="s">
        <v>6</v>
      </c>
      <c r="C194" t="s">
        <v>7</v>
      </c>
      <c r="D194">
        <v>9104</v>
      </c>
      <c r="E194" s="9">
        <v>42708</v>
      </c>
      <c r="F194" t="s">
        <v>20</v>
      </c>
    </row>
    <row r="195" spans="1:6" x14ac:dyDescent="0.25">
      <c r="A195" s="7">
        <v>194</v>
      </c>
      <c r="B195" s="7" t="s">
        <v>19</v>
      </c>
      <c r="C195" t="s">
        <v>12</v>
      </c>
      <c r="D195">
        <v>6078</v>
      </c>
      <c r="E195" s="9">
        <v>42709</v>
      </c>
      <c r="F195" t="s">
        <v>8</v>
      </c>
    </row>
    <row r="196" spans="1:6" x14ac:dyDescent="0.25">
      <c r="A196" s="7">
        <v>195</v>
      </c>
      <c r="B196" s="7" t="s">
        <v>14</v>
      </c>
      <c r="C196" t="s">
        <v>7</v>
      </c>
      <c r="D196">
        <v>3278</v>
      </c>
      <c r="E196" s="9">
        <v>42710</v>
      </c>
      <c r="F196" t="s">
        <v>15</v>
      </c>
    </row>
    <row r="197" spans="1:6" x14ac:dyDescent="0.25">
      <c r="A197" s="7">
        <v>196</v>
      </c>
      <c r="B197" s="7" t="s">
        <v>11</v>
      </c>
      <c r="C197" t="s">
        <v>12</v>
      </c>
      <c r="D197">
        <v>136</v>
      </c>
      <c r="E197" s="9">
        <v>42716</v>
      </c>
      <c r="F197" t="s">
        <v>13</v>
      </c>
    </row>
    <row r="198" spans="1:6" x14ac:dyDescent="0.25">
      <c r="A198" s="7">
        <v>197</v>
      </c>
      <c r="B198" s="7" t="s">
        <v>11</v>
      </c>
      <c r="C198" t="s">
        <v>12</v>
      </c>
      <c r="D198">
        <v>8377</v>
      </c>
      <c r="E198" s="9">
        <v>42716</v>
      </c>
      <c r="F198" t="s">
        <v>17</v>
      </c>
    </row>
    <row r="199" spans="1:6" x14ac:dyDescent="0.25">
      <c r="A199" s="7">
        <v>198</v>
      </c>
      <c r="B199" s="7" t="s">
        <v>11</v>
      </c>
      <c r="C199" t="s">
        <v>12</v>
      </c>
      <c r="D199">
        <v>2382</v>
      </c>
      <c r="E199" s="9">
        <v>42716</v>
      </c>
      <c r="F199" t="s">
        <v>8</v>
      </c>
    </row>
    <row r="200" spans="1:6" x14ac:dyDescent="0.25">
      <c r="A200" s="7">
        <v>199</v>
      </c>
      <c r="B200" s="7" t="s">
        <v>11</v>
      </c>
      <c r="C200" t="s">
        <v>12</v>
      </c>
      <c r="D200">
        <v>8702</v>
      </c>
      <c r="E200" s="9">
        <v>42719</v>
      </c>
      <c r="F200" t="s">
        <v>15</v>
      </c>
    </row>
    <row r="201" spans="1:6" x14ac:dyDescent="0.25">
      <c r="A201" s="7">
        <v>200</v>
      </c>
      <c r="B201" s="7" t="s">
        <v>11</v>
      </c>
      <c r="C201" t="s">
        <v>12</v>
      </c>
      <c r="D201">
        <v>5021</v>
      </c>
      <c r="E201" s="9">
        <v>42720</v>
      </c>
      <c r="F201" t="s">
        <v>8</v>
      </c>
    </row>
    <row r="202" spans="1:6" x14ac:dyDescent="0.25">
      <c r="A202" s="7">
        <v>201</v>
      </c>
      <c r="B202" s="7" t="s">
        <v>19</v>
      </c>
      <c r="C202" t="s">
        <v>12</v>
      </c>
      <c r="D202">
        <v>1760</v>
      </c>
      <c r="E202" s="9">
        <v>42720</v>
      </c>
      <c r="F202" t="s">
        <v>17</v>
      </c>
    </row>
    <row r="203" spans="1:6" x14ac:dyDescent="0.25">
      <c r="A203" s="7">
        <v>202</v>
      </c>
      <c r="B203" s="7" t="s">
        <v>11</v>
      </c>
      <c r="C203" t="s">
        <v>12</v>
      </c>
      <c r="D203">
        <v>4766</v>
      </c>
      <c r="E203" s="9">
        <v>42722</v>
      </c>
      <c r="F203" t="s">
        <v>15</v>
      </c>
    </row>
    <row r="204" spans="1:6" x14ac:dyDescent="0.25">
      <c r="A204" s="7">
        <v>203</v>
      </c>
      <c r="B204" s="7" t="s">
        <v>14</v>
      </c>
      <c r="C204" t="s">
        <v>7</v>
      </c>
      <c r="D204">
        <v>1541</v>
      </c>
      <c r="E204" s="9">
        <v>42723</v>
      </c>
      <c r="F204" t="s">
        <v>10</v>
      </c>
    </row>
    <row r="205" spans="1:6" x14ac:dyDescent="0.25">
      <c r="A205" s="7">
        <v>204</v>
      </c>
      <c r="B205" s="7" t="s">
        <v>16</v>
      </c>
      <c r="C205" t="s">
        <v>12</v>
      </c>
      <c r="D205">
        <v>2782</v>
      </c>
      <c r="E205" s="9">
        <v>42724</v>
      </c>
      <c r="F205" t="s">
        <v>10</v>
      </c>
    </row>
    <row r="206" spans="1:6" x14ac:dyDescent="0.25">
      <c r="A206" s="7">
        <v>205</v>
      </c>
      <c r="B206" s="7" t="s">
        <v>19</v>
      </c>
      <c r="C206" t="s">
        <v>12</v>
      </c>
      <c r="D206">
        <v>2455</v>
      </c>
      <c r="E206" s="9">
        <v>42724</v>
      </c>
      <c r="F206" t="s">
        <v>13</v>
      </c>
    </row>
    <row r="207" spans="1:6" x14ac:dyDescent="0.25">
      <c r="A207" s="7">
        <v>206</v>
      </c>
      <c r="B207" s="7" t="s">
        <v>19</v>
      </c>
      <c r="C207" t="s">
        <v>12</v>
      </c>
      <c r="D207">
        <v>4512</v>
      </c>
      <c r="E207" s="9">
        <v>42726</v>
      </c>
      <c r="F207" t="s">
        <v>18</v>
      </c>
    </row>
    <row r="208" spans="1:6" x14ac:dyDescent="0.25">
      <c r="A208" s="7">
        <v>207</v>
      </c>
      <c r="B208" s="7" t="s">
        <v>19</v>
      </c>
      <c r="C208" t="s">
        <v>12</v>
      </c>
      <c r="D208">
        <v>8752</v>
      </c>
      <c r="E208" s="9">
        <v>42726</v>
      </c>
      <c r="F208" t="s">
        <v>15</v>
      </c>
    </row>
    <row r="209" spans="1:6" x14ac:dyDescent="0.25">
      <c r="A209" s="7">
        <v>208</v>
      </c>
      <c r="B209" s="7" t="s">
        <v>6</v>
      </c>
      <c r="C209" t="s">
        <v>7</v>
      </c>
      <c r="D209">
        <v>9127</v>
      </c>
      <c r="E209" s="9">
        <v>42729</v>
      </c>
      <c r="F209" t="s">
        <v>8</v>
      </c>
    </row>
    <row r="210" spans="1:6" x14ac:dyDescent="0.25">
      <c r="A210" s="7">
        <v>209</v>
      </c>
      <c r="B210" s="7" t="s">
        <v>19</v>
      </c>
      <c r="C210" t="s">
        <v>12</v>
      </c>
      <c r="D210">
        <v>1777</v>
      </c>
      <c r="E210" s="9">
        <v>42732</v>
      </c>
      <c r="F210" t="s">
        <v>20</v>
      </c>
    </row>
    <row r="211" spans="1:6" x14ac:dyDescent="0.25">
      <c r="A211" s="7">
        <v>210</v>
      </c>
      <c r="B211" s="7" t="s">
        <v>14</v>
      </c>
      <c r="C211" t="s">
        <v>7</v>
      </c>
      <c r="D211">
        <v>680</v>
      </c>
      <c r="E211" s="9">
        <v>42732</v>
      </c>
      <c r="F211" t="s">
        <v>20</v>
      </c>
    </row>
    <row r="212" spans="1:6" x14ac:dyDescent="0.25">
      <c r="A212" s="7">
        <v>211</v>
      </c>
      <c r="B212" s="7" t="s">
        <v>16</v>
      </c>
      <c r="C212" t="s">
        <v>12</v>
      </c>
      <c r="D212">
        <v>958</v>
      </c>
      <c r="E212" s="9">
        <v>42733</v>
      </c>
      <c r="F212" t="s">
        <v>8</v>
      </c>
    </row>
    <row r="213" spans="1:6" x14ac:dyDescent="0.25">
      <c r="A213" s="7">
        <v>212</v>
      </c>
      <c r="B213" s="7" t="s">
        <v>6</v>
      </c>
      <c r="C213" t="s">
        <v>7</v>
      </c>
      <c r="D213">
        <v>2613</v>
      </c>
      <c r="E213" s="9">
        <v>42733</v>
      </c>
      <c r="F213" t="s">
        <v>17</v>
      </c>
    </row>
    <row r="214" spans="1:6" x14ac:dyDescent="0.25">
      <c r="A214" s="7">
        <v>213</v>
      </c>
      <c r="B214" s="7" t="s">
        <v>6</v>
      </c>
      <c r="C214" t="s">
        <v>7</v>
      </c>
      <c r="D214">
        <v>339</v>
      </c>
      <c r="E214" s="9">
        <v>42734</v>
      </c>
      <c r="F214" t="s">
        <v>17</v>
      </c>
    </row>
  </sheetData>
  <conditionalFormatting sqref="C2:C214">
    <cfRule type="containsText" dxfId="5" priority="9" operator="containsText" text="Fruit">
      <formula>NOT(ISERROR(SEARCH("Fruit",C2)))</formula>
    </cfRule>
  </conditionalFormatting>
  <conditionalFormatting sqref="F2:F214">
    <cfRule type="containsText" dxfId="4" priority="6" operator="containsText" text="United States">
      <formula>NOT(ISERROR(SEARCH("United States",F2)))</formula>
    </cfRule>
    <cfRule type="containsText" dxfId="3" priority="2" operator="containsText" text="France">
      <formula>NOT(ISERROR(SEARCH("France",F2)))</formula>
    </cfRule>
  </conditionalFormatting>
  <conditionalFormatting sqref="D1:D214">
    <cfRule type="dataBar" priority="5">
      <dataBar>
        <cfvo type="min"/>
        <cfvo type="max"/>
        <color rgb="FF008AEF"/>
      </dataBar>
      <extLst>
        <ext xmlns:x14="http://schemas.microsoft.com/office/spreadsheetml/2009/9/main" uri="{B025F937-C7B1-47D3-B67F-A62EFF666E3E}">
          <x14:id>{C725C4E9-0B69-4AED-9A6E-FB708BC94763}</x14:id>
        </ext>
      </extLst>
    </cfRule>
    <cfRule type="containsText" dxfId="2" priority="4" operator="containsText" text="5000">
      <formula>NOT(ISERROR(SEARCH("5000",D1)))</formula>
    </cfRule>
  </conditionalFormatting>
  <conditionalFormatting sqref="D2:D214">
    <cfRule type="top10" dxfId="1" priority="3" percent="1" rank="10"/>
  </conditionalFormatting>
  <conditionalFormatting sqref="F2">
    <cfRule type="containsText" dxfId="0" priority="1" operator="containsText" text="New Zealand">
      <formula>NOT(ISERROR(SEARCH("New Zealand",F2)))</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725C4E9-0B69-4AED-9A6E-FB708BC94763}">
            <x14:dataBar minLength="0" maxLength="100" border="1" negativeBarBorderColorSameAsPositive="0">
              <x14:cfvo type="autoMin"/>
              <x14:cfvo type="autoMax"/>
              <x14:borderColor rgb="FF008AEF"/>
              <x14:negativeFillColor rgb="FFFF0000"/>
              <x14:negativeBorderColor rgb="FFFF0000"/>
              <x14:axisColor rgb="FF000000"/>
            </x14:dataBar>
          </x14:cfRule>
          <xm:sqref>D1:D214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BLOSSOM ACADEMY</vt:lpstr>
      <vt:lpstr>Data</vt:lpstr>
      <vt:lpstr>Table</vt:lpstr>
      <vt:lpstr>Pivot_Table</vt:lpstr>
      <vt:lpstr>Dashboard</vt:lpstr>
      <vt:lpstr>One-dimensional Pivot Table</vt:lpstr>
      <vt:lpstr>Two-dimensional Pivot Table</vt:lpstr>
      <vt:lpstr>Conditional_Formatting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Siaw</cp:lastModifiedBy>
  <dcterms:modified xsi:type="dcterms:W3CDTF">2024-09-13T19:38:07Z</dcterms:modified>
</cp:coreProperties>
</file>