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\Desktop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C15" i="1"/>
  <c r="E35" i="1"/>
  <c r="C19" i="1"/>
  <c r="E28" i="1"/>
  <c r="E27" i="1"/>
  <c r="C21" i="1"/>
  <c r="C17" i="1"/>
  <c r="C16" i="1"/>
  <c r="F4" i="1"/>
  <c r="F5" i="1"/>
  <c r="F6" i="1"/>
  <c r="F7" i="1"/>
  <c r="F8" i="1"/>
  <c r="F9" i="1"/>
  <c r="F3" i="1"/>
  <c r="C14" i="1"/>
  <c r="E4" i="1"/>
  <c r="E5" i="1"/>
  <c r="E6" i="1"/>
  <c r="E7" i="1"/>
  <c r="E8" i="1"/>
  <c r="E9" i="1"/>
  <c r="E33" i="1" l="1"/>
</calcChain>
</file>

<file path=xl/sharedStrings.xml><?xml version="1.0" encoding="utf-8"?>
<sst xmlns="http://schemas.openxmlformats.org/spreadsheetml/2006/main" count="22" uniqueCount="17">
  <si>
    <t>ni</t>
  </si>
  <si>
    <t>xi</t>
  </si>
  <si>
    <t>czas efektu</t>
  </si>
  <si>
    <t>środek przedziału</t>
  </si>
  <si>
    <t>kiczba doświadczeń</t>
  </si>
  <si>
    <t>xi * ni</t>
  </si>
  <si>
    <t>alfa</t>
  </si>
  <si>
    <t>n</t>
  </si>
  <si>
    <t>średnia</t>
  </si>
  <si>
    <t>wariancja</t>
  </si>
  <si>
    <t>odch.standardowe</t>
  </si>
  <si>
    <t>Ua</t>
  </si>
  <si>
    <t>a</t>
  </si>
  <si>
    <t>b</t>
  </si>
  <si>
    <t>przedział od 0,65 do 0,69 z prawdopodobieńtwem 0,95 pokrywa nieznaną wartość średnią czasu trwania efektu cieplnego</t>
  </si>
  <si>
    <t>ta,n-1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</si>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</sst>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E31" sqref="E31"/>
    </sheetView>
  </sheetViews>
  <sheetFormatPr defaultRowHeight="15" x14ac:dyDescent="0.25"/>
  <cols>
    <col min="3" max="3" width="9.85546875" bestFit="1" customWidth="1"/>
  </cols>
  <sheetData>
    <row r="1" spans="1:6" x14ac:dyDescent="0.25">
      <c r="A1" t="s">
        <v>2</v>
      </c>
      <c r="C1" t="s">
        <v>3</v>
      </c>
      <c r="D1" t="s">
        <v>4</v>
      </c>
    </row>
    <row r="2" spans="1:6" x14ac:dyDescent="0.25">
      <c r="C2" t="s">
        <v>1</v>
      </c>
      <c r="D2" t="s">
        <v>0</v>
      </c>
      <c r="E2" t="s">
        <v>5</v>
      </c>
    </row>
    <row r="3" spans="1:6" x14ac:dyDescent="0.25">
      <c r="A3">
        <v>0</v>
      </c>
      <c r="B3">
        <v>0.2</v>
      </c>
      <c r="C3">
        <v>0.1</v>
      </c>
      <c r="D3">
        <v>50</v>
      </c>
      <c r="E3">
        <v>5</v>
      </c>
      <c r="F3">
        <f>(C3-$C$14)^2*D3</f>
        <v>16.404992000000004</v>
      </c>
    </row>
    <row r="4" spans="1:6" x14ac:dyDescent="0.25">
      <c r="A4">
        <v>0.2</v>
      </c>
      <c r="B4">
        <v>0.4</v>
      </c>
      <c r="C4">
        <v>0.3</v>
      </c>
      <c r="D4">
        <v>128</v>
      </c>
      <c r="E4">
        <f t="shared" ref="E4:E9" si="0">C4*D4</f>
        <v>38.4</v>
      </c>
      <c r="F4">
        <f t="shared" ref="F4:F9" si="1">(C4-$C$14)^2*D4</f>
        <v>17.789419520000006</v>
      </c>
    </row>
    <row r="5" spans="1:6" x14ac:dyDescent="0.25">
      <c r="A5">
        <v>0.4</v>
      </c>
      <c r="B5">
        <v>0.6</v>
      </c>
      <c r="C5">
        <v>0.5</v>
      </c>
      <c r="D5">
        <v>245</v>
      </c>
      <c r="E5">
        <f t="shared" si="0"/>
        <v>122.5</v>
      </c>
      <c r="F5">
        <f t="shared" si="1"/>
        <v>7.3156608000000052</v>
      </c>
    </row>
    <row r="6" spans="1:6" x14ac:dyDescent="0.25">
      <c r="A6">
        <v>0.6</v>
      </c>
      <c r="B6">
        <v>0.8</v>
      </c>
      <c r="C6">
        <v>0.7</v>
      </c>
      <c r="D6">
        <v>286</v>
      </c>
      <c r="E6">
        <f t="shared" si="0"/>
        <v>200.2</v>
      </c>
      <c r="F6">
        <f t="shared" si="1"/>
        <v>0.21159423999999832</v>
      </c>
    </row>
    <row r="7" spans="1:6" x14ac:dyDescent="0.25">
      <c r="A7">
        <v>0.8</v>
      </c>
      <c r="B7">
        <v>1</v>
      </c>
      <c r="C7">
        <v>0.9</v>
      </c>
      <c r="D7">
        <v>134</v>
      </c>
      <c r="E7">
        <f t="shared" si="0"/>
        <v>120.60000000000001</v>
      </c>
      <c r="F7">
        <f t="shared" si="1"/>
        <v>6.9170585599999974</v>
      </c>
    </row>
    <row r="8" spans="1:6" x14ac:dyDescent="0.25">
      <c r="A8">
        <v>1</v>
      </c>
      <c r="B8">
        <v>1.2</v>
      </c>
      <c r="C8">
        <v>1.1000000000000001</v>
      </c>
      <c r="D8">
        <v>90</v>
      </c>
      <c r="E8">
        <f t="shared" si="0"/>
        <v>99.000000000000014</v>
      </c>
      <c r="F8">
        <f t="shared" si="1"/>
        <v>16.424985600000003</v>
      </c>
    </row>
    <row r="9" spans="1:6" x14ac:dyDescent="0.25">
      <c r="A9">
        <v>1.2</v>
      </c>
      <c r="B9">
        <v>1.4</v>
      </c>
      <c r="C9">
        <v>1.3</v>
      </c>
      <c r="D9">
        <v>67</v>
      </c>
      <c r="E9">
        <f t="shared" si="0"/>
        <v>87.100000000000009</v>
      </c>
      <c r="F9">
        <f t="shared" si="1"/>
        <v>26.35644928</v>
      </c>
    </row>
    <row r="12" spans="1:6" x14ac:dyDescent="0.25">
      <c r="B12" t="s">
        <v>6</v>
      </c>
      <c r="C12">
        <v>0.05</v>
      </c>
      <c r="F12" t="s">
        <v>14</v>
      </c>
    </row>
    <row r="13" spans="1:6" x14ac:dyDescent="0.25">
      <c r="B13" t="s">
        <v>7</v>
      </c>
      <c r="C13">
        <v>1000</v>
      </c>
    </row>
    <row r="14" spans="1:6" x14ac:dyDescent="0.25">
      <c r="B14" t="s">
        <v>8</v>
      </c>
      <c r="C14">
        <f>SUM(E3:E9)/C13</f>
        <v>0.67280000000000006</v>
      </c>
    </row>
    <row r="15" spans="1:6" x14ac:dyDescent="0.25">
      <c r="B15" t="s">
        <v>9</v>
      </c>
      <c r="C15">
        <f>SUM(F3:F9)/C13</f>
        <v>9.1420160000000014E-2</v>
      </c>
    </row>
    <row r="16" spans="1:6" x14ac:dyDescent="0.25">
      <c r="B16" t="s">
        <v>10</v>
      </c>
      <c r="C16">
        <f>SQRT(C15)</f>
        <v>0.30235766899485123</v>
      </c>
    </row>
    <row r="17" spans="2:5" x14ac:dyDescent="0.25">
      <c r="B17" t="s">
        <v>11</v>
      </c>
      <c r="C17">
        <f>_xlfn.NORM.S.INV(1-C12/2)</f>
        <v>1.9599639845400536</v>
      </c>
    </row>
    <row r="19" spans="2:5" x14ac:dyDescent="0.25">
      <c r="B19" t="s">
        <v>12</v>
      </c>
      <c r="C19">
        <f>C14-C17*C16/SQRT(C13)</f>
        <v>0.65406002187778045</v>
      </c>
    </row>
    <row r="21" spans="2:5" x14ac:dyDescent="0.25">
      <c r="B21" t="s">
        <v>13</v>
      </c>
      <c r="C21">
        <f>C14+C17*C16/SQRT(C13)</f>
        <v>0.69153997812221968</v>
      </c>
    </row>
    <row r="27" spans="2:5" x14ac:dyDescent="0.25">
      <c r="B27">
        <v>10</v>
      </c>
      <c r="D27" t="s">
        <v>8</v>
      </c>
      <c r="E27">
        <f>SUM(B27:B36)/10</f>
        <v>20</v>
      </c>
    </row>
    <row r="28" spans="2:5" x14ac:dyDescent="0.25">
      <c r="B28">
        <v>20</v>
      </c>
      <c r="D28" t="s">
        <v>15</v>
      </c>
      <c r="E28">
        <f>_xlfn.T.INV(1-E29/2,10-1)</f>
        <v>2.2621571627982049</v>
      </c>
    </row>
    <row r="29" spans="2:5" x14ac:dyDescent="0.25">
      <c r="B29">
        <v>16</v>
      </c>
      <c r="D29" t="s">
        <v>6</v>
      </c>
      <c r="E29">
        <v>0.05</v>
      </c>
    </row>
    <row r="30" spans="2:5" x14ac:dyDescent="0.25">
      <c r="B30">
        <v>20</v>
      </c>
      <c r="D30" t="s">
        <v>7</v>
      </c>
      <c r="E30">
        <v>10</v>
      </c>
    </row>
    <row r="31" spans="2:5" x14ac:dyDescent="0.25">
      <c r="B31">
        <v>18</v>
      </c>
      <c r="D31" t="s">
        <v>16</v>
      </c>
      <c r="E31">
        <f>STDEV(B27:B36)</f>
        <v>5.4772255750516612</v>
      </c>
    </row>
    <row r="32" spans="2:5" x14ac:dyDescent="0.25">
      <c r="B32">
        <v>30</v>
      </c>
    </row>
    <row r="33" spans="2:5" x14ac:dyDescent="0.25">
      <c r="B33">
        <v>24</v>
      </c>
      <c r="D33" t="s">
        <v>12</v>
      </c>
      <c r="E33">
        <f>E27-E28*E31/SQRT(9)</f>
        <v>15.869884977711788</v>
      </c>
    </row>
    <row r="34" spans="2:5" x14ac:dyDescent="0.25">
      <c r="B34">
        <v>20</v>
      </c>
    </row>
    <row r="35" spans="2:5" x14ac:dyDescent="0.25">
      <c r="B35">
        <v>17</v>
      </c>
      <c r="D35" t="s">
        <v>13</v>
      </c>
      <c r="E35">
        <f>E27+E28*E31/SQRT(9)</f>
        <v>24.130115022288212</v>
      </c>
    </row>
    <row r="36" spans="2:5" x14ac:dyDescent="0.25">
      <c r="B36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2022-12-15T12:56:51Z</dcterms:created>
  <dcterms:modified xsi:type="dcterms:W3CDTF">2022-12-15T13:45:11Z</dcterms:modified>
</cp:coreProperties>
</file>