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GitHub\WRF_Analysis\templates\"/>
    </mc:Choice>
  </mc:AlternateContent>
  <xr:revisionPtr revIDLastSave="0" documentId="13_ncr:1_{7AA7D22E-5E99-4743-A52B-1096D199D3AD}" xr6:coauthVersionLast="47" xr6:coauthVersionMax="47" xr10:uidLastSave="{00000000-0000-0000-0000-000000000000}"/>
  <bookViews>
    <workbookView xWindow="-110" yWindow="-110" windowWidth="19420" windowHeight="11500" xr2:uid="{F611F448-00F2-42D1-98DB-C25F9ED2A91C}"/>
  </bookViews>
  <sheets>
    <sheet name="Summary" sheetId="1" r:id="rId1"/>
    <sheet name="!SPECTRUM_WF" sheetId="2" r:id="rId2"/>
  </sheets>
  <externalReferences>
    <externalReference r:id="rId3"/>
  </externalReferences>
  <definedNames>
    <definedName name="QualityList">[1]Validation!$D$3:$D$4</definedName>
    <definedName name="SHOT_ID">Summary!$B$2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1" i="2"/>
  <c r="C2" i="1"/>
</calcChain>
</file>

<file path=xl/sharedStrings.xml><?xml version="1.0" encoding="utf-8"?>
<sst xmlns="http://schemas.openxmlformats.org/spreadsheetml/2006/main" count="43" uniqueCount="31">
  <si>
    <t>Field</t>
  </si>
  <si>
    <t>Value</t>
  </si>
  <si>
    <t>Valid?</t>
  </si>
  <si>
    <t>Shot Id</t>
  </si>
  <si>
    <t>Port</t>
  </si>
  <si>
    <t>N/A</t>
  </si>
  <si>
    <t>Analysis Person</t>
  </si>
  <si>
    <t>Instrument</t>
  </si>
  <si>
    <t>WRF</t>
  </si>
  <si>
    <t>Data Quality</t>
  </si>
  <si>
    <t>Quality Description</t>
  </si>
  <si>
    <t>ENERGY_SPECTRUM</t>
  </si>
  <si>
    <t>Metric</t>
  </si>
  <si>
    <t xml:space="preserve"> Description</t>
  </si>
  <si>
    <t>!SPECTRUM_WF</t>
  </si>
  <si>
    <t>WRF Energy Spectrum</t>
  </si>
  <si>
    <t>WRF C Proton Spectrum</t>
  </si>
  <si>
    <t>WRF LR Proton Spectrum</t>
  </si>
  <si>
    <t>WRF LL Proton Spectrum</t>
  </si>
  <si>
    <t>WRF UL Proton Spectrum</t>
  </si>
  <si>
    <t>WRF UR Proton Spectrum</t>
  </si>
  <si>
    <t>WRF Full Proton Spectra</t>
  </si>
  <si>
    <t>X_AXIS</t>
  </si>
  <si>
    <t>DATA</t>
  </si>
  <si>
    <t>Energy (MeV)</t>
  </si>
  <si>
    <t>Spectrum (Yield/MeV)</t>
  </si>
  <si>
    <t>double</t>
  </si>
  <si>
    <t>MIN_DATA</t>
  </si>
  <si>
    <t>MAX_DATA</t>
  </si>
  <si>
    <t>ERROR</t>
  </si>
  <si>
    <t>Spectrum error (Yield/MeV)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</si>
</sst>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b/>
      <sz val="10"/>
      <color theme="0"/>
      <name val="Verdana"/>
      <family val="2"/>
    </font>
    <font>
      <b/>
      <sz val="10"/>
      <name val="Verdana"/>
      <family val="2"/>
    </font>
    <font>
      <b/>
      <sz val="8"/>
      <color rgb="FF273E63"/>
      <name val="Arial"/>
      <family val="2"/>
    </font>
    <font>
      <sz val="10"/>
      <name val="Verdana"/>
      <family val="2"/>
    </font>
    <font>
      <b/>
      <sz val="11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 applyProtection="1">
      <alignment vertical="center" wrapText="1"/>
      <protection locked="0"/>
    </xf>
    <xf numFmtId="0" fontId="4" fillId="0" borderId="0" xfId="0" applyFont="1"/>
    <xf numFmtId="49" fontId="4" fillId="3" borderId="1" xfId="0" applyNumberFormat="1" applyFont="1" applyFill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4" fillId="3" borderId="5" xfId="0" applyNumberFormat="1" applyFont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0" borderId="4" xfId="0" applyBorder="1"/>
    <xf numFmtId="49" fontId="4" fillId="3" borderId="2" xfId="0" applyNumberFormat="1" applyFont="1" applyFill="1" applyBorder="1" applyAlignment="1" applyProtection="1">
      <alignment horizontal="left"/>
      <protection locked="0"/>
    </xf>
    <xf numFmtId="49" fontId="4" fillId="3" borderId="3" xfId="0" applyNumberFormat="1" applyFont="1" applyFill="1" applyBorder="1" applyAlignment="1" applyProtection="1">
      <alignment horizontal="left"/>
      <protection locked="0"/>
    </xf>
    <xf numFmtId="49" fontId="4" fillId="3" borderId="4" xfId="0" applyNumberFormat="1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left"/>
    </xf>
    <xf numFmtId="0" fontId="0" fillId="5" borderId="1" xfId="0" applyFill="1" applyBorder="1"/>
    <xf numFmtId="0" fontId="0" fillId="3" borderId="0" xfId="0" applyFill="1"/>
    <xf numFmtId="0" fontId="6" fillId="0" borderId="0" xfId="1" applyProtection="1">
      <protection locked="0"/>
    </xf>
    <xf numFmtId="11" fontId="0" fillId="0" borderId="0" xfId="0" applyNumberFormat="1" applyProtection="1">
      <protection locked="0"/>
    </xf>
    <xf numFmtId="0" fontId="0" fillId="5" borderId="0" xfId="0" applyFill="1"/>
    <xf numFmtId="11" fontId="0" fillId="5" borderId="0" xfId="0" applyNumberFormat="1" applyFill="1"/>
    <xf numFmtId="0" fontId="0" fillId="5" borderId="2" xfId="0" applyFill="1" applyBorder="1" applyAlignment="1"/>
    <xf numFmtId="0" fontId="0" fillId="5" borderId="3" xfId="0" applyFill="1" applyBorder="1" applyAlignment="1"/>
  </cellXfs>
  <cellStyles count="2">
    <cellStyle name="Normal" xfId="0" builtinId="0"/>
    <cellStyle name="Normal 4" xfId="1" xr:uid="{8B664E7D-33EF-45C4-B59D-17B1D93EB6D4}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ctr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!SPECTRUM_WF"/>
      <sheetName val="Validation"/>
      <sheetName val="!DATA1"/>
      <sheetName val="!TBL-DATA"/>
    </sheetNames>
    <sheetDataSet>
      <sheetData sheetId="0"/>
      <sheetData sheetId="1"/>
      <sheetData sheetId="2">
        <row r="3">
          <cell r="D3" t="b">
            <v>1</v>
          </cell>
        </row>
        <row r="4">
          <cell r="D4" t="b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A6A8-E034-455B-9790-1F9224B4B1B7}">
  <dimension ref="A1:G15"/>
  <sheetViews>
    <sheetView tabSelected="1" workbookViewId="0">
      <selection activeCell="B5" sqref="B5"/>
    </sheetView>
  </sheetViews>
  <sheetFormatPr defaultRowHeight="14.5"/>
  <cols>
    <col min="1" max="1" width="28.1796875" customWidth="1"/>
    <col min="2" max="2" width="17.7265625" customWidth="1"/>
    <col min="4" max="4" width="14.26953125" customWidth="1"/>
  </cols>
  <sheetData>
    <row r="1" spans="1:7">
      <c r="A1" s="1" t="s">
        <v>0</v>
      </c>
      <c r="B1" s="1" t="s">
        <v>1</v>
      </c>
      <c r="C1" s="2" t="s">
        <v>2</v>
      </c>
    </row>
    <row r="2" spans="1:7">
      <c r="A2" s="3" t="s">
        <v>3</v>
      </c>
      <c r="B2" s="4"/>
      <c r="C2" t="b">
        <f>AND(LEN(SHOT_ID)=15,ISTEXT(LEFT(SHOT_ID,1))=TRUE,MID(SHOT_ID,8,1)="-",ISNUMBER(VALUE(MID(SHOT_ID,2,6))),MID(SHOT_ID,12,1)="-",ISNUMBER(VALUE(MID(SHOT_ID,9,3))),ISNUMBER(VALUE(MID(SHOT_ID,13,3))))</f>
        <v>0</v>
      </c>
      <c r="D2" s="5"/>
    </row>
    <row r="3" spans="1:7">
      <c r="A3" s="3" t="s">
        <v>4</v>
      </c>
      <c r="B3" s="6" t="s">
        <v>5</v>
      </c>
      <c r="C3" s="13" t="b">
        <v>1</v>
      </c>
      <c r="D3" s="7"/>
      <c r="E3" s="8"/>
      <c r="F3" s="8"/>
      <c r="G3" s="8"/>
    </row>
    <row r="4" spans="1:7">
      <c r="A4" s="3" t="s">
        <v>6</v>
      </c>
      <c r="B4" s="6" t="s">
        <v>5</v>
      </c>
    </row>
    <row r="5" spans="1:7">
      <c r="A5" s="3" t="s">
        <v>7</v>
      </c>
      <c r="B5" s="6" t="s">
        <v>8</v>
      </c>
      <c r="C5" s="14" t="b">
        <v>1</v>
      </c>
      <c r="D5" s="7"/>
    </row>
    <row r="6" spans="1:7">
      <c r="A6" s="3" t="s">
        <v>9</v>
      </c>
      <c r="B6" s="9" t="b">
        <v>1</v>
      </c>
      <c r="C6" s="5"/>
    </row>
    <row r="7" spans="1:7">
      <c r="A7" s="3" t="s">
        <v>10</v>
      </c>
      <c r="B7" s="18"/>
      <c r="C7" s="19"/>
      <c r="D7" s="19"/>
      <c r="E7" s="19"/>
      <c r="F7" s="19"/>
      <c r="G7" s="20"/>
    </row>
    <row r="8" spans="1:7">
      <c r="A8" s="10"/>
      <c r="B8" s="10"/>
      <c r="D8" s="7"/>
    </row>
    <row r="9" spans="1:7">
      <c r="A9" s="15" t="s">
        <v>11</v>
      </c>
      <c r="B9" s="10"/>
      <c r="D9" s="7"/>
    </row>
    <row r="10" spans="1:7">
      <c r="A10" s="1" t="s">
        <v>0</v>
      </c>
      <c r="B10" s="1" t="s">
        <v>12</v>
      </c>
      <c r="C10" s="21" t="s">
        <v>13</v>
      </c>
      <c r="D10" s="17"/>
    </row>
    <row r="11" spans="1:7">
      <c r="A11" s="11" t="s">
        <v>19</v>
      </c>
      <c r="B11" s="12" t="s">
        <v>14</v>
      </c>
      <c r="C11" s="16" t="s">
        <v>15</v>
      </c>
      <c r="D11" s="17"/>
    </row>
    <row r="12" spans="1:7">
      <c r="A12" s="11" t="s">
        <v>20</v>
      </c>
      <c r="B12" s="12" t="s">
        <v>14</v>
      </c>
      <c r="C12" s="16" t="s">
        <v>15</v>
      </c>
      <c r="D12" s="17"/>
    </row>
    <row r="13" spans="1:7">
      <c r="A13" s="11" t="s">
        <v>18</v>
      </c>
      <c r="B13" s="12" t="s">
        <v>14</v>
      </c>
      <c r="C13" s="16" t="s">
        <v>15</v>
      </c>
      <c r="D13" s="17"/>
    </row>
    <row r="14" spans="1:7">
      <c r="A14" s="11" t="s">
        <v>17</v>
      </c>
      <c r="B14" s="12" t="s">
        <v>14</v>
      </c>
      <c r="C14" s="16" t="s">
        <v>15</v>
      </c>
      <c r="D14" s="17"/>
    </row>
    <row r="15" spans="1:7">
      <c r="A15" s="11" t="s">
        <v>16</v>
      </c>
      <c r="B15" s="12" t="s">
        <v>14</v>
      </c>
      <c r="C15" s="16" t="s">
        <v>15</v>
      </c>
      <c r="D15" s="17"/>
    </row>
  </sheetData>
  <mergeCells count="7">
    <mergeCell ref="C14:D14"/>
    <mergeCell ref="C15:D15"/>
    <mergeCell ref="B7:G7"/>
    <mergeCell ref="C10:D10"/>
    <mergeCell ref="C11:D11"/>
    <mergeCell ref="C12:D12"/>
    <mergeCell ref="C13:D13"/>
  </mergeCells>
  <conditionalFormatting sqref="C2">
    <cfRule type="cellIs" dxfId="7" priority="7" stopIfTrue="1" operator="equal">
      <formula>TRUE</formula>
    </cfRule>
    <cfRule type="cellIs" dxfId="6" priority="8" stopIfTrue="1" operator="equal">
      <formula>FALSE</formula>
    </cfRule>
  </conditionalFormatting>
  <conditionalFormatting sqref="C5">
    <cfRule type="cellIs" dxfId="5" priority="6" stopIfTrue="1" operator="equal">
      <formula>FALSE</formula>
    </cfRule>
  </conditionalFormatting>
  <conditionalFormatting sqref="C5">
    <cfRule type="cellIs" dxfId="4" priority="5" stopIfTrue="1" operator="equal">
      <formula>TRUE</formula>
    </cfRule>
  </conditionalFormatting>
  <conditionalFormatting sqref="C5">
    <cfRule type="cellIs" dxfId="3" priority="3" stopIfTrue="1" operator="equal">
      <formula>FALSE</formula>
    </cfRule>
    <cfRule type="cellIs" dxfId="2" priority="4" stopIfTrue="1" operator="equal">
      <formula>TRUE</formula>
    </cfRule>
  </conditionalFormatting>
  <conditionalFormatting sqref="C3">
    <cfRule type="cellIs" dxfId="1" priority="1" stopIfTrue="1" operator="equal">
      <formula>TRUE</formula>
    </cfRule>
    <cfRule type="cellIs" dxfId="0" priority="2" stopIfTrue="1" operator="equal">
      <formula>FALSE</formula>
    </cfRule>
  </conditionalFormatting>
  <dataValidations count="2">
    <dataValidation type="list" allowBlank="1" showInputMessage="1" showErrorMessage="1" sqref="B6" xr:uid="{9BFCCFBA-0641-4F82-83BE-4D730B12C303}">
      <formula1>QualityList</formula1>
    </dataValidation>
    <dataValidation allowBlank="1" showInputMessage="1" showErrorMessage="1" errorTitle="Must choose a valid port" promptTitle="Choosea port from the valid list" sqref="B3:B4" xr:uid="{7ACA679D-84B2-438E-AE41-98219551CFDA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0958-D4AB-4A4D-8506-4D28FBC16B9E}">
  <dimension ref="A1:F8"/>
  <sheetViews>
    <sheetView workbookViewId="0">
      <selection activeCell="E14" sqref="E14"/>
    </sheetView>
  </sheetViews>
  <sheetFormatPr defaultRowHeight="14.5"/>
  <cols>
    <col min="1" max="3" width="23.7265625" customWidth="1"/>
    <col min="4" max="4" width="5.6328125" customWidth="1"/>
    <col min="5" max="5" width="11.6328125" customWidth="1"/>
    <col min="6" max="6" width="23.7265625" customWidth="1"/>
  </cols>
  <sheetData>
    <row r="1" spans="1:6">
      <c r="A1" s="28" t="s">
        <v>21</v>
      </c>
      <c r="B1" s="29"/>
      <c r="C1" s="29"/>
      <c r="E1" s="26" t="s">
        <v>27</v>
      </c>
      <c r="F1" s="27">
        <f>MIN(B5:B1000)</f>
        <v>0</v>
      </c>
    </row>
    <row r="2" spans="1:6">
      <c r="A2" s="22" t="s">
        <v>22</v>
      </c>
      <c r="B2" s="22" t="s">
        <v>23</v>
      </c>
      <c r="C2" s="22" t="s">
        <v>29</v>
      </c>
      <c r="E2" s="26" t="s">
        <v>28</v>
      </c>
      <c r="F2" s="27">
        <f>MAX(B5:B1000)</f>
        <v>0</v>
      </c>
    </row>
    <row r="3" spans="1:6">
      <c r="A3" s="22" t="s">
        <v>24</v>
      </c>
      <c r="B3" s="22" t="s">
        <v>25</v>
      </c>
      <c r="C3" s="22" t="s">
        <v>30</v>
      </c>
    </row>
    <row r="4" spans="1:6">
      <c r="A4" s="23" t="s">
        <v>26</v>
      </c>
      <c r="B4" s="23" t="s">
        <v>26</v>
      </c>
      <c r="C4" s="23" t="s">
        <v>26</v>
      </c>
    </row>
    <row r="5" spans="1:6">
      <c r="A5" s="24"/>
      <c r="B5" s="24"/>
      <c r="C5" s="25"/>
    </row>
    <row r="6" spans="1:6">
      <c r="A6" s="24"/>
      <c r="B6" s="24"/>
      <c r="C6" s="25"/>
    </row>
    <row r="7" spans="1:6">
      <c r="A7" s="24"/>
      <c r="B7" s="24"/>
      <c r="C7" s="25"/>
    </row>
    <row r="8" spans="1:6">
      <c r="A8" s="24"/>
      <c r="B8" s="24"/>
      <c r="C8" s="2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!SPECTRUM_WF</vt:lpstr>
      <vt:lpstr>SHOT_ID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Kunimune</dc:creator>
  <cp:lastModifiedBy>Justin Kunimune</cp:lastModifiedBy>
  <dcterms:created xsi:type="dcterms:W3CDTF">2023-04-25T14:12:28Z</dcterms:created>
  <dcterms:modified xsi:type="dcterms:W3CDTF">2023-04-25T21:44:22Z</dcterms:modified>
</cp:coreProperties>
</file>