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bur\Documents\GitHub\WorkOrderHours\"/>
    </mc:Choice>
  </mc:AlternateContent>
  <bookViews>
    <workbookView xWindow="1170" yWindow="0" windowWidth="22080" windowHeight="9615" activeTab="3"/>
  </bookViews>
  <sheets>
    <sheet name="data" sheetId="1" r:id="rId1"/>
    <sheet name="Sheet1" sheetId="2" r:id="rId2"/>
    <sheet name="Sheet2" sheetId="3" r:id="rId3"/>
    <sheet name="workcenter type research" sheetId="4" r:id="rId4"/>
  </sheets>
  <definedNames>
    <definedName name="_xlnm._FilterDatabase" localSheetId="0" hidden="1">data!$A$1:$G$37</definedName>
    <definedName name="_xlnm._FilterDatabase" localSheetId="1" hidden="1">Sheet1!$A$1:$B$62</definedName>
    <definedName name="_xlnm._FilterDatabase" localSheetId="2" hidden="1">Sheet2!$A$1:$R$91</definedName>
    <definedName name="_xlnm._FilterDatabase" localSheetId="3" hidden="1">'workcenter type research'!$A$1:$D$100</definedName>
    <definedName name="ch">Sheet1!$A$2:$B$62</definedName>
    <definedName name="workc">'workcenter type research'!$G$1:$H$100</definedName>
  </definedNames>
  <calcPr calcId="0"/>
</workbook>
</file>

<file path=xl/calcChain.xml><?xml version="1.0" encoding="utf-8"?>
<calcChain xmlns="http://schemas.openxmlformats.org/spreadsheetml/2006/main">
  <c r="C3" i="4" l="1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2" i="4"/>
  <c r="D2" i="4" s="1"/>
  <c r="R76" i="3"/>
  <c r="R60" i="3"/>
  <c r="R48" i="3"/>
  <c r="R27" i="3"/>
  <c r="R11" i="3"/>
  <c r="R10" i="3"/>
  <c r="R7" i="3"/>
  <c r="R5" i="3"/>
  <c r="R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7" i="1"/>
  <c r="G35" i="1"/>
  <c r="G26" i="1"/>
  <c r="G23" i="1"/>
  <c r="G28" i="1"/>
  <c r="G27" i="1"/>
  <c r="G32" i="1"/>
  <c r="G18" i="1"/>
  <c r="G19" i="1"/>
  <c r="G20" i="1"/>
  <c r="G17" i="1"/>
  <c r="G16" i="1"/>
  <c r="G14" i="1"/>
  <c r="G15" i="1"/>
  <c r="G9" i="1"/>
  <c r="G25" i="1"/>
  <c r="G6" i="1"/>
  <c r="G11" i="1"/>
  <c r="G10" i="1"/>
  <c r="G29" i="1"/>
  <c r="G5" i="1"/>
  <c r="G4" i="1"/>
  <c r="G8" i="1"/>
  <c r="G13" i="1"/>
  <c r="G2" i="1"/>
  <c r="G3" i="1"/>
  <c r="G7" i="1"/>
  <c r="G34" i="1"/>
  <c r="G24" i="1"/>
  <c r="G12" i="1"/>
  <c r="G31" i="1"/>
  <c r="G30" i="1"/>
  <c r="G33" i="1"/>
  <c r="G22" i="1"/>
  <c r="G21" i="1"/>
  <c r="G36" i="1"/>
  <c r="E39" i="1"/>
  <c r="B39" i="1"/>
  <c r="F39" i="1" s="1"/>
  <c r="F29" i="1"/>
  <c r="F32" i="1"/>
  <c r="F18" i="1"/>
  <c r="F17" i="1"/>
  <c r="F23" i="1"/>
  <c r="F10" i="1"/>
  <c r="F8" i="1"/>
  <c r="F36" i="1"/>
  <c r="F34" i="1"/>
  <c r="F35" i="1"/>
  <c r="F14" i="1"/>
  <c r="F7" i="1"/>
  <c r="F24" i="1"/>
  <c r="F12" i="1"/>
  <c r="F31" i="1"/>
  <c r="F11" i="1"/>
  <c r="F30" i="1"/>
  <c r="F3" i="1"/>
  <c r="F2" i="1"/>
  <c r="F4" i="1"/>
  <c r="F5" i="1"/>
  <c r="F9" i="1"/>
  <c r="F6" i="1"/>
  <c r="F19" i="1"/>
  <c r="F33" i="1"/>
  <c r="F22" i="1"/>
  <c r="F20" i="1"/>
  <c r="F27" i="1"/>
  <c r="F28" i="1"/>
  <c r="F25" i="1"/>
  <c r="F21" i="1"/>
  <c r="F37" i="1"/>
  <c r="F13" i="1"/>
  <c r="F16" i="1"/>
  <c r="F26" i="1"/>
  <c r="F15" i="1"/>
  <c r="C29" i="1"/>
  <c r="C32" i="1"/>
  <c r="C18" i="1"/>
  <c r="C17" i="1"/>
  <c r="C23" i="1"/>
  <c r="C10" i="1"/>
  <c r="C8" i="1"/>
  <c r="C36" i="1"/>
  <c r="C34" i="1"/>
  <c r="C35" i="1"/>
  <c r="C14" i="1"/>
  <c r="C7" i="1"/>
  <c r="C24" i="1"/>
  <c r="C12" i="1"/>
  <c r="C31" i="1"/>
  <c r="C11" i="1"/>
  <c r="C30" i="1"/>
  <c r="C3" i="1"/>
  <c r="C2" i="1"/>
  <c r="C4" i="1"/>
  <c r="C5" i="1"/>
  <c r="C9" i="1"/>
  <c r="C6" i="1"/>
  <c r="C19" i="1"/>
  <c r="C33" i="1"/>
  <c r="C22" i="1"/>
  <c r="C20" i="1"/>
  <c r="C27" i="1"/>
  <c r="C28" i="1"/>
  <c r="C25" i="1"/>
  <c r="C21" i="1"/>
  <c r="C37" i="1"/>
  <c r="C13" i="1"/>
  <c r="C16" i="1"/>
  <c r="C26" i="1"/>
  <c r="C15" i="1"/>
</calcChain>
</file>

<file path=xl/sharedStrings.xml><?xml version="1.0" encoding="utf-8"?>
<sst xmlns="http://schemas.openxmlformats.org/spreadsheetml/2006/main" count="365" uniqueCount="121">
  <si>
    <t>WorkCenterNum</t>
  </si>
  <si>
    <t>StandardMachine</t>
  </si>
  <si>
    <t>52003C</t>
  </si>
  <si>
    <t>52004C</t>
  </si>
  <si>
    <t>52005C</t>
  </si>
  <si>
    <t>53001C</t>
  </si>
  <si>
    <t>53002C</t>
  </si>
  <si>
    <t>54017A</t>
  </si>
  <si>
    <t>54017B</t>
  </si>
  <si>
    <t>54017C</t>
  </si>
  <si>
    <t>54018A</t>
  </si>
  <si>
    <t>54018B</t>
  </si>
  <si>
    <t>54018C</t>
  </si>
  <si>
    <t>56003A</t>
  </si>
  <si>
    <t>Sum of St Machine</t>
  </si>
  <si>
    <t>Row Labels</t>
  </si>
  <si>
    <t>diff</t>
  </si>
  <si>
    <t>Crew Size</t>
  </si>
  <si>
    <t>Total Hrs</t>
  </si>
  <si>
    <t>Work Center</t>
  </si>
  <si>
    <t>Work Center Description</t>
  </si>
  <si>
    <t>Mach Hrs</t>
  </si>
  <si>
    <t>Lab Hrs</t>
  </si>
  <si>
    <t>Act - Std Hours</t>
  </si>
  <si>
    <t>Std Efficiency</t>
  </si>
  <si>
    <t>LABOR WO hrs</t>
  </si>
  <si>
    <t>S/U hrs</t>
  </si>
  <si>
    <t>Mill 3</t>
  </si>
  <si>
    <t>MILLS CHANGEOVER</t>
  </si>
  <si>
    <t>Mill 4</t>
  </si>
  <si>
    <t>Mill 5</t>
  </si>
  <si>
    <t>Mill 1</t>
  </si>
  <si>
    <t>Mill 2</t>
  </si>
  <si>
    <t>Mill 2A</t>
  </si>
  <si>
    <t>Mills LABOR</t>
  </si>
  <si>
    <t>Auto Drill 2</t>
  </si>
  <si>
    <t>Sgl Hd Drill</t>
  </si>
  <si>
    <t>Gang Drill</t>
  </si>
  <si>
    <t>Saw A</t>
  </si>
  <si>
    <t>Saw B</t>
  </si>
  <si>
    <t>Saw C</t>
  </si>
  <si>
    <t>3/4" Pointer</t>
  </si>
  <si>
    <t>5/8" Pointer</t>
  </si>
  <si>
    <t>1" Pointer</t>
  </si>
  <si>
    <t>Bender</t>
  </si>
  <si>
    <t>1" Bender</t>
  </si>
  <si>
    <t>BEWO 1</t>
  </si>
  <si>
    <t>BEWO 2</t>
  </si>
  <si>
    <t>MP LABOR</t>
  </si>
  <si>
    <t>CNC Bender</t>
  </si>
  <si>
    <t>300 Ton Niagara</t>
  </si>
  <si>
    <t>150 Ton Minster</t>
  </si>
  <si>
    <t>Small Press</t>
  </si>
  <si>
    <t>150 Ton Bliss</t>
  </si>
  <si>
    <t>Router</t>
  </si>
  <si>
    <t>Punch Bracket Holes</t>
  </si>
  <si>
    <t>RWC II</t>
  </si>
  <si>
    <t>Rackable III</t>
  </si>
  <si>
    <t>G4-1</t>
  </si>
  <si>
    <t>G5-1</t>
  </si>
  <si>
    <t>Tab Mach</t>
  </si>
  <si>
    <t>Steel Weld</t>
  </si>
  <si>
    <t>Echelon Plus Weld</t>
  </si>
  <si>
    <t>Transport Shop</t>
  </si>
  <si>
    <t>Transport Shop Router</t>
  </si>
  <si>
    <t>Estate Gates</t>
  </si>
  <si>
    <t>Montage Gates</t>
  </si>
  <si>
    <t>Robotic Welder</t>
  </si>
  <si>
    <t>Weld Pull</t>
  </si>
  <si>
    <t>Weld LABOR</t>
  </si>
  <si>
    <t>Pull From 56003</t>
  </si>
  <si>
    <t>Echelon Pnl</t>
  </si>
  <si>
    <t>Echelon Res</t>
  </si>
  <si>
    <t>Iron Pkg</t>
  </si>
  <si>
    <t>Post PGK</t>
  </si>
  <si>
    <t>WHEELABRATOR</t>
  </si>
  <si>
    <t>Special Proj</t>
  </si>
  <si>
    <t>Band Saw</t>
  </si>
  <si>
    <t>Plasma Cutter</t>
  </si>
  <si>
    <t>Plasma Cleaning</t>
  </si>
  <si>
    <t>Special Projects Pull</t>
  </si>
  <si>
    <t>SP PROJECTS LABOR</t>
  </si>
  <si>
    <t>CUT CABLE</t>
  </si>
  <si>
    <t>ASP</t>
  </si>
  <si>
    <t>ASP Welding</t>
  </si>
  <si>
    <t xml:space="preserve">Shear </t>
  </si>
  <si>
    <t>Booth</t>
  </si>
  <si>
    <t>Cage Staging</t>
  </si>
  <si>
    <t>CUT ANGLE</t>
  </si>
  <si>
    <t>Coat Line 1</t>
  </si>
  <si>
    <t>Gate Packaging</t>
  </si>
  <si>
    <t>Coating Labor</t>
  </si>
  <si>
    <t>Pull From Import Racks</t>
  </si>
  <si>
    <t>Ecoat</t>
  </si>
  <si>
    <t>Ecoat Pkg</t>
  </si>
  <si>
    <t>Ecoat Prehang</t>
  </si>
  <si>
    <t>ECOAT LABOR</t>
  </si>
  <si>
    <t>CUT DOWN RH46</t>
  </si>
  <si>
    <t>Orbital Wrapper</t>
  </si>
  <si>
    <t>VRC #1</t>
  </si>
  <si>
    <t>VRC #2</t>
  </si>
  <si>
    <t>VRC #3</t>
  </si>
  <si>
    <t>VRC #4</t>
  </si>
  <si>
    <t>VRC #5</t>
  </si>
  <si>
    <t>VRC #6</t>
  </si>
  <si>
    <t>Powder Prehang</t>
  </si>
  <si>
    <t>Hdw Pkg</t>
  </si>
  <si>
    <t>Latch Assembly</t>
  </si>
  <si>
    <t>Autobagger</t>
  </si>
  <si>
    <t>PULL FROM PKG</t>
  </si>
  <si>
    <t>BSI Machine</t>
  </si>
  <si>
    <t>AB180 Machine</t>
  </si>
  <si>
    <t>WLMCU</t>
  </si>
  <si>
    <t>WC Type</t>
  </si>
  <si>
    <t>WCType</t>
  </si>
  <si>
    <t>C</t>
  </si>
  <si>
    <t>B</t>
  </si>
  <si>
    <t>L</t>
  </si>
  <si>
    <t>M</t>
  </si>
  <si>
    <t>me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</si>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</sst>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10">
    <xf numFmtId="0" fontId="0" fillId="0" borderId="0" xfId="0"/>
    <xf numFmtId="0" fontId="18" fillId="33" borderId="10" xfId="0" applyFont="1" applyFill="1" applyBorder="1"/>
    <xf numFmtId="43" fontId="0" fillId="0" borderId="11" xfId="0" applyNumberFormat="1" applyBorder="1"/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9" fontId="0" fillId="0" borderId="0" xfId="1" applyFont="1"/>
    <xf numFmtId="49" fontId="0" fillId="34" borderId="11" xfId="0" applyNumberFormat="1" applyFill="1" applyBorder="1" applyAlignment="1">
      <alignment horizontal="center"/>
    </xf>
    <xf numFmtId="49" fontId="1" fillId="0" borderId="0" xfId="43" applyNumberFormat="1"/>
    <xf numFmtId="0" fontId="1" fillId="0" borderId="0" xfId="44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21" xfId="43"/>
    <cellStyle name="Normal 18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" sqref="I2:I37"/>
    </sheetView>
  </sheetViews>
  <sheetFormatPr defaultRowHeight="15" x14ac:dyDescent="0.25"/>
  <cols>
    <col min="5" max="7" width="9.5703125" bestFit="1" customWidth="1"/>
  </cols>
  <sheetData>
    <row r="1" spans="1:9" x14ac:dyDescent="0.25">
      <c r="A1" t="s">
        <v>0</v>
      </c>
      <c r="B1" t="s">
        <v>1</v>
      </c>
      <c r="D1" s="1" t="s">
        <v>15</v>
      </c>
      <c r="E1" s="1" t="s">
        <v>14</v>
      </c>
      <c r="G1" t="s">
        <v>16</v>
      </c>
    </row>
    <row r="2" spans="1:9" x14ac:dyDescent="0.25">
      <c r="A2" s="4">
        <v>57302</v>
      </c>
      <c r="B2">
        <v>5425.880889</v>
      </c>
      <c r="C2" t="b">
        <f>D2=A2</f>
        <v>1</v>
      </c>
      <c r="D2" s="3">
        <v>57302</v>
      </c>
      <c r="E2" s="2">
        <v>950.75000000000034</v>
      </c>
      <c r="F2" s="6">
        <f>IFERROR(E2/B2,0)</f>
        <v>0.17522500391180268</v>
      </c>
      <c r="G2" s="5">
        <f>B2-E2</f>
        <v>4475.130889</v>
      </c>
      <c r="H2">
        <f>VLOOKUP(A2,ch,2,FALSE)</f>
        <v>1120.8705419999999</v>
      </c>
      <c r="I2" s="5">
        <f>H2-E2</f>
        <v>170.12054199999955</v>
      </c>
    </row>
    <row r="3" spans="1:9" x14ac:dyDescent="0.25">
      <c r="A3" s="4">
        <v>57301</v>
      </c>
      <c r="B3">
        <v>2033.7555560000001</v>
      </c>
      <c r="C3" t="b">
        <f>D3=A3</f>
        <v>1</v>
      </c>
      <c r="D3" s="3">
        <v>57301</v>
      </c>
      <c r="E3" s="2">
        <v>346.43999999999966</v>
      </c>
      <c r="F3" s="6">
        <f>IFERROR(E3/B3,0)</f>
        <v>0.1703449556550343</v>
      </c>
      <c r="G3" s="5">
        <f>B3-E3</f>
        <v>1687.3155560000005</v>
      </c>
      <c r="H3">
        <f>VLOOKUP(A3,ch,2,FALSE)</f>
        <v>955.76942299999996</v>
      </c>
      <c r="I3" s="5">
        <f t="shared" ref="I3:I37" si="0">H3-E3</f>
        <v>609.32942300000036</v>
      </c>
    </row>
    <row r="4" spans="1:9" x14ac:dyDescent="0.25">
      <c r="A4" s="4">
        <v>57303</v>
      </c>
      <c r="B4">
        <v>1511.448918</v>
      </c>
      <c r="C4" t="b">
        <f>D4=A4</f>
        <v>1</v>
      </c>
      <c r="D4" s="3">
        <v>57303</v>
      </c>
      <c r="E4" s="2">
        <v>603.61</v>
      </c>
      <c r="F4" s="6">
        <f>IFERROR(E4/B4,0)</f>
        <v>0.39935851804949984</v>
      </c>
      <c r="G4" s="5">
        <f>B4-E4</f>
        <v>907.83891800000004</v>
      </c>
      <c r="H4">
        <f>VLOOKUP(A4,ch,2,FALSE)</f>
        <v>1511.448918</v>
      </c>
      <c r="I4" s="5">
        <f t="shared" si="0"/>
        <v>907.83891800000004</v>
      </c>
    </row>
    <row r="5" spans="1:9" x14ac:dyDescent="0.25">
      <c r="A5" s="4">
        <v>57304</v>
      </c>
      <c r="B5">
        <v>1409.194804</v>
      </c>
      <c r="C5" t="b">
        <f>D5=A5</f>
        <v>1</v>
      </c>
      <c r="D5" s="3">
        <v>57304</v>
      </c>
      <c r="E5" s="2">
        <v>653.12</v>
      </c>
      <c r="F5" s="6">
        <f>IFERROR(E5/B5,0)</f>
        <v>0.46347034359346106</v>
      </c>
      <c r="G5" s="5">
        <f>B5-E5</f>
        <v>756.07480399999997</v>
      </c>
      <c r="H5">
        <f>VLOOKUP(A5,ch,2,FALSE)</f>
        <v>1409.601244</v>
      </c>
      <c r="I5" s="5">
        <f t="shared" si="0"/>
        <v>756.48124399999995</v>
      </c>
    </row>
    <row r="6" spans="1:9" x14ac:dyDescent="0.25">
      <c r="A6" s="4">
        <v>57306</v>
      </c>
      <c r="B6">
        <v>1178.6024540000001</v>
      </c>
      <c r="C6" t="b">
        <f>D6=A6</f>
        <v>1</v>
      </c>
      <c r="D6" s="3">
        <v>57306</v>
      </c>
      <c r="E6" s="2">
        <v>890.41000000000042</v>
      </c>
      <c r="F6" s="6">
        <f>IFERROR(E6/B6,0)</f>
        <v>0.75547950623900562</v>
      </c>
      <c r="G6" s="5">
        <f>B6-E6</f>
        <v>288.19245399999966</v>
      </c>
      <c r="H6">
        <f>VLOOKUP(A6,ch,2,FALSE)</f>
        <v>1175.733704</v>
      </c>
      <c r="I6" s="5">
        <f t="shared" si="0"/>
        <v>285.32370399999957</v>
      </c>
    </row>
    <row r="7" spans="1:9" x14ac:dyDescent="0.25">
      <c r="A7" s="4">
        <v>55506</v>
      </c>
      <c r="B7">
        <v>164.68475000000001</v>
      </c>
      <c r="C7" t="b">
        <f>D7=A7</f>
        <v>1</v>
      </c>
      <c r="D7" s="3">
        <v>55506</v>
      </c>
      <c r="E7" s="2">
        <v>6.67</v>
      </c>
      <c r="F7" s="6">
        <f>IFERROR(E7/B7,0)</f>
        <v>4.0501625074574298E-2</v>
      </c>
      <c r="G7" s="5">
        <f>B7-E7</f>
        <v>158.01475000000002</v>
      </c>
      <c r="H7">
        <f>VLOOKUP(A7,ch,2,FALSE)</f>
        <v>164.68475000000001</v>
      </c>
      <c r="I7" s="5">
        <f t="shared" si="0"/>
        <v>158.01475000000002</v>
      </c>
    </row>
    <row r="8" spans="1:9" x14ac:dyDescent="0.25">
      <c r="A8" s="4">
        <v>55002</v>
      </c>
      <c r="B8">
        <v>151.50654</v>
      </c>
      <c r="C8" t="b">
        <f>D8=A8</f>
        <v>1</v>
      </c>
      <c r="D8" s="3">
        <v>55002</v>
      </c>
      <c r="E8" s="2">
        <v>33.080000000000005</v>
      </c>
      <c r="F8" s="6">
        <f>IFERROR(E8/B8,0)</f>
        <v>0.21834040959551981</v>
      </c>
      <c r="G8" s="5">
        <f>B8-E8</f>
        <v>118.42653999999999</v>
      </c>
      <c r="H8">
        <f>VLOOKUP(A8,ch,2,FALSE)</f>
        <v>151.50654</v>
      </c>
      <c r="I8" s="5">
        <f t="shared" si="0"/>
        <v>118.42653999999999</v>
      </c>
    </row>
    <row r="9" spans="1:9" x14ac:dyDescent="0.25">
      <c r="A9" s="4">
        <v>57305</v>
      </c>
      <c r="B9">
        <v>1046.2734599999999</v>
      </c>
      <c r="C9" t="b">
        <f>D9=A9</f>
        <v>1</v>
      </c>
      <c r="D9" s="3">
        <v>57305</v>
      </c>
      <c r="E9" s="2">
        <v>957.8399999999998</v>
      </c>
      <c r="F9" s="6">
        <f>IFERROR(E9/B9,0)</f>
        <v>0.91547768018506359</v>
      </c>
      <c r="G9" s="5">
        <f>B9-E9</f>
        <v>88.433460000000082</v>
      </c>
      <c r="H9">
        <f>VLOOKUP(A9,ch,2,FALSE)</f>
        <v>1055.93361</v>
      </c>
      <c r="I9" s="5">
        <f t="shared" si="0"/>
        <v>98.09361000000024</v>
      </c>
    </row>
    <row r="10" spans="1:9" x14ac:dyDescent="0.25">
      <c r="A10" s="4">
        <v>55001</v>
      </c>
      <c r="B10">
        <v>193.676782</v>
      </c>
      <c r="C10" t="b">
        <f>D10=A10</f>
        <v>1</v>
      </c>
      <c r="D10" s="3">
        <v>55001</v>
      </c>
      <c r="E10" s="2">
        <v>143.25</v>
      </c>
      <c r="F10" s="6">
        <f>IFERROR(E10/B10,0)</f>
        <v>0.73963434605186695</v>
      </c>
      <c r="G10" s="5">
        <f>B10-E10</f>
        <v>50.426782000000003</v>
      </c>
      <c r="H10">
        <f>VLOOKUP(A10,ch,2,FALSE)</f>
        <v>193.676782</v>
      </c>
      <c r="I10" s="5">
        <f t="shared" si="0"/>
        <v>50.426782000000003</v>
      </c>
    </row>
    <row r="11" spans="1:9" x14ac:dyDescent="0.25">
      <c r="A11" s="4">
        <v>57001</v>
      </c>
      <c r="B11">
        <v>158.44484199999999</v>
      </c>
      <c r="C11" t="b">
        <f>D11=A11</f>
        <v>1</v>
      </c>
      <c r="D11" s="3">
        <v>57001</v>
      </c>
      <c r="E11" s="2">
        <v>118.06000000000067</v>
      </c>
      <c r="F11" s="6">
        <f>IFERROR(E11/B11,0)</f>
        <v>0.74511734500010218</v>
      </c>
      <c r="G11" s="5">
        <f>B11-E11</f>
        <v>40.384841999999324</v>
      </c>
      <c r="H11">
        <f>VLOOKUP(A11,ch,2,FALSE)</f>
        <v>158.534842</v>
      </c>
      <c r="I11" s="5">
        <f t="shared" si="0"/>
        <v>40.474841999999327</v>
      </c>
    </row>
    <row r="12" spans="1:9" x14ac:dyDescent="0.25">
      <c r="A12" s="4">
        <v>56005</v>
      </c>
      <c r="B12">
        <v>15.488519999999999</v>
      </c>
      <c r="C12" t="b">
        <f>D12=A12</f>
        <v>1</v>
      </c>
      <c r="D12" s="3">
        <v>56005</v>
      </c>
      <c r="E12" s="2">
        <v>0</v>
      </c>
      <c r="F12" s="6">
        <f>IFERROR(E12/B12,0)</f>
        <v>0</v>
      </c>
      <c r="G12" s="5">
        <f>B12-E12</f>
        <v>15.488519999999999</v>
      </c>
      <c r="H12">
        <f>VLOOKUP(A12,ch,2,FALSE)</f>
        <v>15.488519999999999</v>
      </c>
      <c r="I12" s="5">
        <f t="shared" si="0"/>
        <v>15.488519999999999</v>
      </c>
    </row>
    <row r="13" spans="1:9" x14ac:dyDescent="0.25">
      <c r="A13" s="4">
        <v>59503</v>
      </c>
      <c r="B13">
        <v>18.934000000000001</v>
      </c>
      <c r="C13" t="b">
        <f>D13=A13</f>
        <v>1</v>
      </c>
      <c r="D13" s="3">
        <v>59503</v>
      </c>
      <c r="E13" s="2">
        <v>4.0599999999999978</v>
      </c>
      <c r="F13" s="6">
        <f>IFERROR(E13/B13,0)</f>
        <v>0.21442906939896469</v>
      </c>
      <c r="G13" s="5">
        <f>B13-E13</f>
        <v>14.874000000000002</v>
      </c>
      <c r="H13">
        <f>VLOOKUP(A13,ch,2,FALSE)</f>
        <v>4.0839999999999996</v>
      </c>
      <c r="I13" s="5">
        <f t="shared" si="0"/>
        <v>2.4000000000001798E-2</v>
      </c>
    </row>
    <row r="14" spans="1:9" x14ac:dyDescent="0.25">
      <c r="A14" s="4">
        <v>55502</v>
      </c>
      <c r="B14">
        <v>135.24600000000001</v>
      </c>
      <c r="C14" t="b">
        <f>D14=A14</f>
        <v>1</v>
      </c>
      <c r="D14" s="3">
        <v>55502</v>
      </c>
      <c r="E14" s="2">
        <v>126.78000000000003</v>
      </c>
      <c r="F14" s="6">
        <f>IFERROR(E14/B14,0)</f>
        <v>0.93740295461603318</v>
      </c>
      <c r="G14" s="5">
        <f>B14-E14</f>
        <v>8.4659999999999798</v>
      </c>
      <c r="H14">
        <f>VLOOKUP(A14,ch,2,FALSE)</f>
        <v>135.24600000000001</v>
      </c>
      <c r="I14" s="5">
        <f t="shared" si="0"/>
        <v>8.4659999999999798</v>
      </c>
    </row>
    <row r="15" spans="1:9" x14ac:dyDescent="0.25">
      <c r="A15" s="4" t="s">
        <v>11</v>
      </c>
      <c r="B15">
        <v>110.95017</v>
      </c>
      <c r="C15" t="b">
        <f>D15=A15</f>
        <v>1</v>
      </c>
      <c r="D15" s="3" t="s">
        <v>11</v>
      </c>
      <c r="E15" s="2">
        <v>103.18000000000005</v>
      </c>
      <c r="F15" s="6">
        <f>IFERROR(E15/B15,0)</f>
        <v>0.92996702934299291</v>
      </c>
      <c r="G15" s="5">
        <f>B15-E15</f>
        <v>7.7701699999999505</v>
      </c>
      <c r="H15">
        <f>VLOOKUP(A15,ch,2,FALSE)</f>
        <v>110.95017</v>
      </c>
      <c r="I15" s="5">
        <f t="shared" si="0"/>
        <v>7.7701699999999505</v>
      </c>
    </row>
    <row r="16" spans="1:9" x14ac:dyDescent="0.25">
      <c r="A16" s="4" t="s">
        <v>7</v>
      </c>
      <c r="B16">
        <v>93.658022000000003</v>
      </c>
      <c r="C16" t="b">
        <f>D16=A16</f>
        <v>1</v>
      </c>
      <c r="D16" s="3" t="s">
        <v>7</v>
      </c>
      <c r="E16" s="2">
        <v>88.780000000000058</v>
      </c>
      <c r="F16" s="6">
        <f>IFERROR(E16/B16,0)</f>
        <v>0.94791666644422679</v>
      </c>
      <c r="G16" s="5">
        <f>B16-E16</f>
        <v>4.8780219999999446</v>
      </c>
      <c r="H16">
        <f>VLOOKUP(A16,ch,2,FALSE)</f>
        <v>93.658022000000003</v>
      </c>
      <c r="I16" s="5">
        <f t="shared" si="0"/>
        <v>4.8780219999999446</v>
      </c>
    </row>
    <row r="17" spans="1:9" x14ac:dyDescent="0.25">
      <c r="A17" s="4">
        <v>54012</v>
      </c>
      <c r="B17">
        <v>79.688640000000007</v>
      </c>
      <c r="C17" t="b">
        <f>D17=A17</f>
        <v>1</v>
      </c>
      <c r="D17" s="3">
        <v>54012</v>
      </c>
      <c r="E17" s="2">
        <v>76.180000000000049</v>
      </c>
      <c r="F17" s="6">
        <f>IFERROR(E17/B17,0)</f>
        <v>0.95597063772201463</v>
      </c>
      <c r="G17" s="5">
        <f>B17-E17</f>
        <v>3.5086399999999571</v>
      </c>
      <c r="H17">
        <f>VLOOKUP(A17,ch,2,FALSE)</f>
        <v>79.688640000000007</v>
      </c>
      <c r="I17" s="5">
        <f t="shared" si="0"/>
        <v>3.5086399999999571</v>
      </c>
    </row>
    <row r="18" spans="1:9" x14ac:dyDescent="0.25">
      <c r="A18" s="4">
        <v>53001</v>
      </c>
      <c r="B18">
        <v>167.088358</v>
      </c>
      <c r="C18" t="b">
        <f>D18=A18</f>
        <v>1</v>
      </c>
      <c r="D18" s="3">
        <v>53001</v>
      </c>
      <c r="E18" s="2">
        <v>163.60000000000008</v>
      </c>
      <c r="F18" s="6">
        <f>IFERROR(E18/B18,0)</f>
        <v>0.9791226747227959</v>
      </c>
      <c r="G18" s="5">
        <f>B18-E18</f>
        <v>3.4883579999999199</v>
      </c>
      <c r="H18">
        <f>VLOOKUP(A18,ch,2,FALSE)</f>
        <v>167.088358</v>
      </c>
      <c r="I18" s="5">
        <f t="shared" si="0"/>
        <v>3.4883579999999199</v>
      </c>
    </row>
    <row r="19" spans="1:9" x14ac:dyDescent="0.25">
      <c r="A19" s="4">
        <v>57601</v>
      </c>
      <c r="B19">
        <v>142.86993200000001</v>
      </c>
      <c r="C19" t="b">
        <f>D19=A19</f>
        <v>1</v>
      </c>
      <c r="D19" s="3">
        <v>57601</v>
      </c>
      <c r="E19" s="2">
        <v>139.38999999999999</v>
      </c>
      <c r="F19" s="6">
        <f>IFERROR(E19/B19,0)</f>
        <v>0.97564265656681337</v>
      </c>
      <c r="G19" s="5">
        <f>B19-E19</f>
        <v>3.4799320000000193</v>
      </c>
      <c r="H19">
        <f>VLOOKUP(A19,ch,2,FALSE)</f>
        <v>142.86993200000001</v>
      </c>
      <c r="I19" s="5">
        <f t="shared" si="0"/>
        <v>3.4799320000000193</v>
      </c>
    </row>
    <row r="20" spans="1:9" x14ac:dyDescent="0.25">
      <c r="A20" s="4">
        <v>57607</v>
      </c>
      <c r="B20">
        <v>61.195805999999997</v>
      </c>
      <c r="C20" t="b">
        <f>D20=A20</f>
        <v>1</v>
      </c>
      <c r="D20" s="3">
        <v>57607</v>
      </c>
      <c r="E20" s="2">
        <v>59.420000000000009</v>
      </c>
      <c r="F20" s="6">
        <f>IFERROR(E20/B20,0)</f>
        <v>0.97098157347580338</v>
      </c>
      <c r="G20" s="5">
        <f>B20-E20</f>
        <v>1.7758059999999887</v>
      </c>
      <c r="H20">
        <f>VLOOKUP(A20,ch,2,FALSE)</f>
        <v>61.195805999999997</v>
      </c>
      <c r="I20" s="5">
        <f t="shared" si="0"/>
        <v>1.7758059999999887</v>
      </c>
    </row>
    <row r="21" spans="1:9" x14ac:dyDescent="0.25">
      <c r="A21" s="4">
        <v>58091</v>
      </c>
      <c r="B21">
        <v>1.77074</v>
      </c>
      <c r="C21" t="b">
        <f>D21=A21</f>
        <v>1</v>
      </c>
      <c r="D21" s="3">
        <v>58091</v>
      </c>
      <c r="E21" s="2">
        <v>0</v>
      </c>
      <c r="F21" s="6">
        <f>IFERROR(E21/B21,0)</f>
        <v>0</v>
      </c>
      <c r="G21" s="5">
        <f>B21-E21</f>
        <v>1.77074</v>
      </c>
      <c r="H21">
        <f>VLOOKUP(A21,ch,2,FALSE)</f>
        <v>5.6739499999999996</v>
      </c>
      <c r="I21" s="5">
        <f t="shared" si="0"/>
        <v>5.6739499999999996</v>
      </c>
    </row>
    <row r="22" spans="1:9" x14ac:dyDescent="0.25">
      <c r="A22" s="4">
        <v>57603</v>
      </c>
      <c r="B22">
        <v>1.172166</v>
      </c>
      <c r="C22" t="b">
        <f>D22=A22</f>
        <v>1</v>
      </c>
      <c r="D22" s="3">
        <v>57603</v>
      </c>
      <c r="E22" s="2">
        <v>0</v>
      </c>
      <c r="F22" s="6">
        <f>IFERROR(E22/B22,0)</f>
        <v>0</v>
      </c>
      <c r="G22" s="5">
        <f>B22-E22</f>
        <v>1.172166</v>
      </c>
      <c r="H22">
        <f>VLOOKUP(A22,ch,2,FALSE)</f>
        <v>1.172166</v>
      </c>
      <c r="I22" s="5">
        <f t="shared" si="0"/>
        <v>1.172166</v>
      </c>
    </row>
    <row r="23" spans="1:9" x14ac:dyDescent="0.25">
      <c r="A23" s="4">
        <v>54014</v>
      </c>
      <c r="B23">
        <v>164.00742099999999</v>
      </c>
      <c r="C23" t="b">
        <f>D23=A23</f>
        <v>1</v>
      </c>
      <c r="D23" s="3">
        <v>54014</v>
      </c>
      <c r="E23" s="2">
        <v>162.88</v>
      </c>
      <c r="F23" s="6">
        <f>IFERROR(E23/B23,0)</f>
        <v>0.99312579276519442</v>
      </c>
      <c r="G23" s="5">
        <f>B23-E23</f>
        <v>1.1274209999999982</v>
      </c>
      <c r="H23">
        <f>VLOOKUP(A23,ch,2,FALSE)</f>
        <v>165.26611600000001</v>
      </c>
      <c r="I23" s="5">
        <f t="shared" si="0"/>
        <v>2.3861160000000154</v>
      </c>
    </row>
    <row r="24" spans="1:9" x14ac:dyDescent="0.25">
      <c r="A24" s="4">
        <v>56001</v>
      </c>
      <c r="B24">
        <v>0.77851999999999999</v>
      </c>
      <c r="C24" t="b">
        <f>D24=A24</f>
        <v>1</v>
      </c>
      <c r="D24" s="3">
        <v>56001</v>
      </c>
      <c r="E24" s="2">
        <v>0</v>
      </c>
      <c r="F24" s="6">
        <f>IFERROR(E24/B24,0)</f>
        <v>0</v>
      </c>
      <c r="G24" s="5">
        <f>B24-E24</f>
        <v>0.77851999999999999</v>
      </c>
      <c r="H24">
        <f>VLOOKUP(A24,ch,2,FALSE)</f>
        <v>0.77851999999999999</v>
      </c>
      <c r="I24" s="5">
        <f t="shared" si="0"/>
        <v>0.77851999999999999</v>
      </c>
    </row>
    <row r="25" spans="1:9" x14ac:dyDescent="0.25">
      <c r="A25" s="4">
        <v>58090</v>
      </c>
      <c r="B25">
        <v>2.2239300000000002</v>
      </c>
      <c r="C25" t="b">
        <f>D25=A25</f>
        <v>1</v>
      </c>
      <c r="D25" s="3">
        <v>58090</v>
      </c>
      <c r="E25" s="2">
        <v>1.7200000000000004</v>
      </c>
      <c r="F25" s="6">
        <f>IFERROR(E25/B25,0)</f>
        <v>0.77340563776737592</v>
      </c>
      <c r="G25" s="5">
        <f>B25-E25</f>
        <v>0.50392999999999977</v>
      </c>
      <c r="H25">
        <f>VLOOKUP(A25,ch,2,FALSE)</f>
        <v>2.2239300000000002</v>
      </c>
      <c r="I25" s="5">
        <f t="shared" si="0"/>
        <v>0.50392999999999977</v>
      </c>
    </row>
    <row r="26" spans="1:9" x14ac:dyDescent="0.25">
      <c r="A26" s="4" t="s">
        <v>9</v>
      </c>
      <c r="B26">
        <v>89.175561000000002</v>
      </c>
      <c r="C26" t="b">
        <f>D26=A26</f>
        <v>1</v>
      </c>
      <c r="D26" s="3" t="s">
        <v>9</v>
      </c>
      <c r="E26" s="2">
        <v>88.69</v>
      </c>
      <c r="F26" s="6">
        <f>IFERROR(E26/B26,0)</f>
        <v>0.99455499921105062</v>
      </c>
      <c r="G26" s="5">
        <f>B26-E26</f>
        <v>0.48556100000000413</v>
      </c>
      <c r="H26">
        <f>VLOOKUP(A26,ch,2,FALSE)</f>
        <v>89.175561000000002</v>
      </c>
      <c r="I26" s="5">
        <f t="shared" si="0"/>
        <v>0.48556100000000413</v>
      </c>
    </row>
    <row r="27" spans="1:9" x14ac:dyDescent="0.25">
      <c r="A27" s="4">
        <v>58011</v>
      </c>
      <c r="B27">
        <v>44.710844000000002</v>
      </c>
      <c r="C27" t="b">
        <f>D27=A27</f>
        <v>1</v>
      </c>
      <c r="D27" s="3">
        <v>58011</v>
      </c>
      <c r="E27" s="2">
        <v>44.259999999999991</v>
      </c>
      <c r="F27" s="6">
        <f>IFERROR(E27/B27,0)</f>
        <v>0.98991645069370615</v>
      </c>
      <c r="G27" s="5">
        <f>B27-E27</f>
        <v>0.45084400000001068</v>
      </c>
      <c r="H27">
        <f>VLOOKUP(A27,ch,2,FALSE)</f>
        <v>44.710844000000002</v>
      </c>
      <c r="I27" s="5">
        <f t="shared" si="0"/>
        <v>0.45084400000001068</v>
      </c>
    </row>
    <row r="28" spans="1:9" x14ac:dyDescent="0.25">
      <c r="A28" s="4">
        <v>58012</v>
      </c>
      <c r="B28">
        <v>27.158080000000002</v>
      </c>
      <c r="C28" t="b">
        <f>D28=A28</f>
        <v>1</v>
      </c>
      <c r="D28" s="3">
        <v>58012</v>
      </c>
      <c r="E28" s="2">
        <v>26.939999999999998</v>
      </c>
      <c r="F28" s="6">
        <f>IFERROR(E28/B28,0)</f>
        <v>0.99196997725906966</v>
      </c>
      <c r="G28" s="5">
        <f>B28-E28</f>
        <v>0.21808000000000405</v>
      </c>
      <c r="H28">
        <f>VLOOKUP(A28,ch,2,FALSE)</f>
        <v>27.158080000000002</v>
      </c>
      <c r="I28" s="5">
        <f t="shared" si="0"/>
        <v>0.21808000000000405</v>
      </c>
    </row>
    <row r="29" spans="1:9" x14ac:dyDescent="0.25">
      <c r="A29" s="4">
        <v>51101</v>
      </c>
      <c r="B29">
        <v>0.42836000000000002</v>
      </c>
      <c r="C29" t="b">
        <f>D29=A29</f>
        <v>1</v>
      </c>
      <c r="D29" s="3">
        <v>51101</v>
      </c>
      <c r="E29" s="2">
        <v>0.3</v>
      </c>
      <c r="F29" s="6">
        <f>IFERROR(E29/B29,0)</f>
        <v>0.70034550378186566</v>
      </c>
      <c r="G29" s="5">
        <f>B29-E29</f>
        <v>0.12836000000000003</v>
      </c>
      <c r="H29">
        <f>VLOOKUP(A29,ch,2,FALSE)</f>
        <v>0.42836000000000002</v>
      </c>
      <c r="I29" s="5">
        <f t="shared" si="0"/>
        <v>0.12836000000000003</v>
      </c>
    </row>
    <row r="30" spans="1:9" x14ac:dyDescent="0.25">
      <c r="A30" s="4">
        <v>57003</v>
      </c>
      <c r="B30">
        <v>0.11717</v>
      </c>
      <c r="C30" t="b">
        <f>D30=A30</f>
        <v>1</v>
      </c>
      <c r="D30" s="3">
        <v>57003</v>
      </c>
      <c r="E30" s="2">
        <v>0</v>
      </c>
      <c r="F30" s="6">
        <f>IFERROR(E30/B30,0)</f>
        <v>0</v>
      </c>
      <c r="G30" s="5">
        <f>B30-E30</f>
        <v>0.11717</v>
      </c>
      <c r="H30">
        <f>VLOOKUP(A30,ch,2,FALSE)</f>
        <v>0.11717</v>
      </c>
      <c r="I30" s="5">
        <f t="shared" si="0"/>
        <v>0.11717</v>
      </c>
    </row>
    <row r="31" spans="1:9" x14ac:dyDescent="0.25">
      <c r="A31" s="4">
        <v>56007</v>
      </c>
      <c r="B31">
        <v>8.5705000000000003E-2</v>
      </c>
      <c r="C31" t="b">
        <f>D31=A31</f>
        <v>1</v>
      </c>
      <c r="D31" s="3">
        <v>56007</v>
      </c>
      <c r="E31" s="2">
        <v>0</v>
      </c>
      <c r="F31" s="6">
        <f>IFERROR(E31/B31,0)</f>
        <v>0</v>
      </c>
      <c r="G31" s="5">
        <f>B31-E31</f>
        <v>8.5705000000000003E-2</v>
      </c>
      <c r="H31">
        <f>VLOOKUP(A31,ch,2,FALSE)</f>
        <v>8.5705000000000003E-2</v>
      </c>
      <c r="I31" s="5">
        <f t="shared" si="0"/>
        <v>8.5705000000000003E-2</v>
      </c>
    </row>
    <row r="32" spans="1:9" x14ac:dyDescent="0.25">
      <c r="A32" s="4">
        <v>52003</v>
      </c>
      <c r="B32">
        <v>6.3927699999999996</v>
      </c>
      <c r="C32" t="b">
        <f>D32=A32</f>
        <v>1</v>
      </c>
      <c r="D32" s="3">
        <v>52003</v>
      </c>
      <c r="E32" s="2">
        <v>6.3199999999999994</v>
      </c>
      <c r="F32" s="6">
        <f>IFERROR(E32/B32,0)</f>
        <v>0.98861682807296369</v>
      </c>
      <c r="G32" s="5">
        <f>B32-E32</f>
        <v>7.2770000000000223E-2</v>
      </c>
      <c r="H32">
        <f>VLOOKUP(A32,ch,2,FALSE)</f>
        <v>6.3927699999999996</v>
      </c>
      <c r="I32" s="5">
        <f t="shared" si="0"/>
        <v>7.2770000000000223E-2</v>
      </c>
    </row>
    <row r="33" spans="1:9" x14ac:dyDescent="0.25">
      <c r="A33" s="4">
        <v>57602</v>
      </c>
      <c r="B33">
        <v>6.2592999999999996E-2</v>
      </c>
      <c r="C33" t="b">
        <f>D33=A33</f>
        <v>1</v>
      </c>
      <c r="D33" s="3">
        <v>57602</v>
      </c>
      <c r="E33" s="2">
        <v>0</v>
      </c>
      <c r="F33" s="6">
        <f>IFERROR(E33/B33,0)</f>
        <v>0</v>
      </c>
      <c r="G33" s="5">
        <f>B33-E33</f>
        <v>6.2592999999999996E-2</v>
      </c>
      <c r="H33">
        <f>VLOOKUP(A33,ch,2,FALSE)</f>
        <v>6.2592999999999996E-2</v>
      </c>
      <c r="I33" s="5">
        <f t="shared" si="0"/>
        <v>6.2592999999999996E-2</v>
      </c>
    </row>
    <row r="34" spans="1:9" x14ac:dyDescent="0.25">
      <c r="A34" s="4">
        <v>55004</v>
      </c>
      <c r="B34">
        <v>6.0000000000000001E-3</v>
      </c>
      <c r="C34" t="b">
        <f>D34=A34</f>
        <v>1</v>
      </c>
      <c r="D34" s="3">
        <v>55004</v>
      </c>
      <c r="E34" s="2">
        <v>0</v>
      </c>
      <c r="F34" s="6">
        <f>IFERROR(E34/B34,0)</f>
        <v>0</v>
      </c>
      <c r="G34" s="5">
        <f>B34-E34</f>
        <v>6.0000000000000001E-3</v>
      </c>
      <c r="H34">
        <f>VLOOKUP(A34,ch,2,FALSE)</f>
        <v>6.0000000000000001E-3</v>
      </c>
      <c r="I34" s="5">
        <f t="shared" si="0"/>
        <v>6.0000000000000001E-3</v>
      </c>
    </row>
    <row r="35" spans="1:9" x14ac:dyDescent="0.25">
      <c r="A35" s="4">
        <v>55008</v>
      </c>
      <c r="B35">
        <v>170.06943999999999</v>
      </c>
      <c r="C35" t="b">
        <f>D35=A35</f>
        <v>1</v>
      </c>
      <c r="D35" s="3">
        <v>55008</v>
      </c>
      <c r="E35" s="2">
        <v>172.07999999999998</v>
      </c>
      <c r="F35" s="6">
        <f>IFERROR(E35/B35,0)</f>
        <v>1.0118219945923266</v>
      </c>
      <c r="G35" s="5">
        <f>B35-E35</f>
        <v>-2.0105599999999981</v>
      </c>
      <c r="H35">
        <f>VLOOKUP(A35,ch,2,FALSE)</f>
        <v>170.06943999999999</v>
      </c>
      <c r="I35" s="5">
        <f t="shared" si="0"/>
        <v>-2.0105599999999981</v>
      </c>
    </row>
    <row r="36" spans="1:9" x14ac:dyDescent="0.25">
      <c r="A36" s="4">
        <v>55003</v>
      </c>
      <c r="B36">
        <v>26.88213</v>
      </c>
      <c r="C36" t="b">
        <f>D36=A36</f>
        <v>1</v>
      </c>
      <c r="D36" s="3">
        <v>55003</v>
      </c>
      <c r="E36" s="2">
        <v>31.49</v>
      </c>
      <c r="F36" s="6">
        <f>IFERROR(E36/B36,0)</f>
        <v>1.1714101523949181</v>
      </c>
      <c r="G36" s="5">
        <f>B36-E36</f>
        <v>-4.6078699999999984</v>
      </c>
      <c r="H36">
        <f>VLOOKUP(A36,ch,2,FALSE)</f>
        <v>26.88213</v>
      </c>
      <c r="I36" s="5">
        <f t="shared" si="0"/>
        <v>-4.6078699999999984</v>
      </c>
    </row>
    <row r="37" spans="1:9" x14ac:dyDescent="0.25">
      <c r="A37" s="4">
        <v>58099</v>
      </c>
      <c r="B37">
        <v>73.336680000000001</v>
      </c>
      <c r="C37" t="b">
        <f>D37=A37</f>
        <v>1</v>
      </c>
      <c r="D37" s="3">
        <v>58099</v>
      </c>
      <c r="E37" s="2">
        <v>77.979999999999947</v>
      </c>
      <c r="F37" s="6">
        <f>IFERROR(E37/B37,0)</f>
        <v>1.0633151105285914</v>
      </c>
      <c r="G37" s="5">
        <f>B37-E37</f>
        <v>-4.6433199999999459</v>
      </c>
      <c r="H37">
        <f>VLOOKUP(A37,ch,2,FALSE)</f>
        <v>78.136200000000002</v>
      </c>
      <c r="I37" s="5">
        <f t="shared" si="0"/>
        <v>0.15620000000005518</v>
      </c>
    </row>
    <row r="39" spans="1:9" x14ac:dyDescent="0.25">
      <c r="B39">
        <f>SUM(B2:B38)</f>
        <v>14706.966553</v>
      </c>
      <c r="E39" s="5">
        <f>SUM(E2:E38)</f>
        <v>6077.2800000000007</v>
      </c>
      <c r="F39" s="5">
        <f>B39-E39</f>
        <v>8629.6865529999995</v>
      </c>
    </row>
  </sheetData>
  <autoFilter ref="A1:G37">
    <sortState ref="A2:G37">
      <sortCondition descending="1" ref="G1:G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2" sqref="A2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4">
        <v>20101</v>
      </c>
      <c r="B2">
        <v>139.97223600000001</v>
      </c>
    </row>
    <row r="3" spans="1:2" x14ac:dyDescent="0.25">
      <c r="A3" s="4">
        <v>51101</v>
      </c>
      <c r="B3">
        <v>0.42836000000000002</v>
      </c>
    </row>
    <row r="4" spans="1:2" x14ac:dyDescent="0.25">
      <c r="A4" s="4">
        <v>52003</v>
      </c>
      <c r="B4">
        <v>6.3927699999999996</v>
      </c>
    </row>
    <row r="5" spans="1:2" x14ac:dyDescent="0.25">
      <c r="A5" s="4">
        <v>52004</v>
      </c>
      <c r="B5">
        <v>117.282843</v>
      </c>
    </row>
    <row r="6" spans="1:2" x14ac:dyDescent="0.25">
      <c r="A6" s="4">
        <v>52005</v>
      </c>
      <c r="B6">
        <v>114.91033</v>
      </c>
    </row>
    <row r="7" spans="1:2" x14ac:dyDescent="0.25">
      <c r="A7" s="4">
        <v>53001</v>
      </c>
      <c r="B7">
        <v>167.088358</v>
      </c>
    </row>
    <row r="8" spans="1:2" x14ac:dyDescent="0.25">
      <c r="A8" s="4">
        <v>53002</v>
      </c>
      <c r="B8">
        <v>135.49053499999999</v>
      </c>
    </row>
    <row r="9" spans="1:2" x14ac:dyDescent="0.25">
      <c r="A9" s="4">
        <v>53003</v>
      </c>
      <c r="B9">
        <v>174.10022000000001</v>
      </c>
    </row>
    <row r="10" spans="1:2" x14ac:dyDescent="0.25">
      <c r="A10" s="4">
        <v>54012</v>
      </c>
      <c r="B10">
        <v>79.688640000000007</v>
      </c>
    </row>
    <row r="11" spans="1:2" x14ac:dyDescent="0.25">
      <c r="A11" s="4">
        <v>54013</v>
      </c>
      <c r="B11">
        <v>22.915669999999999</v>
      </c>
    </row>
    <row r="12" spans="1:2" x14ac:dyDescent="0.25">
      <c r="A12" s="4">
        <v>54014</v>
      </c>
      <c r="B12">
        <v>165.26611600000001</v>
      </c>
    </row>
    <row r="13" spans="1:2" x14ac:dyDescent="0.25">
      <c r="A13" s="4" t="s">
        <v>7</v>
      </c>
      <c r="B13">
        <v>93.658022000000003</v>
      </c>
    </row>
    <row r="14" spans="1:2" x14ac:dyDescent="0.25">
      <c r="A14" s="4" t="s">
        <v>8</v>
      </c>
      <c r="B14">
        <v>111.918584</v>
      </c>
    </row>
    <row r="15" spans="1:2" x14ac:dyDescent="0.25">
      <c r="A15" s="4" t="s">
        <v>9</v>
      </c>
      <c r="B15">
        <v>89.175561000000002</v>
      </c>
    </row>
    <row r="16" spans="1:2" x14ac:dyDescent="0.25">
      <c r="A16" s="4" t="s">
        <v>10</v>
      </c>
      <c r="B16">
        <v>137.40154999999999</v>
      </c>
    </row>
    <row r="17" spans="1:2" x14ac:dyDescent="0.25">
      <c r="A17" s="4" t="s">
        <v>11</v>
      </c>
      <c r="B17">
        <v>110.95017</v>
      </c>
    </row>
    <row r="18" spans="1:2" x14ac:dyDescent="0.25">
      <c r="A18" s="4" t="s">
        <v>12</v>
      </c>
      <c r="B18">
        <v>134.95634000000001</v>
      </c>
    </row>
    <row r="19" spans="1:2" x14ac:dyDescent="0.25">
      <c r="A19" s="4">
        <v>54020</v>
      </c>
      <c r="B19">
        <v>141.852</v>
      </c>
    </row>
    <row r="20" spans="1:2" x14ac:dyDescent="0.25">
      <c r="A20" s="4">
        <v>54022</v>
      </c>
      <c r="B20">
        <v>71.201759999999993</v>
      </c>
    </row>
    <row r="21" spans="1:2" x14ac:dyDescent="0.25">
      <c r="A21" s="4">
        <v>54024</v>
      </c>
      <c r="B21">
        <v>62.50667</v>
      </c>
    </row>
    <row r="22" spans="1:2" x14ac:dyDescent="0.25">
      <c r="A22" s="4">
        <v>54025</v>
      </c>
      <c r="B22">
        <v>105.963722</v>
      </c>
    </row>
    <row r="23" spans="1:2" x14ac:dyDescent="0.25">
      <c r="A23" s="4">
        <v>54027</v>
      </c>
      <c r="B23">
        <v>124.196</v>
      </c>
    </row>
    <row r="24" spans="1:2" x14ac:dyDescent="0.25">
      <c r="A24" s="4">
        <v>55001</v>
      </c>
      <c r="B24">
        <v>193.676782</v>
      </c>
    </row>
    <row r="25" spans="1:2" x14ac:dyDescent="0.25">
      <c r="A25" s="4">
        <v>55002</v>
      </c>
      <c r="B25">
        <v>151.50654</v>
      </c>
    </row>
    <row r="26" spans="1:2" x14ac:dyDescent="0.25">
      <c r="A26" s="4">
        <v>55003</v>
      </c>
      <c r="B26">
        <v>26.88213</v>
      </c>
    </row>
    <row r="27" spans="1:2" x14ac:dyDescent="0.25">
      <c r="A27" s="4">
        <v>55004</v>
      </c>
      <c r="B27">
        <v>6.0000000000000001E-3</v>
      </c>
    </row>
    <row r="28" spans="1:2" x14ac:dyDescent="0.25">
      <c r="A28" s="4">
        <v>55007</v>
      </c>
      <c r="B28">
        <v>227.12783999999999</v>
      </c>
    </row>
    <row r="29" spans="1:2" x14ac:dyDescent="0.25">
      <c r="A29" s="4">
        <v>55008</v>
      </c>
      <c r="B29">
        <v>170.06943999999999</v>
      </c>
    </row>
    <row r="30" spans="1:2" x14ac:dyDescent="0.25">
      <c r="A30" s="4">
        <v>55502</v>
      </c>
      <c r="B30">
        <v>135.24600000000001</v>
      </c>
    </row>
    <row r="31" spans="1:2" x14ac:dyDescent="0.25">
      <c r="A31" s="4">
        <v>55503</v>
      </c>
      <c r="B31">
        <v>196.44748999999999</v>
      </c>
    </row>
    <row r="32" spans="1:2" x14ac:dyDescent="0.25">
      <c r="A32" s="4">
        <v>55505</v>
      </c>
      <c r="B32">
        <v>230.989</v>
      </c>
    </row>
    <row r="33" spans="1:2" x14ac:dyDescent="0.25">
      <c r="A33" s="4">
        <v>55506</v>
      </c>
      <c r="B33">
        <v>164.68475000000001</v>
      </c>
    </row>
    <row r="34" spans="1:2" x14ac:dyDescent="0.25">
      <c r="A34" s="4">
        <v>55511</v>
      </c>
      <c r="B34">
        <v>188.90071</v>
      </c>
    </row>
    <row r="35" spans="1:2" x14ac:dyDescent="0.25">
      <c r="A35" s="4">
        <v>56001</v>
      </c>
      <c r="B35">
        <v>0.77851999999999999</v>
      </c>
    </row>
    <row r="36" spans="1:2" x14ac:dyDescent="0.25">
      <c r="A36" s="4" t="s">
        <v>13</v>
      </c>
      <c r="B36">
        <v>239.13</v>
      </c>
    </row>
    <row r="37" spans="1:2" x14ac:dyDescent="0.25">
      <c r="A37" s="4">
        <v>56005</v>
      </c>
      <c r="B37">
        <v>15.488519999999999</v>
      </c>
    </row>
    <row r="38" spans="1:2" x14ac:dyDescent="0.25">
      <c r="A38" s="4">
        <v>56006</v>
      </c>
      <c r="B38">
        <v>107.06</v>
      </c>
    </row>
    <row r="39" spans="1:2" x14ac:dyDescent="0.25">
      <c r="A39" s="4">
        <v>56007</v>
      </c>
      <c r="B39">
        <v>8.5705000000000003E-2</v>
      </c>
    </row>
    <row r="40" spans="1:2" x14ac:dyDescent="0.25">
      <c r="A40" s="4">
        <v>57001</v>
      </c>
      <c r="B40">
        <v>158.534842</v>
      </c>
    </row>
    <row r="41" spans="1:2" x14ac:dyDescent="0.25">
      <c r="A41" s="4">
        <v>57003</v>
      </c>
      <c r="B41">
        <v>0.11717</v>
      </c>
    </row>
    <row r="42" spans="1:2" x14ac:dyDescent="0.25">
      <c r="A42" s="4">
        <v>57301</v>
      </c>
      <c r="B42">
        <v>955.76942299999996</v>
      </c>
    </row>
    <row r="43" spans="1:2" x14ac:dyDescent="0.25">
      <c r="A43" s="4">
        <v>57302</v>
      </c>
      <c r="B43">
        <v>1120.8705419999999</v>
      </c>
    </row>
    <row r="44" spans="1:2" x14ac:dyDescent="0.25">
      <c r="A44" s="4">
        <v>57303</v>
      </c>
      <c r="B44">
        <v>1511.448918</v>
      </c>
    </row>
    <row r="45" spans="1:2" x14ac:dyDescent="0.25">
      <c r="A45" s="4">
        <v>57304</v>
      </c>
      <c r="B45">
        <v>1409.601244</v>
      </c>
    </row>
    <row r="46" spans="1:2" x14ac:dyDescent="0.25">
      <c r="A46" s="4">
        <v>57305</v>
      </c>
      <c r="B46">
        <v>1055.93361</v>
      </c>
    </row>
    <row r="47" spans="1:2" x14ac:dyDescent="0.25">
      <c r="A47" s="4">
        <v>57306</v>
      </c>
      <c r="B47">
        <v>1175.733704</v>
      </c>
    </row>
    <row r="48" spans="1:2" x14ac:dyDescent="0.25">
      <c r="A48" s="4">
        <v>57601</v>
      </c>
      <c r="B48">
        <v>142.86993200000001</v>
      </c>
    </row>
    <row r="49" spans="1:2" x14ac:dyDescent="0.25">
      <c r="A49" s="4">
        <v>57602</v>
      </c>
      <c r="B49">
        <v>6.2592999999999996E-2</v>
      </c>
    </row>
    <row r="50" spans="1:2" x14ac:dyDescent="0.25">
      <c r="A50" s="4">
        <v>57603</v>
      </c>
      <c r="B50">
        <v>1.172166</v>
      </c>
    </row>
    <row r="51" spans="1:2" x14ac:dyDescent="0.25">
      <c r="A51" s="4">
        <v>57606</v>
      </c>
      <c r="B51">
        <v>125.00475</v>
      </c>
    </row>
    <row r="52" spans="1:2" x14ac:dyDescent="0.25">
      <c r="A52" s="4">
        <v>57607</v>
      </c>
      <c r="B52">
        <v>61.195805999999997</v>
      </c>
    </row>
    <row r="53" spans="1:2" x14ac:dyDescent="0.25">
      <c r="A53" s="4">
        <v>58004</v>
      </c>
      <c r="B53">
        <v>111.437226</v>
      </c>
    </row>
    <row r="54" spans="1:2" x14ac:dyDescent="0.25">
      <c r="A54" s="4">
        <v>58011</v>
      </c>
      <c r="B54">
        <v>44.710844000000002</v>
      </c>
    </row>
    <row r="55" spans="1:2" x14ac:dyDescent="0.25">
      <c r="A55" s="4">
        <v>58012</v>
      </c>
      <c r="B55">
        <v>27.158080000000002</v>
      </c>
    </row>
    <row r="56" spans="1:2" x14ac:dyDescent="0.25">
      <c r="A56" s="4">
        <v>58090</v>
      </c>
      <c r="B56">
        <v>2.2239300000000002</v>
      </c>
    </row>
    <row r="57" spans="1:2" x14ac:dyDescent="0.25">
      <c r="A57" s="4">
        <v>58091</v>
      </c>
      <c r="B57">
        <v>5.6739499999999996</v>
      </c>
    </row>
    <row r="58" spans="1:2" x14ac:dyDescent="0.25">
      <c r="A58" s="4">
        <v>58092</v>
      </c>
      <c r="B58">
        <v>96.956739999999996</v>
      </c>
    </row>
    <row r="59" spans="1:2" x14ac:dyDescent="0.25">
      <c r="A59" s="4">
        <v>58094</v>
      </c>
      <c r="B59">
        <v>125.9875</v>
      </c>
    </row>
    <row r="60" spans="1:2" x14ac:dyDescent="0.25">
      <c r="A60" s="4">
        <v>58099</v>
      </c>
      <c r="B60">
        <v>78.136200000000002</v>
      </c>
    </row>
    <row r="61" spans="1:2" x14ac:dyDescent="0.25">
      <c r="A61" s="4">
        <v>59503</v>
      </c>
      <c r="B61">
        <v>4.0839999999999996</v>
      </c>
    </row>
    <row r="62" spans="1:2" x14ac:dyDescent="0.25">
      <c r="A62" s="4">
        <v>59511</v>
      </c>
      <c r="B62">
        <v>4.6399999999999997</v>
      </c>
    </row>
  </sheetData>
  <autoFilter ref="A1:B6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52" workbookViewId="0">
      <selection activeCell="Q2" sqref="Q2:Q91"/>
    </sheetView>
  </sheetViews>
  <sheetFormatPr defaultRowHeight="15" x14ac:dyDescent="0.25"/>
  <sheetData>
    <row r="1" spans="1:18" x14ac:dyDescent="0.25">
      <c r="A1" t="s">
        <v>19</v>
      </c>
      <c r="B1" t="s">
        <v>20</v>
      </c>
      <c r="D1" t="s">
        <v>21</v>
      </c>
      <c r="E1" t="s">
        <v>22</v>
      </c>
      <c r="F1" t="s">
        <v>18</v>
      </c>
      <c r="G1" t="s">
        <v>21</v>
      </c>
      <c r="H1" t="s">
        <v>22</v>
      </c>
      <c r="I1" t="s">
        <v>18</v>
      </c>
      <c r="J1" t="s">
        <v>23</v>
      </c>
      <c r="K1" t="s">
        <v>24</v>
      </c>
      <c r="M1" t="s">
        <v>21</v>
      </c>
      <c r="N1" t="s">
        <v>22</v>
      </c>
      <c r="O1" t="s">
        <v>25</v>
      </c>
      <c r="P1" t="s">
        <v>26</v>
      </c>
      <c r="Q1" t="s">
        <v>17</v>
      </c>
    </row>
    <row r="2" spans="1:18" x14ac:dyDescent="0.25">
      <c r="A2">
        <v>52003</v>
      </c>
      <c r="B2" t="s">
        <v>27</v>
      </c>
      <c r="D2">
        <v>6.3199999999999994</v>
      </c>
      <c r="E2">
        <v>0</v>
      </c>
      <c r="F2">
        <v>6.3199999999999994</v>
      </c>
      <c r="G2">
        <v>7.5400000000000018</v>
      </c>
      <c r="H2">
        <v>0</v>
      </c>
      <c r="I2">
        <v>7.5400000000000018</v>
      </c>
      <c r="J2">
        <v>1.2200000000000024</v>
      </c>
      <c r="K2">
        <v>-0.19303797468354469</v>
      </c>
      <c r="M2">
        <v>6.2399999999999993</v>
      </c>
      <c r="N2">
        <v>0</v>
      </c>
      <c r="O2">
        <v>0</v>
      </c>
      <c r="P2">
        <v>0</v>
      </c>
      <c r="Q2">
        <v>4</v>
      </c>
    </row>
    <row r="3" spans="1:18" x14ac:dyDescent="0.25">
      <c r="A3" t="s">
        <v>2</v>
      </c>
      <c r="B3" t="s">
        <v>28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2</v>
      </c>
      <c r="P3">
        <v>0</v>
      </c>
      <c r="Q3">
        <v>4</v>
      </c>
      <c r="R3">
        <f>SUM(D3:P3)</f>
        <v>2</v>
      </c>
    </row>
    <row r="4" spans="1:18" x14ac:dyDescent="0.25">
      <c r="A4">
        <v>52004</v>
      </c>
      <c r="B4" t="s">
        <v>29</v>
      </c>
      <c r="D4">
        <v>116.77000000000004</v>
      </c>
      <c r="E4">
        <v>0</v>
      </c>
      <c r="F4">
        <v>116.77000000000004</v>
      </c>
      <c r="G4">
        <v>128.91000000000003</v>
      </c>
      <c r="H4">
        <v>0</v>
      </c>
      <c r="I4">
        <v>128.91000000000003</v>
      </c>
      <c r="J4">
        <v>12.139999999999986</v>
      </c>
      <c r="K4">
        <v>-0.10396505951871185</v>
      </c>
      <c r="M4">
        <v>116.17000000000004</v>
      </c>
      <c r="N4">
        <v>0</v>
      </c>
      <c r="O4">
        <v>0</v>
      </c>
      <c r="P4">
        <v>36.600000000000044</v>
      </c>
      <c r="Q4">
        <v>4</v>
      </c>
    </row>
    <row r="5" spans="1:18" x14ac:dyDescent="0.25">
      <c r="A5" t="s">
        <v>3</v>
      </c>
      <c r="B5" t="s">
        <v>28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32</v>
      </c>
      <c r="P5">
        <v>0</v>
      </c>
      <c r="Q5">
        <v>4</v>
      </c>
      <c r="R5">
        <f>SUM(D5:P5)</f>
        <v>32</v>
      </c>
    </row>
    <row r="6" spans="1:18" x14ac:dyDescent="0.25">
      <c r="A6">
        <v>52005</v>
      </c>
      <c r="B6" t="s">
        <v>30</v>
      </c>
      <c r="D6">
        <v>114.83999999999997</v>
      </c>
      <c r="E6">
        <v>0</v>
      </c>
      <c r="F6">
        <v>114.83999999999997</v>
      </c>
      <c r="G6">
        <v>119.27999999999999</v>
      </c>
      <c r="H6">
        <v>0</v>
      </c>
      <c r="I6">
        <v>119.27999999999999</v>
      </c>
      <c r="J6">
        <v>4.4400000000000119</v>
      </c>
      <c r="K6">
        <v>-3.8662486938349117E-2</v>
      </c>
      <c r="M6">
        <v>112.83000000000003</v>
      </c>
      <c r="N6">
        <v>0</v>
      </c>
      <c r="O6">
        <v>0</v>
      </c>
      <c r="P6">
        <v>0</v>
      </c>
      <c r="Q6">
        <v>3</v>
      </c>
    </row>
    <row r="7" spans="1:18" x14ac:dyDescent="0.25">
      <c r="A7" t="s">
        <v>4</v>
      </c>
      <c r="B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12</v>
      </c>
      <c r="P7">
        <v>0</v>
      </c>
      <c r="Q7">
        <v>3</v>
      </c>
      <c r="R7">
        <f t="shared" ref="R7" si="0">SUM(D7:P7)</f>
        <v>12</v>
      </c>
    </row>
    <row r="8" spans="1:18" x14ac:dyDescent="0.25">
      <c r="A8">
        <v>53001</v>
      </c>
      <c r="B8" t="s">
        <v>31</v>
      </c>
      <c r="D8">
        <v>163.60000000000008</v>
      </c>
      <c r="E8">
        <v>0</v>
      </c>
      <c r="F8">
        <v>163.60000000000008</v>
      </c>
      <c r="G8">
        <v>181.06000000000009</v>
      </c>
      <c r="H8">
        <v>0</v>
      </c>
      <c r="I8">
        <v>181.06000000000009</v>
      </c>
      <c r="J8">
        <v>17.460000000000008</v>
      </c>
      <c r="K8">
        <v>-0.10672371638141809</v>
      </c>
      <c r="M8">
        <v>161.12000000000003</v>
      </c>
      <c r="N8">
        <v>0</v>
      </c>
      <c r="O8">
        <v>0</v>
      </c>
      <c r="P8">
        <v>1.5</v>
      </c>
      <c r="Q8">
        <v>10</v>
      </c>
    </row>
    <row r="9" spans="1:18" x14ac:dyDescent="0.25">
      <c r="A9">
        <v>53002</v>
      </c>
      <c r="B9" t="s">
        <v>32</v>
      </c>
      <c r="D9">
        <v>134.92000000000004</v>
      </c>
      <c r="E9">
        <v>0</v>
      </c>
      <c r="F9">
        <v>134.92000000000004</v>
      </c>
      <c r="G9">
        <v>154.76999999999998</v>
      </c>
      <c r="H9">
        <v>0</v>
      </c>
      <c r="I9">
        <v>154.76999999999998</v>
      </c>
      <c r="J9">
        <v>19.849999999999937</v>
      </c>
      <c r="K9">
        <v>-0.14712422176104306</v>
      </c>
      <c r="M9">
        <v>134.81000000000003</v>
      </c>
      <c r="N9">
        <v>0</v>
      </c>
      <c r="O9">
        <v>0</v>
      </c>
      <c r="P9">
        <v>0</v>
      </c>
      <c r="Q9">
        <v>7</v>
      </c>
    </row>
    <row r="10" spans="1:18" x14ac:dyDescent="0.25">
      <c r="A10" t="s">
        <v>5</v>
      </c>
      <c r="B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24</v>
      </c>
      <c r="P10">
        <v>0</v>
      </c>
      <c r="Q10">
        <v>10</v>
      </c>
      <c r="R10">
        <f t="shared" ref="R10:R11" si="1">SUM(D10:P10)</f>
        <v>24</v>
      </c>
    </row>
    <row r="11" spans="1:18" x14ac:dyDescent="0.25">
      <c r="A11" t="s">
        <v>6</v>
      </c>
      <c r="B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6</v>
      </c>
      <c r="P11">
        <v>0</v>
      </c>
      <c r="Q11">
        <v>7</v>
      </c>
      <c r="R11">
        <f t="shared" si="1"/>
        <v>6</v>
      </c>
    </row>
    <row r="12" spans="1:18" x14ac:dyDescent="0.25">
      <c r="A12">
        <v>53003</v>
      </c>
      <c r="B12" t="s">
        <v>33</v>
      </c>
      <c r="D12">
        <v>173.90999999999997</v>
      </c>
      <c r="E12">
        <v>0</v>
      </c>
      <c r="F12">
        <v>173.90999999999997</v>
      </c>
      <c r="G12">
        <v>173.15</v>
      </c>
      <c r="H12">
        <v>0</v>
      </c>
      <c r="I12">
        <v>173.15</v>
      </c>
      <c r="J12">
        <v>-0.75999999999996248</v>
      </c>
      <c r="K12">
        <v>4.3700764763381214E-3</v>
      </c>
      <c r="M12">
        <v>174.07999999999998</v>
      </c>
      <c r="N12">
        <v>0</v>
      </c>
      <c r="O12">
        <v>0</v>
      </c>
      <c r="P12">
        <v>0.32</v>
      </c>
      <c r="Q12">
        <v>7</v>
      </c>
    </row>
    <row r="13" spans="1:18" x14ac:dyDescent="0.25">
      <c r="A13">
        <v>53004</v>
      </c>
      <c r="B13" t="s">
        <v>34</v>
      </c>
      <c r="D13">
        <v>0</v>
      </c>
      <c r="E13">
        <v>0</v>
      </c>
      <c r="F13">
        <v>0</v>
      </c>
      <c r="G13">
        <v>0</v>
      </c>
      <c r="H13">
        <v>280.04000000000002</v>
      </c>
      <c r="I13">
        <v>280.04000000000002</v>
      </c>
      <c r="J13">
        <v>280.04000000000002</v>
      </c>
      <c r="K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8" x14ac:dyDescent="0.25">
      <c r="A14">
        <v>54012</v>
      </c>
      <c r="B14" t="s">
        <v>35</v>
      </c>
      <c r="D14">
        <v>76.180000000000049</v>
      </c>
      <c r="E14">
        <v>0</v>
      </c>
      <c r="F14">
        <v>76.180000000000049</v>
      </c>
      <c r="G14">
        <v>79.370000000000061</v>
      </c>
      <c r="H14">
        <v>0</v>
      </c>
      <c r="I14">
        <v>79.370000000000061</v>
      </c>
      <c r="J14">
        <v>3.1900000000000119</v>
      </c>
      <c r="K14">
        <v>-4.1874507744815041E-2</v>
      </c>
      <c r="M14">
        <v>77.679999999999978</v>
      </c>
      <c r="N14">
        <v>0</v>
      </c>
      <c r="O14">
        <v>0</v>
      </c>
      <c r="P14">
        <v>36.159999999999933</v>
      </c>
      <c r="Q14">
        <v>2</v>
      </c>
    </row>
    <row r="15" spans="1:18" x14ac:dyDescent="0.25">
      <c r="A15">
        <v>54013</v>
      </c>
      <c r="B15" t="s">
        <v>36</v>
      </c>
      <c r="D15">
        <v>22.88</v>
      </c>
      <c r="E15">
        <v>0</v>
      </c>
      <c r="F15">
        <v>22.88</v>
      </c>
      <c r="G15">
        <v>20.309999999999999</v>
      </c>
      <c r="H15">
        <v>0</v>
      </c>
      <c r="I15">
        <v>20.309999999999999</v>
      </c>
      <c r="J15">
        <v>-2.5700000000000003</v>
      </c>
      <c r="K15">
        <v>0.11232517482517484</v>
      </c>
      <c r="M15">
        <v>22.85</v>
      </c>
      <c r="N15">
        <v>0</v>
      </c>
      <c r="O15">
        <v>0</v>
      </c>
      <c r="P15">
        <v>4.8000000000000016</v>
      </c>
      <c r="Q15">
        <v>1</v>
      </c>
    </row>
    <row r="16" spans="1:18" x14ac:dyDescent="0.25">
      <c r="A16">
        <v>54014</v>
      </c>
      <c r="B16" t="s">
        <v>37</v>
      </c>
      <c r="D16">
        <v>162.88</v>
      </c>
      <c r="E16">
        <v>0</v>
      </c>
      <c r="F16">
        <v>162.88</v>
      </c>
      <c r="G16">
        <v>162.00999999999996</v>
      </c>
      <c r="H16">
        <v>0</v>
      </c>
      <c r="I16">
        <v>162.00999999999996</v>
      </c>
      <c r="J16">
        <v>-0.87000000000003297</v>
      </c>
      <c r="K16">
        <v>5.3413555992143482E-3</v>
      </c>
      <c r="M16">
        <v>161.68000000000004</v>
      </c>
      <c r="N16">
        <v>0</v>
      </c>
      <c r="O16">
        <v>0</v>
      </c>
      <c r="P16">
        <v>18.080000000000013</v>
      </c>
      <c r="Q16">
        <v>1</v>
      </c>
    </row>
    <row r="17" spans="1:18" x14ac:dyDescent="0.25">
      <c r="A17" t="s">
        <v>7</v>
      </c>
      <c r="B17" t="s">
        <v>38</v>
      </c>
      <c r="D17">
        <v>88.780000000000058</v>
      </c>
      <c r="E17">
        <v>0</v>
      </c>
      <c r="F17">
        <v>88.780000000000058</v>
      </c>
      <c r="G17">
        <v>93.34000000000006</v>
      </c>
      <c r="H17">
        <v>0</v>
      </c>
      <c r="I17">
        <v>93.34000000000006</v>
      </c>
      <c r="J17">
        <v>4.5600000000000023</v>
      </c>
      <c r="K17">
        <v>-5.1362919576481182E-2</v>
      </c>
      <c r="M17">
        <v>89.480000000000089</v>
      </c>
      <c r="N17">
        <v>0</v>
      </c>
      <c r="O17">
        <v>0</v>
      </c>
      <c r="P17">
        <v>37.119999999999912</v>
      </c>
      <c r="Q17">
        <v>1</v>
      </c>
    </row>
    <row r="18" spans="1:18" x14ac:dyDescent="0.25">
      <c r="A18" t="s">
        <v>8</v>
      </c>
      <c r="B18" t="s">
        <v>39</v>
      </c>
      <c r="D18">
        <v>111.81000000000009</v>
      </c>
      <c r="E18">
        <v>0</v>
      </c>
      <c r="F18">
        <v>111.81000000000009</v>
      </c>
      <c r="G18">
        <v>112.37999999999995</v>
      </c>
      <c r="H18">
        <v>0</v>
      </c>
      <c r="I18">
        <v>112.37999999999995</v>
      </c>
      <c r="J18">
        <v>0.56999999999986528</v>
      </c>
      <c r="K18">
        <v>-5.0979339951691691E-3</v>
      </c>
      <c r="M18">
        <v>112.69000000000015</v>
      </c>
      <c r="N18">
        <v>0</v>
      </c>
      <c r="O18">
        <v>0</v>
      </c>
      <c r="P18">
        <v>19.630000000000013</v>
      </c>
      <c r="Q18">
        <v>1</v>
      </c>
    </row>
    <row r="19" spans="1:18" x14ac:dyDescent="0.25">
      <c r="A19" t="s">
        <v>9</v>
      </c>
      <c r="B19" t="s">
        <v>40</v>
      </c>
      <c r="D19">
        <v>88.69</v>
      </c>
      <c r="E19">
        <v>0</v>
      </c>
      <c r="F19">
        <v>88.69</v>
      </c>
      <c r="G19">
        <v>117.74000000000002</v>
      </c>
      <c r="H19">
        <v>0</v>
      </c>
      <c r="I19">
        <v>117.74000000000002</v>
      </c>
      <c r="J19">
        <v>29.050000000000026</v>
      </c>
      <c r="K19">
        <v>-0.32754538279400186</v>
      </c>
      <c r="M19">
        <v>92.19000000000004</v>
      </c>
      <c r="N19">
        <v>0</v>
      </c>
      <c r="O19">
        <v>0</v>
      </c>
      <c r="P19">
        <v>30.080000000000023</v>
      </c>
      <c r="Q19">
        <v>1</v>
      </c>
    </row>
    <row r="20" spans="1:18" x14ac:dyDescent="0.25">
      <c r="A20" t="s">
        <v>10</v>
      </c>
      <c r="B20" t="s">
        <v>41</v>
      </c>
      <c r="D20">
        <v>137.04000000000002</v>
      </c>
      <c r="E20">
        <v>0</v>
      </c>
      <c r="F20">
        <v>137.04000000000002</v>
      </c>
      <c r="G20">
        <v>123.65999999999998</v>
      </c>
      <c r="H20">
        <v>0</v>
      </c>
      <c r="I20">
        <v>123.65999999999998</v>
      </c>
      <c r="J20">
        <v>-13.380000000000038</v>
      </c>
      <c r="K20">
        <v>9.7635726795096592E-2</v>
      </c>
      <c r="M20">
        <v>136.94000000000003</v>
      </c>
      <c r="N20">
        <v>0</v>
      </c>
      <c r="O20">
        <v>0</v>
      </c>
      <c r="P20">
        <v>11.840000000000007</v>
      </c>
      <c r="Q20">
        <v>1</v>
      </c>
    </row>
    <row r="21" spans="1:18" x14ac:dyDescent="0.25">
      <c r="A21" t="s">
        <v>11</v>
      </c>
      <c r="B21" t="s">
        <v>42</v>
      </c>
      <c r="D21">
        <v>103.18000000000005</v>
      </c>
      <c r="E21">
        <v>0</v>
      </c>
      <c r="F21">
        <v>103.18000000000005</v>
      </c>
      <c r="G21">
        <v>108.84000000000003</v>
      </c>
      <c r="H21">
        <v>0</v>
      </c>
      <c r="I21">
        <v>108.84000000000003</v>
      </c>
      <c r="J21">
        <v>5.6599999999999824</v>
      </c>
      <c r="K21">
        <v>-5.485559216902481E-2</v>
      </c>
      <c r="M21">
        <v>103.08000000000006</v>
      </c>
      <c r="N21">
        <v>0</v>
      </c>
      <c r="O21">
        <v>0</v>
      </c>
      <c r="P21">
        <v>5.6000000000000023</v>
      </c>
      <c r="Q21">
        <v>1</v>
      </c>
    </row>
    <row r="22" spans="1:18" x14ac:dyDescent="0.25">
      <c r="A22" t="s">
        <v>12</v>
      </c>
      <c r="B22" t="s">
        <v>43</v>
      </c>
      <c r="D22">
        <v>134.38000000000002</v>
      </c>
      <c r="E22">
        <v>0</v>
      </c>
      <c r="F22">
        <v>134.38000000000002</v>
      </c>
      <c r="G22">
        <v>131.06000000000006</v>
      </c>
      <c r="H22">
        <v>0</v>
      </c>
      <c r="I22">
        <v>131.06000000000006</v>
      </c>
      <c r="J22">
        <v>-3.3199999999999648</v>
      </c>
      <c r="K22">
        <v>2.4706057449024887E-2</v>
      </c>
      <c r="M22">
        <v>134.15000000000006</v>
      </c>
      <c r="N22">
        <v>0</v>
      </c>
      <c r="O22">
        <v>0</v>
      </c>
      <c r="P22">
        <v>20.480000000000015</v>
      </c>
      <c r="Q22">
        <v>1</v>
      </c>
    </row>
    <row r="23" spans="1:18" x14ac:dyDescent="0.25">
      <c r="A23">
        <v>54020</v>
      </c>
      <c r="B23" t="s">
        <v>44</v>
      </c>
      <c r="D23">
        <v>141.75999999999996</v>
      </c>
      <c r="E23">
        <v>0</v>
      </c>
      <c r="F23">
        <v>141.75999999999996</v>
      </c>
      <c r="G23">
        <v>136.87</v>
      </c>
      <c r="H23">
        <v>0</v>
      </c>
      <c r="I23">
        <v>136.87</v>
      </c>
      <c r="J23">
        <v>-4.8899999999999579</v>
      </c>
      <c r="K23">
        <v>3.4494920993227707E-2</v>
      </c>
      <c r="M23">
        <v>141.63000000000002</v>
      </c>
      <c r="N23">
        <v>0</v>
      </c>
      <c r="O23">
        <v>0</v>
      </c>
      <c r="P23">
        <v>10.5</v>
      </c>
      <c r="Q23">
        <v>2</v>
      </c>
    </row>
    <row r="24" spans="1:18" x14ac:dyDescent="0.25">
      <c r="A24">
        <v>54022</v>
      </c>
      <c r="B24" t="s">
        <v>45</v>
      </c>
      <c r="D24">
        <v>71.09</v>
      </c>
      <c r="E24">
        <v>0</v>
      </c>
      <c r="F24">
        <v>71.09</v>
      </c>
      <c r="G24">
        <v>77.419999999999987</v>
      </c>
      <c r="H24">
        <v>0</v>
      </c>
      <c r="I24">
        <v>77.419999999999987</v>
      </c>
      <c r="J24">
        <v>6.3299999999999841</v>
      </c>
      <c r="K24">
        <v>-8.9042059361372675E-2</v>
      </c>
      <c r="M24">
        <v>71.040000000000006</v>
      </c>
      <c r="N24">
        <v>0</v>
      </c>
      <c r="O24">
        <v>0</v>
      </c>
      <c r="P24">
        <v>15.5</v>
      </c>
      <c r="Q24">
        <v>2</v>
      </c>
    </row>
    <row r="25" spans="1:18" x14ac:dyDescent="0.25">
      <c r="A25">
        <v>54024</v>
      </c>
      <c r="B25" t="s">
        <v>46</v>
      </c>
      <c r="D25">
        <v>62.4</v>
      </c>
      <c r="E25">
        <v>0</v>
      </c>
      <c r="F25">
        <v>62.4</v>
      </c>
      <c r="G25">
        <v>53.74</v>
      </c>
      <c r="H25">
        <v>0</v>
      </c>
      <c r="I25">
        <v>53.74</v>
      </c>
      <c r="J25">
        <v>-8.6599999999999966</v>
      </c>
      <c r="K25">
        <v>0.13878205128205123</v>
      </c>
      <c r="M25">
        <v>62.330000000000005</v>
      </c>
      <c r="N25">
        <v>0</v>
      </c>
      <c r="O25">
        <v>0</v>
      </c>
      <c r="P25">
        <v>16.5</v>
      </c>
      <c r="Q25">
        <v>1</v>
      </c>
    </row>
    <row r="26" spans="1:18" x14ac:dyDescent="0.25">
      <c r="A26">
        <v>54025</v>
      </c>
      <c r="B26" t="s">
        <v>47</v>
      </c>
      <c r="D26">
        <v>105.75999999999998</v>
      </c>
      <c r="E26">
        <v>0</v>
      </c>
      <c r="F26">
        <v>105.75999999999998</v>
      </c>
      <c r="G26">
        <v>101.24000000000001</v>
      </c>
      <c r="H26">
        <v>0</v>
      </c>
      <c r="I26">
        <v>101.24000000000001</v>
      </c>
      <c r="J26">
        <v>-4.5199999999999676</v>
      </c>
      <c r="K26">
        <v>4.2738275340393046E-2</v>
      </c>
      <c r="M26">
        <v>105.67000000000002</v>
      </c>
      <c r="N26">
        <v>0</v>
      </c>
      <c r="O26">
        <v>0</v>
      </c>
      <c r="P26">
        <v>15.570000000000004</v>
      </c>
      <c r="Q26">
        <v>1</v>
      </c>
    </row>
    <row r="27" spans="1:18" x14ac:dyDescent="0.25">
      <c r="A27">
        <v>54026</v>
      </c>
      <c r="B27" t="s">
        <v>48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f>SUM(D27:P27)</f>
        <v>1</v>
      </c>
    </row>
    <row r="28" spans="1:18" x14ac:dyDescent="0.25">
      <c r="A28">
        <v>54027</v>
      </c>
      <c r="B28" t="s">
        <v>49</v>
      </c>
      <c r="D28">
        <v>124.08999999999999</v>
      </c>
      <c r="E28">
        <v>0</v>
      </c>
      <c r="F28">
        <v>124.08999999999999</v>
      </c>
      <c r="G28">
        <v>106.98000000000002</v>
      </c>
      <c r="H28">
        <v>0</v>
      </c>
      <c r="I28">
        <v>106.98000000000002</v>
      </c>
      <c r="J28">
        <v>-17.109999999999971</v>
      </c>
      <c r="K28">
        <v>0.1378837940204688</v>
      </c>
      <c r="M28">
        <v>123.95999999999998</v>
      </c>
      <c r="N28">
        <v>0</v>
      </c>
      <c r="O28">
        <v>0</v>
      </c>
      <c r="P28">
        <v>20.5</v>
      </c>
      <c r="Q28">
        <v>2</v>
      </c>
    </row>
    <row r="29" spans="1:18" x14ac:dyDescent="0.25">
      <c r="A29">
        <v>55001</v>
      </c>
      <c r="B29" t="s">
        <v>50</v>
      </c>
      <c r="D29">
        <v>143.25</v>
      </c>
      <c r="E29">
        <v>0</v>
      </c>
      <c r="F29">
        <v>143.25</v>
      </c>
      <c r="G29">
        <v>182.53999999999996</v>
      </c>
      <c r="H29">
        <v>0</v>
      </c>
      <c r="I29">
        <v>182.53999999999996</v>
      </c>
      <c r="J29">
        <v>39.289999999999964</v>
      </c>
      <c r="K29">
        <v>-0.27427574171029645</v>
      </c>
      <c r="M29">
        <v>136.03</v>
      </c>
      <c r="N29">
        <v>0</v>
      </c>
      <c r="O29">
        <v>0</v>
      </c>
      <c r="P29">
        <v>12.5</v>
      </c>
      <c r="Q29">
        <v>1</v>
      </c>
    </row>
    <row r="30" spans="1:18" x14ac:dyDescent="0.25">
      <c r="A30">
        <v>55002</v>
      </c>
      <c r="B30" t="s">
        <v>51</v>
      </c>
      <c r="D30">
        <v>33.080000000000005</v>
      </c>
      <c r="E30">
        <v>0</v>
      </c>
      <c r="F30">
        <v>33.080000000000005</v>
      </c>
      <c r="G30">
        <v>135.03000000000003</v>
      </c>
      <c r="H30">
        <v>0</v>
      </c>
      <c r="I30">
        <v>135.03000000000003</v>
      </c>
      <c r="J30">
        <v>101.95000000000002</v>
      </c>
      <c r="K30">
        <v>-3.0819226118500604</v>
      </c>
      <c r="M30">
        <v>32.520000000000003</v>
      </c>
      <c r="N30">
        <v>0</v>
      </c>
      <c r="O30">
        <v>0</v>
      </c>
      <c r="P30">
        <v>4</v>
      </c>
      <c r="Q30">
        <v>1</v>
      </c>
    </row>
    <row r="31" spans="1:18" x14ac:dyDescent="0.25">
      <c r="A31">
        <v>55003</v>
      </c>
      <c r="B31" t="s">
        <v>52</v>
      </c>
      <c r="D31">
        <v>31.49</v>
      </c>
      <c r="E31">
        <v>0</v>
      </c>
      <c r="F31">
        <v>31.49</v>
      </c>
      <c r="G31">
        <v>24.909999999999997</v>
      </c>
      <c r="H31">
        <v>0</v>
      </c>
      <c r="I31">
        <v>24.909999999999997</v>
      </c>
      <c r="J31">
        <v>-6.5800000000000018</v>
      </c>
      <c r="K31">
        <v>0.20895522388059709</v>
      </c>
      <c r="M31">
        <v>31.4</v>
      </c>
      <c r="N31">
        <v>0</v>
      </c>
      <c r="O31">
        <v>0</v>
      </c>
      <c r="P31">
        <v>2</v>
      </c>
      <c r="Q31">
        <v>1</v>
      </c>
    </row>
    <row r="32" spans="1:18" x14ac:dyDescent="0.25">
      <c r="A32">
        <v>55004</v>
      </c>
      <c r="B32" t="s">
        <v>53</v>
      </c>
      <c r="D32">
        <v>0</v>
      </c>
      <c r="E32">
        <v>0</v>
      </c>
      <c r="F32">
        <v>0</v>
      </c>
      <c r="G32">
        <v>0.04</v>
      </c>
      <c r="H32">
        <v>0</v>
      </c>
      <c r="I32">
        <v>0.04</v>
      </c>
      <c r="J32">
        <v>0.04</v>
      </c>
      <c r="K32">
        <v>0</v>
      </c>
      <c r="M32">
        <v>0.02</v>
      </c>
      <c r="N32">
        <v>0</v>
      </c>
      <c r="O32">
        <v>0</v>
      </c>
      <c r="P32">
        <v>1</v>
      </c>
      <c r="Q32">
        <v>1</v>
      </c>
    </row>
    <row r="33" spans="1:18" x14ac:dyDescent="0.25">
      <c r="A33">
        <v>55007</v>
      </c>
      <c r="B33" t="s">
        <v>54</v>
      </c>
      <c r="D33">
        <v>226.73999999999995</v>
      </c>
      <c r="E33">
        <v>0</v>
      </c>
      <c r="F33">
        <v>226.73999999999995</v>
      </c>
      <c r="G33">
        <v>260.18</v>
      </c>
      <c r="H33">
        <v>0</v>
      </c>
      <c r="I33">
        <v>260.18</v>
      </c>
      <c r="J33">
        <v>33.440000000000055</v>
      </c>
      <c r="K33">
        <v>-0.14748169709799797</v>
      </c>
      <c r="M33">
        <v>227.06999999999996</v>
      </c>
      <c r="N33">
        <v>0</v>
      </c>
      <c r="O33">
        <v>0</v>
      </c>
      <c r="P33">
        <v>14.080000000000009</v>
      </c>
      <c r="Q33">
        <v>2</v>
      </c>
    </row>
    <row r="34" spans="1:18" x14ac:dyDescent="0.25">
      <c r="A34">
        <v>55008</v>
      </c>
      <c r="B34" t="s">
        <v>55</v>
      </c>
      <c r="D34">
        <v>172.07999999999998</v>
      </c>
      <c r="E34">
        <v>0</v>
      </c>
      <c r="F34">
        <v>172.07999999999998</v>
      </c>
      <c r="G34">
        <v>144.84</v>
      </c>
      <c r="H34">
        <v>0</v>
      </c>
      <c r="I34">
        <v>144.84</v>
      </c>
      <c r="J34">
        <v>-27.239999999999981</v>
      </c>
      <c r="K34">
        <v>0.1582984658298465</v>
      </c>
      <c r="M34">
        <v>171.75</v>
      </c>
      <c r="N34">
        <v>0</v>
      </c>
      <c r="O34">
        <v>0</v>
      </c>
      <c r="P34">
        <v>12.5</v>
      </c>
      <c r="Q34">
        <v>1</v>
      </c>
    </row>
    <row r="35" spans="1:18" x14ac:dyDescent="0.25">
      <c r="A35">
        <v>55502</v>
      </c>
      <c r="B35" t="s">
        <v>56</v>
      </c>
      <c r="D35">
        <v>126.78000000000003</v>
      </c>
      <c r="E35">
        <v>0</v>
      </c>
      <c r="F35">
        <v>126.78000000000003</v>
      </c>
      <c r="G35">
        <v>127.55000000000001</v>
      </c>
      <c r="H35">
        <v>0</v>
      </c>
      <c r="I35">
        <v>127.55000000000001</v>
      </c>
      <c r="J35">
        <v>0.76999999999998181</v>
      </c>
      <c r="K35">
        <v>-6.0735131724245278E-3</v>
      </c>
      <c r="M35">
        <v>130.66000000000003</v>
      </c>
      <c r="N35">
        <v>0</v>
      </c>
      <c r="O35">
        <v>0</v>
      </c>
      <c r="P35">
        <v>0</v>
      </c>
      <c r="Q35">
        <v>7</v>
      </c>
    </row>
    <row r="36" spans="1:18" x14ac:dyDescent="0.25">
      <c r="A36">
        <v>55503</v>
      </c>
      <c r="B36" t="s">
        <v>57</v>
      </c>
      <c r="D36">
        <v>195.60000000000005</v>
      </c>
      <c r="E36">
        <v>0</v>
      </c>
      <c r="F36">
        <v>195.60000000000005</v>
      </c>
      <c r="G36">
        <v>256.0200000000001</v>
      </c>
      <c r="H36">
        <v>0</v>
      </c>
      <c r="I36">
        <v>256.0200000000001</v>
      </c>
      <c r="J36">
        <v>60.420000000000044</v>
      </c>
      <c r="K36">
        <v>-0.30889570552147255</v>
      </c>
      <c r="M36">
        <v>194.90000000000003</v>
      </c>
      <c r="N36">
        <v>0</v>
      </c>
      <c r="O36">
        <v>0</v>
      </c>
      <c r="P36">
        <v>0</v>
      </c>
      <c r="Q36">
        <v>8</v>
      </c>
    </row>
    <row r="37" spans="1:18" x14ac:dyDescent="0.25">
      <c r="A37">
        <v>55505</v>
      </c>
      <c r="B37" t="s">
        <v>58</v>
      </c>
      <c r="D37">
        <v>230.90999999999977</v>
      </c>
      <c r="E37">
        <v>0</v>
      </c>
      <c r="F37">
        <v>230.90999999999977</v>
      </c>
      <c r="G37">
        <v>242.17000000000004</v>
      </c>
      <c r="H37">
        <v>0</v>
      </c>
      <c r="I37">
        <v>242.17000000000004</v>
      </c>
      <c r="J37">
        <v>11.260000000000275</v>
      </c>
      <c r="K37">
        <v>-4.8763587544932166E-2</v>
      </c>
      <c r="M37">
        <v>231.87999999999982</v>
      </c>
      <c r="N37">
        <v>0</v>
      </c>
      <c r="O37">
        <v>0</v>
      </c>
      <c r="P37">
        <v>0</v>
      </c>
      <c r="Q37">
        <v>3</v>
      </c>
    </row>
    <row r="38" spans="1:18" x14ac:dyDescent="0.25">
      <c r="A38">
        <v>55506</v>
      </c>
      <c r="B38" t="s">
        <v>59</v>
      </c>
      <c r="D38">
        <v>6.67</v>
      </c>
      <c r="E38">
        <v>0</v>
      </c>
      <c r="F38">
        <v>6.67</v>
      </c>
      <c r="G38">
        <v>236.62</v>
      </c>
      <c r="H38">
        <v>0</v>
      </c>
      <c r="I38">
        <v>236.62</v>
      </c>
      <c r="J38">
        <v>229.95000000000002</v>
      </c>
      <c r="K38">
        <v>-34.475262368815592</v>
      </c>
      <c r="M38">
        <v>6.9499999999999993</v>
      </c>
      <c r="N38">
        <v>0</v>
      </c>
      <c r="O38">
        <v>0</v>
      </c>
      <c r="P38">
        <v>0</v>
      </c>
      <c r="Q38">
        <v>3</v>
      </c>
    </row>
    <row r="39" spans="1:18" x14ac:dyDescent="0.25">
      <c r="A39">
        <v>55511</v>
      </c>
      <c r="B39" t="s">
        <v>60</v>
      </c>
      <c r="D39">
        <v>188.82999999999996</v>
      </c>
      <c r="E39">
        <v>0</v>
      </c>
      <c r="F39">
        <v>188.82999999999996</v>
      </c>
      <c r="G39">
        <v>255.70000000000002</v>
      </c>
      <c r="H39">
        <v>0</v>
      </c>
      <c r="I39">
        <v>255.70000000000002</v>
      </c>
      <c r="J39">
        <v>66.870000000000061</v>
      </c>
      <c r="K39">
        <v>-0.35412805168670275</v>
      </c>
      <c r="M39">
        <v>188.87</v>
      </c>
      <c r="N39">
        <v>0</v>
      </c>
      <c r="O39">
        <v>0</v>
      </c>
      <c r="P39">
        <v>4.95</v>
      </c>
      <c r="Q39">
        <v>2</v>
      </c>
    </row>
    <row r="40" spans="1:18" x14ac:dyDescent="0.25">
      <c r="A40">
        <v>56001</v>
      </c>
      <c r="B40" t="s">
        <v>61</v>
      </c>
      <c r="D40">
        <v>0</v>
      </c>
      <c r="E40">
        <v>1798.7499999999991</v>
      </c>
      <c r="F40">
        <v>1798.7499999999991</v>
      </c>
      <c r="G40">
        <v>0</v>
      </c>
      <c r="H40">
        <v>1559.649999999999</v>
      </c>
      <c r="I40">
        <v>1559.649999999999</v>
      </c>
      <c r="J40">
        <v>-239.10000000000014</v>
      </c>
      <c r="K40">
        <v>0.13292564280750535</v>
      </c>
      <c r="M40">
        <v>0</v>
      </c>
      <c r="N40">
        <v>1807.7499999999991</v>
      </c>
      <c r="O40">
        <v>0</v>
      </c>
      <c r="P40">
        <v>0</v>
      </c>
      <c r="Q40">
        <v>1</v>
      </c>
    </row>
    <row r="41" spans="1:18" x14ac:dyDescent="0.25">
      <c r="A41">
        <v>56002</v>
      </c>
      <c r="B41" t="s">
        <v>62</v>
      </c>
      <c r="D41">
        <v>0</v>
      </c>
      <c r="E41">
        <v>871.33999999999992</v>
      </c>
      <c r="F41">
        <v>871.33999999999992</v>
      </c>
      <c r="G41">
        <v>0</v>
      </c>
      <c r="H41">
        <v>573.95999999999981</v>
      </c>
      <c r="I41">
        <v>573.95999999999981</v>
      </c>
      <c r="J41">
        <v>-297.38000000000011</v>
      </c>
      <c r="K41">
        <v>0.34129042624004424</v>
      </c>
      <c r="M41">
        <v>0</v>
      </c>
      <c r="N41">
        <v>871.33999999999992</v>
      </c>
      <c r="O41">
        <v>0</v>
      </c>
      <c r="P41">
        <v>0</v>
      </c>
      <c r="Q41">
        <v>1</v>
      </c>
    </row>
    <row r="42" spans="1:18" x14ac:dyDescent="0.25">
      <c r="A42">
        <v>56003</v>
      </c>
      <c r="B42" t="s">
        <v>63</v>
      </c>
      <c r="D42">
        <v>0</v>
      </c>
      <c r="E42">
        <v>215.42000000000007</v>
      </c>
      <c r="F42">
        <v>215.42000000000007</v>
      </c>
      <c r="G42">
        <v>0</v>
      </c>
      <c r="H42">
        <v>229.58999999999995</v>
      </c>
      <c r="I42">
        <v>229.58999999999995</v>
      </c>
      <c r="J42">
        <v>14.169999999999874</v>
      </c>
      <c r="K42">
        <v>-6.5778479249836916E-2</v>
      </c>
      <c r="M42">
        <v>0</v>
      </c>
      <c r="N42">
        <v>215.42000000000007</v>
      </c>
      <c r="O42">
        <v>0</v>
      </c>
      <c r="P42">
        <v>0.02</v>
      </c>
      <c r="Q42">
        <v>1</v>
      </c>
    </row>
    <row r="43" spans="1:18" x14ac:dyDescent="0.25">
      <c r="A43" t="s">
        <v>13</v>
      </c>
      <c r="B43" t="s">
        <v>64</v>
      </c>
      <c r="D43">
        <v>239.12999999999974</v>
      </c>
      <c r="E43">
        <v>0</v>
      </c>
      <c r="F43">
        <v>239.12999999999974</v>
      </c>
      <c r="G43">
        <v>266.16000000000003</v>
      </c>
      <c r="H43">
        <v>0</v>
      </c>
      <c r="I43">
        <v>266.16000000000003</v>
      </c>
      <c r="J43">
        <v>27.030000000000285</v>
      </c>
      <c r="K43">
        <v>-0.1130347509722758</v>
      </c>
      <c r="M43">
        <v>239.12999999999974</v>
      </c>
      <c r="N43">
        <v>0</v>
      </c>
      <c r="O43">
        <v>0</v>
      </c>
      <c r="P43">
        <v>0</v>
      </c>
      <c r="Q43">
        <v>1</v>
      </c>
    </row>
    <row r="44" spans="1:18" x14ac:dyDescent="0.25">
      <c r="A44">
        <v>56004</v>
      </c>
      <c r="B44" t="s">
        <v>65</v>
      </c>
      <c r="D44">
        <v>0</v>
      </c>
      <c r="E44">
        <v>851.83999999999958</v>
      </c>
      <c r="F44">
        <v>851.83999999999958</v>
      </c>
      <c r="G44">
        <v>0</v>
      </c>
      <c r="H44">
        <v>685.68000000000029</v>
      </c>
      <c r="I44">
        <v>685.68000000000029</v>
      </c>
      <c r="J44">
        <v>-166.15999999999929</v>
      </c>
      <c r="K44">
        <v>0.19506010518407138</v>
      </c>
      <c r="M44">
        <v>0</v>
      </c>
      <c r="N44">
        <v>851.83999999999958</v>
      </c>
      <c r="O44">
        <v>0</v>
      </c>
      <c r="P44">
        <v>15.14</v>
      </c>
      <c r="Q44">
        <v>1</v>
      </c>
    </row>
    <row r="45" spans="1:18" x14ac:dyDescent="0.25">
      <c r="A45">
        <v>56005</v>
      </c>
      <c r="B45" t="s">
        <v>66</v>
      </c>
      <c r="D45">
        <v>0</v>
      </c>
      <c r="E45">
        <v>775.05999999999881</v>
      </c>
      <c r="F45">
        <v>775.05999999999881</v>
      </c>
      <c r="G45">
        <v>0</v>
      </c>
      <c r="H45">
        <v>643.12000000000012</v>
      </c>
      <c r="I45">
        <v>643.12000000000012</v>
      </c>
      <c r="J45">
        <v>-131.93999999999869</v>
      </c>
      <c r="K45">
        <v>0.17023198204009871</v>
      </c>
      <c r="M45">
        <v>0</v>
      </c>
      <c r="N45">
        <v>777.11999999999864</v>
      </c>
      <c r="O45">
        <v>0</v>
      </c>
      <c r="P45">
        <v>0.24000000000000002</v>
      </c>
      <c r="Q45">
        <v>1</v>
      </c>
    </row>
    <row r="46" spans="1:18" x14ac:dyDescent="0.25">
      <c r="A46">
        <v>56006</v>
      </c>
      <c r="B46" t="s">
        <v>67</v>
      </c>
      <c r="D46">
        <v>107.05999999999999</v>
      </c>
      <c r="E46">
        <v>0</v>
      </c>
      <c r="F46">
        <v>107.05999999999999</v>
      </c>
      <c r="G46">
        <v>104.02000000000002</v>
      </c>
      <c r="H46">
        <v>0</v>
      </c>
      <c r="I46">
        <v>104.02000000000002</v>
      </c>
      <c r="J46">
        <v>-3.0399999999999636</v>
      </c>
      <c r="K46">
        <v>2.8395292359424285E-2</v>
      </c>
      <c r="M46">
        <v>107.05999999999999</v>
      </c>
      <c r="N46">
        <v>0</v>
      </c>
      <c r="O46">
        <v>0</v>
      </c>
      <c r="P46">
        <v>0</v>
      </c>
      <c r="Q46">
        <v>1</v>
      </c>
    </row>
    <row r="47" spans="1:18" x14ac:dyDescent="0.25">
      <c r="A47">
        <v>56007</v>
      </c>
      <c r="B47" t="s">
        <v>68</v>
      </c>
      <c r="D47">
        <v>0</v>
      </c>
      <c r="E47">
        <v>0</v>
      </c>
      <c r="F47">
        <v>0</v>
      </c>
      <c r="G47">
        <v>0</v>
      </c>
      <c r="H47">
        <v>1.6100000000000003</v>
      </c>
      <c r="I47">
        <v>1.6100000000000003</v>
      </c>
      <c r="J47">
        <v>1.6100000000000003</v>
      </c>
      <c r="K47">
        <v>0</v>
      </c>
      <c r="M47">
        <v>0</v>
      </c>
      <c r="N47">
        <v>0.03</v>
      </c>
      <c r="O47">
        <v>0</v>
      </c>
      <c r="P47">
        <v>0</v>
      </c>
      <c r="Q47">
        <v>1</v>
      </c>
    </row>
    <row r="48" spans="1:18" x14ac:dyDescent="0.25">
      <c r="A48">
        <v>56008</v>
      </c>
      <c r="B48" t="s">
        <v>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276</v>
      </c>
      <c r="P48">
        <v>0</v>
      </c>
      <c r="Q48">
        <v>1</v>
      </c>
      <c r="R48">
        <f>SUM(D48:P48)</f>
        <v>276</v>
      </c>
    </row>
    <row r="49" spans="1:18" x14ac:dyDescent="0.25">
      <c r="A49">
        <v>56009</v>
      </c>
      <c r="B49" t="s">
        <v>70</v>
      </c>
      <c r="D49">
        <v>0</v>
      </c>
      <c r="E49">
        <v>0</v>
      </c>
      <c r="F49">
        <v>0</v>
      </c>
      <c r="G49">
        <v>0</v>
      </c>
      <c r="H49">
        <v>0.1</v>
      </c>
      <c r="I49">
        <v>0.1</v>
      </c>
      <c r="J49">
        <v>0.1</v>
      </c>
      <c r="K49">
        <v>0</v>
      </c>
      <c r="M49">
        <v>0</v>
      </c>
      <c r="N49">
        <v>0.01</v>
      </c>
      <c r="O49">
        <v>0</v>
      </c>
      <c r="P49">
        <v>0</v>
      </c>
      <c r="Q49">
        <v>1</v>
      </c>
    </row>
    <row r="50" spans="1:18" x14ac:dyDescent="0.25">
      <c r="A50">
        <v>56577</v>
      </c>
      <c r="B50" t="s">
        <v>71</v>
      </c>
      <c r="D50">
        <v>0</v>
      </c>
      <c r="E50">
        <v>12.48</v>
      </c>
      <c r="F50">
        <v>12.48</v>
      </c>
      <c r="G50">
        <v>0</v>
      </c>
      <c r="H50">
        <v>9.67</v>
      </c>
      <c r="I50">
        <v>9.67</v>
      </c>
      <c r="J50">
        <v>-2.8100000000000005</v>
      </c>
      <c r="K50">
        <v>0.22516025641025644</v>
      </c>
      <c r="M50">
        <v>0</v>
      </c>
      <c r="N50">
        <v>12.48</v>
      </c>
      <c r="O50">
        <v>0</v>
      </c>
      <c r="P50">
        <v>0.24000000000000002</v>
      </c>
      <c r="Q50">
        <v>1</v>
      </c>
    </row>
    <row r="51" spans="1:18" x14ac:dyDescent="0.25">
      <c r="A51">
        <v>56579</v>
      </c>
      <c r="B51" t="s">
        <v>72</v>
      </c>
      <c r="D51">
        <v>0</v>
      </c>
      <c r="E51">
        <v>44.12</v>
      </c>
      <c r="F51">
        <v>44.12</v>
      </c>
      <c r="G51">
        <v>0</v>
      </c>
      <c r="H51">
        <v>40.330000000000005</v>
      </c>
      <c r="I51">
        <v>40.330000000000005</v>
      </c>
      <c r="J51">
        <v>-3.789999999999992</v>
      </c>
      <c r="K51">
        <v>8.590208522212131E-2</v>
      </c>
      <c r="M51">
        <v>0</v>
      </c>
      <c r="N51">
        <v>44.13</v>
      </c>
      <c r="O51">
        <v>0</v>
      </c>
      <c r="P51">
        <v>0</v>
      </c>
      <c r="Q51">
        <v>1</v>
      </c>
    </row>
    <row r="52" spans="1:18" x14ac:dyDescent="0.25">
      <c r="A52">
        <v>58001</v>
      </c>
      <c r="B52" t="s">
        <v>73</v>
      </c>
      <c r="D52">
        <v>0</v>
      </c>
      <c r="E52">
        <v>436.44999999999987</v>
      </c>
      <c r="F52">
        <v>436.44999999999987</v>
      </c>
      <c r="G52">
        <v>0</v>
      </c>
      <c r="H52">
        <v>653.68999999999926</v>
      </c>
      <c r="I52">
        <v>653.68999999999926</v>
      </c>
      <c r="J52">
        <v>217.23999999999938</v>
      </c>
      <c r="K52">
        <v>-0.49774315500057154</v>
      </c>
      <c r="M52">
        <v>0</v>
      </c>
      <c r="N52">
        <v>409.08999999999941</v>
      </c>
      <c r="O52">
        <v>0</v>
      </c>
      <c r="P52">
        <v>10.640000000000008</v>
      </c>
      <c r="Q52">
        <v>1</v>
      </c>
    </row>
    <row r="53" spans="1:18" x14ac:dyDescent="0.25">
      <c r="A53">
        <v>58089</v>
      </c>
      <c r="B53" t="s">
        <v>74</v>
      </c>
      <c r="D53">
        <v>0</v>
      </c>
      <c r="E53">
        <v>487.01999999999964</v>
      </c>
      <c r="F53">
        <v>487.01999999999964</v>
      </c>
      <c r="G53">
        <v>859.89000000000021</v>
      </c>
      <c r="H53">
        <v>0</v>
      </c>
      <c r="I53">
        <v>859.89000000000021</v>
      </c>
      <c r="J53">
        <v>372.87000000000057</v>
      </c>
      <c r="K53">
        <v>-0.76561537513859979</v>
      </c>
      <c r="M53">
        <v>0</v>
      </c>
      <c r="N53">
        <v>486.71999999999929</v>
      </c>
      <c r="O53">
        <v>0</v>
      </c>
      <c r="P53">
        <v>0</v>
      </c>
      <c r="Q53">
        <v>1</v>
      </c>
    </row>
    <row r="54" spans="1:18" x14ac:dyDescent="0.25">
      <c r="A54">
        <v>58090</v>
      </c>
      <c r="B54" t="s">
        <v>75</v>
      </c>
      <c r="D54">
        <v>1.7200000000000004</v>
      </c>
      <c r="E54">
        <v>0</v>
      </c>
      <c r="F54">
        <v>1.7200000000000004</v>
      </c>
      <c r="G54">
        <v>34.35</v>
      </c>
      <c r="H54">
        <v>0</v>
      </c>
      <c r="I54">
        <v>34.35</v>
      </c>
      <c r="J54">
        <v>32.630000000000003</v>
      </c>
      <c r="K54">
        <v>-18.970930232558135</v>
      </c>
      <c r="M54">
        <v>1.8200000000000005</v>
      </c>
      <c r="N54">
        <v>0</v>
      </c>
      <c r="O54">
        <v>0</v>
      </c>
      <c r="P54">
        <v>0</v>
      </c>
      <c r="Q54">
        <v>2</v>
      </c>
    </row>
    <row r="55" spans="1:18" x14ac:dyDescent="0.25">
      <c r="A55">
        <v>58091</v>
      </c>
      <c r="B55" t="s">
        <v>76</v>
      </c>
      <c r="D55">
        <v>0</v>
      </c>
      <c r="E55">
        <v>662.08000000000015</v>
      </c>
      <c r="F55">
        <v>662.08000000000015</v>
      </c>
      <c r="G55">
        <v>0</v>
      </c>
      <c r="H55">
        <v>847.07999999999913</v>
      </c>
      <c r="I55">
        <v>847.07999999999913</v>
      </c>
      <c r="J55">
        <v>184.99999999999898</v>
      </c>
      <c r="K55">
        <v>-0.27942242629289349</v>
      </c>
      <c r="M55">
        <v>0</v>
      </c>
      <c r="N55">
        <v>672.12000000000012</v>
      </c>
      <c r="O55">
        <v>0</v>
      </c>
      <c r="P55">
        <v>2.8900000000000006</v>
      </c>
      <c r="Q55">
        <v>1</v>
      </c>
    </row>
    <row r="56" spans="1:18" x14ac:dyDescent="0.25">
      <c r="A56">
        <v>58092</v>
      </c>
      <c r="B56" t="s">
        <v>77</v>
      </c>
      <c r="D56">
        <v>96.559999999999931</v>
      </c>
      <c r="E56">
        <v>0</v>
      </c>
      <c r="F56">
        <v>96.559999999999931</v>
      </c>
      <c r="G56">
        <v>109.26999999999995</v>
      </c>
      <c r="H56">
        <v>0</v>
      </c>
      <c r="I56">
        <v>109.26999999999995</v>
      </c>
      <c r="J56">
        <v>12.710000000000022</v>
      </c>
      <c r="K56">
        <v>-0.13162800331400198</v>
      </c>
      <c r="M56">
        <v>96.97</v>
      </c>
      <c r="N56">
        <v>0</v>
      </c>
      <c r="O56">
        <v>0</v>
      </c>
      <c r="P56">
        <v>15.20000000000001</v>
      </c>
      <c r="Q56">
        <v>1</v>
      </c>
    </row>
    <row r="57" spans="1:18" x14ac:dyDescent="0.25">
      <c r="A57">
        <v>58094</v>
      </c>
      <c r="B57" t="s">
        <v>78</v>
      </c>
      <c r="D57">
        <v>125.56000000000006</v>
      </c>
      <c r="E57">
        <v>0</v>
      </c>
      <c r="F57">
        <v>125.56000000000006</v>
      </c>
      <c r="G57">
        <v>92.340000000000103</v>
      </c>
      <c r="H57">
        <v>0</v>
      </c>
      <c r="I57">
        <v>92.340000000000103</v>
      </c>
      <c r="J57">
        <v>-33.219999999999956</v>
      </c>
      <c r="K57">
        <v>0.26457470532016519</v>
      </c>
      <c r="M57">
        <v>124.69000000000001</v>
      </c>
      <c r="N57">
        <v>0</v>
      </c>
      <c r="O57">
        <v>0</v>
      </c>
      <c r="P57">
        <v>20.41</v>
      </c>
      <c r="Q57">
        <v>1</v>
      </c>
    </row>
    <row r="58" spans="1:18" x14ac:dyDescent="0.25">
      <c r="A58">
        <v>58095</v>
      </c>
      <c r="B58" t="s">
        <v>79</v>
      </c>
      <c r="D58">
        <v>0</v>
      </c>
      <c r="E58">
        <v>38.279999999999994</v>
      </c>
      <c r="F58">
        <v>38.279999999999994</v>
      </c>
      <c r="G58">
        <v>0</v>
      </c>
      <c r="H58">
        <v>23.590000000000003</v>
      </c>
      <c r="I58">
        <v>23.590000000000003</v>
      </c>
      <c r="J58">
        <v>-14.689999999999991</v>
      </c>
      <c r="K58">
        <v>0.38375130616509906</v>
      </c>
      <c r="M58">
        <v>0</v>
      </c>
      <c r="N58">
        <v>38.46</v>
      </c>
      <c r="O58">
        <v>0</v>
      </c>
      <c r="P58">
        <v>0</v>
      </c>
      <c r="Q58">
        <v>1</v>
      </c>
    </row>
    <row r="59" spans="1:18" x14ac:dyDescent="0.25">
      <c r="A59">
        <v>58096</v>
      </c>
      <c r="B59" t="s">
        <v>80</v>
      </c>
      <c r="D59">
        <v>0</v>
      </c>
      <c r="E59">
        <v>0.98</v>
      </c>
      <c r="F59">
        <v>0.98</v>
      </c>
      <c r="G59">
        <v>0</v>
      </c>
      <c r="H59">
        <v>0.13</v>
      </c>
      <c r="I59">
        <v>0.13</v>
      </c>
      <c r="J59">
        <v>-0.85</v>
      </c>
      <c r="K59">
        <v>0.86734693877551017</v>
      </c>
      <c r="M59">
        <v>0</v>
      </c>
      <c r="N59">
        <v>0.98</v>
      </c>
      <c r="O59">
        <v>0</v>
      </c>
      <c r="P59">
        <v>0.05</v>
      </c>
      <c r="Q59">
        <v>1</v>
      </c>
    </row>
    <row r="60" spans="1:18" x14ac:dyDescent="0.25">
      <c r="A60">
        <v>58098</v>
      </c>
      <c r="B60" t="s">
        <v>81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f t="shared" ref="R60" si="2">SUM(D60:P60)</f>
        <v>1</v>
      </c>
    </row>
    <row r="61" spans="1:18" x14ac:dyDescent="0.25">
      <c r="A61">
        <v>58099</v>
      </c>
      <c r="B61" t="s">
        <v>82</v>
      </c>
      <c r="D61">
        <v>77.979999999999947</v>
      </c>
      <c r="E61">
        <v>0</v>
      </c>
      <c r="F61">
        <v>77.979999999999947</v>
      </c>
      <c r="G61">
        <v>62.679999999999993</v>
      </c>
      <c r="H61">
        <v>0</v>
      </c>
      <c r="I61">
        <v>62.679999999999993</v>
      </c>
      <c r="J61">
        <v>-15.299999999999955</v>
      </c>
      <c r="K61">
        <v>0.19620415491151533</v>
      </c>
      <c r="M61">
        <v>72.900000000000048</v>
      </c>
      <c r="N61">
        <v>0</v>
      </c>
      <c r="O61">
        <v>0</v>
      </c>
      <c r="P61">
        <v>4.6400000000000015</v>
      </c>
      <c r="Q61">
        <v>2</v>
      </c>
    </row>
    <row r="62" spans="1:18" x14ac:dyDescent="0.25">
      <c r="A62">
        <v>59501</v>
      </c>
      <c r="B62" t="s">
        <v>83</v>
      </c>
      <c r="D62">
        <v>0</v>
      </c>
      <c r="E62">
        <v>35.93</v>
      </c>
      <c r="F62">
        <v>35.93</v>
      </c>
      <c r="G62">
        <v>0</v>
      </c>
      <c r="H62">
        <v>22.590000000000003</v>
      </c>
      <c r="I62">
        <v>22.590000000000003</v>
      </c>
      <c r="J62">
        <v>-13.339999999999996</v>
      </c>
      <c r="K62">
        <v>0.37127748399666005</v>
      </c>
      <c r="M62">
        <v>0</v>
      </c>
      <c r="N62">
        <v>36.169999999999995</v>
      </c>
      <c r="O62">
        <v>0</v>
      </c>
      <c r="P62">
        <v>0</v>
      </c>
      <c r="Q62">
        <v>1</v>
      </c>
    </row>
    <row r="63" spans="1:18" x14ac:dyDescent="0.25">
      <c r="A63">
        <v>59502</v>
      </c>
      <c r="B63" t="s">
        <v>84</v>
      </c>
      <c r="D63">
        <v>0</v>
      </c>
      <c r="E63">
        <v>68.309999999999974</v>
      </c>
      <c r="F63">
        <v>68.309999999999974</v>
      </c>
      <c r="G63">
        <v>0</v>
      </c>
      <c r="H63">
        <v>183.28999999999988</v>
      </c>
      <c r="I63">
        <v>183.28999999999988</v>
      </c>
      <c r="J63">
        <v>114.9799999999999</v>
      </c>
      <c r="K63">
        <v>-1.6832089006002042</v>
      </c>
      <c r="M63">
        <v>0</v>
      </c>
      <c r="N63">
        <v>67.319999999999993</v>
      </c>
      <c r="O63">
        <v>0</v>
      </c>
      <c r="P63">
        <v>0</v>
      </c>
      <c r="Q63">
        <v>1</v>
      </c>
    </row>
    <row r="64" spans="1:18" x14ac:dyDescent="0.25">
      <c r="A64">
        <v>59503</v>
      </c>
      <c r="B64" t="s">
        <v>85</v>
      </c>
      <c r="D64">
        <v>4.0599999999999978</v>
      </c>
      <c r="E64">
        <v>0</v>
      </c>
      <c r="F64">
        <v>4.0599999999999978</v>
      </c>
      <c r="G64">
        <v>5.45</v>
      </c>
      <c r="H64">
        <v>0</v>
      </c>
      <c r="I64">
        <v>5.45</v>
      </c>
      <c r="J64">
        <v>1.3900000000000023</v>
      </c>
      <c r="K64">
        <v>-0.34236453201970518</v>
      </c>
      <c r="M64">
        <v>4.5399999999999983</v>
      </c>
      <c r="N64">
        <v>0</v>
      </c>
      <c r="O64">
        <v>0</v>
      </c>
      <c r="P64">
        <v>2.4800000000000009</v>
      </c>
      <c r="Q64">
        <v>1</v>
      </c>
    </row>
    <row r="65" spans="1:18" x14ac:dyDescent="0.25">
      <c r="A65">
        <v>59504</v>
      </c>
      <c r="B65" t="s">
        <v>86</v>
      </c>
      <c r="D65">
        <v>0</v>
      </c>
      <c r="E65">
        <v>544.36</v>
      </c>
      <c r="F65">
        <v>544.36</v>
      </c>
      <c r="G65">
        <v>0</v>
      </c>
      <c r="H65">
        <v>548.29</v>
      </c>
      <c r="I65">
        <v>548.29</v>
      </c>
      <c r="J65">
        <v>3.92999999999995</v>
      </c>
      <c r="K65">
        <v>-7.2194871041221798E-3</v>
      </c>
      <c r="M65">
        <v>0</v>
      </c>
      <c r="N65">
        <v>544.36</v>
      </c>
      <c r="O65">
        <v>0</v>
      </c>
      <c r="P65">
        <v>0</v>
      </c>
      <c r="Q65">
        <v>1</v>
      </c>
    </row>
    <row r="66" spans="1:18" x14ac:dyDescent="0.25">
      <c r="A66">
        <v>59506</v>
      </c>
      <c r="B66" t="s">
        <v>87</v>
      </c>
      <c r="D66">
        <v>0</v>
      </c>
      <c r="E66">
        <v>0.02</v>
      </c>
      <c r="F66">
        <v>0.02</v>
      </c>
      <c r="G66">
        <v>0</v>
      </c>
      <c r="H66">
        <v>0.02</v>
      </c>
      <c r="I66">
        <v>0.02</v>
      </c>
      <c r="J66">
        <v>0</v>
      </c>
      <c r="K66">
        <v>0</v>
      </c>
      <c r="M66">
        <v>0</v>
      </c>
      <c r="N66">
        <v>0.03</v>
      </c>
      <c r="O66">
        <v>0</v>
      </c>
      <c r="P66">
        <v>0.18000000000000002</v>
      </c>
      <c r="Q66">
        <v>1</v>
      </c>
    </row>
    <row r="67" spans="1:18" x14ac:dyDescent="0.25">
      <c r="A67">
        <v>59511</v>
      </c>
      <c r="B67" t="s">
        <v>88</v>
      </c>
      <c r="D67">
        <v>4.6399999999999997</v>
      </c>
      <c r="E67">
        <v>0</v>
      </c>
      <c r="F67">
        <v>4.6399999999999997</v>
      </c>
      <c r="G67">
        <v>0.91999999999999993</v>
      </c>
      <c r="H67">
        <v>0</v>
      </c>
      <c r="I67">
        <v>0.91999999999999993</v>
      </c>
      <c r="J67">
        <v>-3.7199999999999998</v>
      </c>
      <c r="K67">
        <v>0.80172413793103448</v>
      </c>
      <c r="M67">
        <v>4.6399999999999997</v>
      </c>
      <c r="N67">
        <v>0</v>
      </c>
      <c r="O67">
        <v>0</v>
      </c>
      <c r="P67">
        <v>0</v>
      </c>
      <c r="Q67">
        <v>1</v>
      </c>
    </row>
    <row r="68" spans="1:18" x14ac:dyDescent="0.25">
      <c r="A68">
        <v>57001</v>
      </c>
      <c r="B68" t="s">
        <v>89</v>
      </c>
      <c r="D68">
        <v>118.06000000000067</v>
      </c>
      <c r="E68">
        <v>0</v>
      </c>
      <c r="F68">
        <v>118.06000000000067</v>
      </c>
      <c r="G68">
        <v>124.09000000000019</v>
      </c>
      <c r="H68">
        <v>0</v>
      </c>
      <c r="I68">
        <v>124.09000000000019</v>
      </c>
      <c r="J68">
        <v>6.029999999999518</v>
      </c>
      <c r="K68">
        <v>-5.107572420802544E-2</v>
      </c>
      <c r="M68">
        <v>120.75000000000087</v>
      </c>
      <c r="N68">
        <v>0</v>
      </c>
      <c r="O68">
        <v>0</v>
      </c>
      <c r="P68">
        <v>0</v>
      </c>
      <c r="Q68">
        <v>31</v>
      </c>
    </row>
    <row r="69" spans="1:18" x14ac:dyDescent="0.25">
      <c r="A69">
        <v>57003</v>
      </c>
      <c r="B69" t="s">
        <v>90</v>
      </c>
      <c r="D69">
        <v>0</v>
      </c>
      <c r="E69">
        <v>190.67999999999998</v>
      </c>
      <c r="F69">
        <v>190.67999999999998</v>
      </c>
      <c r="G69">
        <v>0</v>
      </c>
      <c r="H69">
        <v>40.379999999999995</v>
      </c>
      <c r="I69">
        <v>40.379999999999995</v>
      </c>
      <c r="J69">
        <v>-150.29999999999998</v>
      </c>
      <c r="K69">
        <v>0.78823159219634986</v>
      </c>
      <c r="M69">
        <v>0</v>
      </c>
      <c r="N69">
        <v>190.67999999999998</v>
      </c>
      <c r="O69">
        <v>0</v>
      </c>
      <c r="P69">
        <v>0</v>
      </c>
      <c r="Q69">
        <v>1</v>
      </c>
    </row>
    <row r="70" spans="1:18" x14ac:dyDescent="0.25">
      <c r="A70">
        <v>57005</v>
      </c>
      <c r="B70" t="s">
        <v>91</v>
      </c>
      <c r="D70">
        <v>0</v>
      </c>
      <c r="E70">
        <v>0</v>
      </c>
      <c r="F70">
        <v>0</v>
      </c>
      <c r="G70">
        <v>0</v>
      </c>
      <c r="H70">
        <v>-5.0900000000000007</v>
      </c>
      <c r="I70">
        <v>-5.0900000000000007</v>
      </c>
      <c r="J70">
        <v>-5.0900000000000007</v>
      </c>
      <c r="K70">
        <v>0</v>
      </c>
      <c r="M70">
        <v>0</v>
      </c>
      <c r="N70">
        <v>0</v>
      </c>
      <c r="O70">
        <v>0</v>
      </c>
      <c r="P70">
        <v>0</v>
      </c>
      <c r="Q70">
        <v>1</v>
      </c>
    </row>
    <row r="71" spans="1:18" x14ac:dyDescent="0.25">
      <c r="A71">
        <v>57006</v>
      </c>
      <c r="B71" t="s">
        <v>92</v>
      </c>
      <c r="D71">
        <v>0</v>
      </c>
      <c r="E71">
        <v>0</v>
      </c>
      <c r="F71">
        <v>0</v>
      </c>
      <c r="G71">
        <v>0</v>
      </c>
      <c r="H71">
        <v>0.09</v>
      </c>
      <c r="I71">
        <v>0.09</v>
      </c>
      <c r="J71">
        <v>0.09</v>
      </c>
      <c r="K71">
        <v>0</v>
      </c>
      <c r="M71">
        <v>0</v>
      </c>
      <c r="N71">
        <v>0.02</v>
      </c>
      <c r="O71">
        <v>0</v>
      </c>
      <c r="P71">
        <v>3.2999999999999736</v>
      </c>
      <c r="Q71">
        <v>1</v>
      </c>
    </row>
    <row r="72" spans="1:18" x14ac:dyDescent="0.25">
      <c r="A72">
        <v>57401</v>
      </c>
      <c r="B72" t="s">
        <v>90</v>
      </c>
      <c r="D72">
        <v>0</v>
      </c>
      <c r="E72">
        <v>470.26999999999947</v>
      </c>
      <c r="F72">
        <v>470.26999999999947</v>
      </c>
      <c r="G72">
        <v>0</v>
      </c>
      <c r="H72">
        <v>173.38000000000005</v>
      </c>
      <c r="I72">
        <v>173.38000000000005</v>
      </c>
      <c r="J72">
        <v>-296.88999999999942</v>
      </c>
      <c r="K72">
        <v>0.63131817891849307</v>
      </c>
      <c r="M72">
        <v>0</v>
      </c>
      <c r="N72">
        <v>474.08999999999941</v>
      </c>
      <c r="O72">
        <v>0</v>
      </c>
      <c r="P72">
        <v>0</v>
      </c>
      <c r="Q72">
        <v>1</v>
      </c>
    </row>
    <row r="73" spans="1:18" x14ac:dyDescent="0.25">
      <c r="A73">
        <v>57601</v>
      </c>
      <c r="B73" t="s">
        <v>93</v>
      </c>
      <c r="D73">
        <v>139.38999999999999</v>
      </c>
      <c r="E73">
        <v>0</v>
      </c>
      <c r="F73">
        <v>139.38999999999999</v>
      </c>
      <c r="G73">
        <v>152.35000000000005</v>
      </c>
      <c r="H73">
        <v>0</v>
      </c>
      <c r="I73">
        <v>152.35000000000005</v>
      </c>
      <c r="J73">
        <v>12.960000000000065</v>
      </c>
      <c r="K73">
        <v>-9.2976540641366429E-2</v>
      </c>
      <c r="M73">
        <v>145.85999999999999</v>
      </c>
      <c r="N73">
        <v>0</v>
      </c>
      <c r="O73">
        <v>0</v>
      </c>
      <c r="P73">
        <v>0</v>
      </c>
      <c r="Q73">
        <v>22</v>
      </c>
    </row>
    <row r="74" spans="1:18" x14ac:dyDescent="0.25">
      <c r="A74">
        <v>57602</v>
      </c>
      <c r="B74" t="s">
        <v>94</v>
      </c>
      <c r="D74">
        <v>0</v>
      </c>
      <c r="E74">
        <v>168.76000000000036</v>
      </c>
      <c r="F74">
        <v>168.76000000000036</v>
      </c>
      <c r="G74">
        <v>0</v>
      </c>
      <c r="H74">
        <v>124.58</v>
      </c>
      <c r="I74">
        <v>124.58</v>
      </c>
      <c r="J74">
        <v>-44.180000000000362</v>
      </c>
      <c r="K74">
        <v>0.26179189381370149</v>
      </c>
      <c r="M74">
        <v>0</v>
      </c>
      <c r="N74">
        <v>171.25000000000037</v>
      </c>
      <c r="O74">
        <v>0</v>
      </c>
      <c r="P74">
        <v>3.8000000000000012</v>
      </c>
      <c r="Q74">
        <v>1</v>
      </c>
    </row>
    <row r="75" spans="1:18" x14ac:dyDescent="0.25">
      <c r="A75">
        <v>57603</v>
      </c>
      <c r="B75" t="s">
        <v>95</v>
      </c>
      <c r="D75">
        <v>0</v>
      </c>
      <c r="E75">
        <v>99.779999999999973</v>
      </c>
      <c r="F75">
        <v>99.779999999999973</v>
      </c>
      <c r="G75">
        <v>0</v>
      </c>
      <c r="H75">
        <v>92.710000000000008</v>
      </c>
      <c r="I75">
        <v>92.710000000000008</v>
      </c>
      <c r="J75">
        <v>-7.0699999999999648</v>
      </c>
      <c r="K75">
        <v>7.0855882942473108E-2</v>
      </c>
      <c r="M75">
        <v>0</v>
      </c>
      <c r="N75">
        <v>98.949999999999989</v>
      </c>
      <c r="O75">
        <v>0</v>
      </c>
      <c r="P75">
        <v>0</v>
      </c>
      <c r="Q75">
        <v>1</v>
      </c>
    </row>
    <row r="76" spans="1:18" x14ac:dyDescent="0.25">
      <c r="A76">
        <v>57605</v>
      </c>
      <c r="B76" t="s">
        <v>96</v>
      </c>
      <c r="D76">
        <v>0</v>
      </c>
      <c r="E76">
        <v>0.33</v>
      </c>
      <c r="F76">
        <v>0.33</v>
      </c>
      <c r="G76">
        <v>0</v>
      </c>
      <c r="H76">
        <v>0</v>
      </c>
      <c r="I76">
        <v>0</v>
      </c>
      <c r="J76">
        <v>-0.33</v>
      </c>
      <c r="K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f t="shared" ref="R76" si="3">SUM(D76:P76)</f>
        <v>1.33</v>
      </c>
    </row>
    <row r="77" spans="1:18" x14ac:dyDescent="0.25">
      <c r="A77">
        <v>57606</v>
      </c>
      <c r="B77" t="s">
        <v>97</v>
      </c>
      <c r="D77">
        <v>124.92000000000002</v>
      </c>
      <c r="E77">
        <v>0</v>
      </c>
      <c r="F77">
        <v>124.92000000000002</v>
      </c>
      <c r="G77">
        <v>139.04</v>
      </c>
      <c r="H77">
        <v>0</v>
      </c>
      <c r="I77">
        <v>139.04</v>
      </c>
      <c r="J77">
        <v>14.119999999999976</v>
      </c>
      <c r="K77">
        <v>-0.11303234069804655</v>
      </c>
      <c r="M77">
        <v>124.11000000000004</v>
      </c>
      <c r="N77">
        <v>0</v>
      </c>
      <c r="O77">
        <v>0</v>
      </c>
      <c r="P77">
        <v>0</v>
      </c>
      <c r="Q77">
        <v>1</v>
      </c>
    </row>
    <row r="78" spans="1:18" x14ac:dyDescent="0.25">
      <c r="A78">
        <v>57607</v>
      </c>
      <c r="B78" t="s">
        <v>98</v>
      </c>
      <c r="D78">
        <v>59.420000000000009</v>
      </c>
      <c r="E78">
        <v>0</v>
      </c>
      <c r="F78">
        <v>59.420000000000009</v>
      </c>
      <c r="G78">
        <v>0.24000000000000005</v>
      </c>
      <c r="H78">
        <v>0</v>
      </c>
      <c r="I78">
        <v>0.24000000000000005</v>
      </c>
      <c r="J78">
        <v>-59.180000000000007</v>
      </c>
      <c r="K78">
        <v>0.99596095590710199</v>
      </c>
      <c r="M78">
        <v>63.23</v>
      </c>
      <c r="N78">
        <v>0</v>
      </c>
      <c r="O78">
        <v>0</v>
      </c>
      <c r="P78">
        <v>0</v>
      </c>
      <c r="Q78">
        <v>1</v>
      </c>
    </row>
    <row r="79" spans="1:18" x14ac:dyDescent="0.25">
      <c r="A79">
        <v>57301</v>
      </c>
      <c r="B79" t="s">
        <v>99</v>
      </c>
      <c r="D79">
        <v>346.43999999999966</v>
      </c>
      <c r="E79">
        <v>0</v>
      </c>
      <c r="F79">
        <v>346.43999999999966</v>
      </c>
      <c r="G79">
        <v>1794.5099999999964</v>
      </c>
      <c r="H79">
        <v>0</v>
      </c>
      <c r="I79">
        <v>1794.5099999999964</v>
      </c>
      <c r="J79">
        <v>1448.0699999999968</v>
      </c>
      <c r="K79">
        <v>-4.1798579840664996</v>
      </c>
      <c r="M79">
        <v>883.06999999999857</v>
      </c>
      <c r="N79">
        <v>0</v>
      </c>
      <c r="O79">
        <v>0</v>
      </c>
      <c r="P79">
        <v>0</v>
      </c>
      <c r="Q79">
        <v>7</v>
      </c>
    </row>
    <row r="80" spans="1:18" x14ac:dyDescent="0.25">
      <c r="A80">
        <v>57302</v>
      </c>
      <c r="B80" t="s">
        <v>100</v>
      </c>
      <c r="D80">
        <v>950.75000000000034</v>
      </c>
      <c r="E80">
        <v>0</v>
      </c>
      <c r="F80">
        <v>950.75000000000034</v>
      </c>
      <c r="G80">
        <v>5314.8200000000043</v>
      </c>
      <c r="H80">
        <v>0</v>
      </c>
      <c r="I80">
        <v>5314.8200000000043</v>
      </c>
      <c r="J80">
        <v>4364.0700000000043</v>
      </c>
      <c r="K80">
        <v>-4.590134104654223</v>
      </c>
      <c r="M80">
        <v>5235.0700000000033</v>
      </c>
      <c r="N80">
        <v>0</v>
      </c>
      <c r="O80">
        <v>0</v>
      </c>
      <c r="P80">
        <v>0</v>
      </c>
      <c r="Q80">
        <v>6</v>
      </c>
    </row>
    <row r="81" spans="1:17" x14ac:dyDescent="0.25">
      <c r="A81">
        <v>57303</v>
      </c>
      <c r="B81" t="s">
        <v>101</v>
      </c>
      <c r="D81">
        <v>603.61</v>
      </c>
      <c r="E81">
        <v>0</v>
      </c>
      <c r="F81">
        <v>603.61</v>
      </c>
      <c r="G81">
        <v>872.63999999999919</v>
      </c>
      <c r="H81">
        <v>0</v>
      </c>
      <c r="I81">
        <v>872.63999999999919</v>
      </c>
      <c r="J81">
        <v>269.02999999999918</v>
      </c>
      <c r="K81">
        <v>-0.44570169480293431</v>
      </c>
      <c r="M81">
        <v>36.079999999999984</v>
      </c>
      <c r="N81">
        <v>0</v>
      </c>
      <c r="O81">
        <v>0</v>
      </c>
      <c r="P81">
        <v>0</v>
      </c>
      <c r="Q81">
        <v>5</v>
      </c>
    </row>
    <row r="82" spans="1:17" x14ac:dyDescent="0.25">
      <c r="A82">
        <v>57304</v>
      </c>
      <c r="B82" t="s">
        <v>102</v>
      </c>
      <c r="D82">
        <v>653.12</v>
      </c>
      <c r="E82">
        <v>0</v>
      </c>
      <c r="F82">
        <v>653.12</v>
      </c>
      <c r="G82">
        <v>1130.94</v>
      </c>
      <c r="H82">
        <v>0</v>
      </c>
      <c r="I82">
        <v>1130.94</v>
      </c>
      <c r="J82">
        <v>477.82000000000005</v>
      </c>
      <c r="K82">
        <v>-0.73159603135717788</v>
      </c>
      <c r="M82">
        <v>555.9699999999998</v>
      </c>
      <c r="N82">
        <v>0</v>
      </c>
      <c r="O82">
        <v>0</v>
      </c>
      <c r="P82">
        <v>0</v>
      </c>
      <c r="Q82">
        <v>5</v>
      </c>
    </row>
    <row r="83" spans="1:17" x14ac:dyDescent="0.25">
      <c r="A83">
        <v>57305</v>
      </c>
      <c r="B83" t="s">
        <v>103</v>
      </c>
      <c r="D83">
        <v>957.8399999999998</v>
      </c>
      <c r="E83">
        <v>0</v>
      </c>
      <c r="F83">
        <v>957.8399999999998</v>
      </c>
      <c r="G83">
        <v>901.92999999999961</v>
      </c>
      <c r="H83">
        <v>0</v>
      </c>
      <c r="I83">
        <v>901.92999999999961</v>
      </c>
      <c r="J83">
        <v>-55.910000000000196</v>
      </c>
      <c r="K83">
        <v>5.8370917898605414E-2</v>
      </c>
      <c r="M83">
        <v>832.05999999999983</v>
      </c>
      <c r="N83">
        <v>0</v>
      </c>
      <c r="O83">
        <v>0</v>
      </c>
      <c r="P83">
        <v>0</v>
      </c>
      <c r="Q83">
        <v>5</v>
      </c>
    </row>
    <row r="84" spans="1:17" x14ac:dyDescent="0.25">
      <c r="A84">
        <v>57306</v>
      </c>
      <c r="B84" t="s">
        <v>104</v>
      </c>
      <c r="D84">
        <v>890.41000000000042</v>
      </c>
      <c r="E84">
        <v>0</v>
      </c>
      <c r="F84">
        <v>890.41000000000042</v>
      </c>
      <c r="G84">
        <v>758.52999999999906</v>
      </c>
      <c r="H84">
        <v>0</v>
      </c>
      <c r="I84">
        <v>758.52999999999906</v>
      </c>
      <c r="J84">
        <v>-131.88000000000136</v>
      </c>
      <c r="K84">
        <v>0.14811154412012589</v>
      </c>
      <c r="M84">
        <v>652.97999999999979</v>
      </c>
      <c r="N84">
        <v>0</v>
      </c>
      <c r="O84">
        <v>0</v>
      </c>
      <c r="P84">
        <v>0</v>
      </c>
      <c r="Q84">
        <v>5</v>
      </c>
    </row>
    <row r="85" spans="1:17" x14ac:dyDescent="0.25">
      <c r="A85">
        <v>57308</v>
      </c>
      <c r="B85" t="s">
        <v>105</v>
      </c>
      <c r="D85">
        <v>0</v>
      </c>
      <c r="E85">
        <v>64.840000000000018</v>
      </c>
      <c r="F85">
        <v>64.840000000000018</v>
      </c>
      <c r="G85">
        <v>0</v>
      </c>
      <c r="H85">
        <v>134.63</v>
      </c>
      <c r="I85">
        <v>134.63</v>
      </c>
      <c r="J85">
        <v>69.789999999999978</v>
      </c>
      <c r="K85">
        <v>-1.0763417643429976</v>
      </c>
      <c r="M85">
        <v>0</v>
      </c>
      <c r="N85">
        <v>67.720000000000056</v>
      </c>
      <c r="O85">
        <v>0</v>
      </c>
      <c r="P85">
        <v>0</v>
      </c>
      <c r="Q85">
        <v>1</v>
      </c>
    </row>
    <row r="86" spans="1:17" x14ac:dyDescent="0.25">
      <c r="A86">
        <v>58002</v>
      </c>
      <c r="B86" t="s">
        <v>106</v>
      </c>
      <c r="D86">
        <v>0</v>
      </c>
      <c r="E86">
        <v>257.31000000000023</v>
      </c>
      <c r="F86">
        <v>257.31000000000023</v>
      </c>
      <c r="G86">
        <v>0</v>
      </c>
      <c r="H86">
        <v>266.43999999999983</v>
      </c>
      <c r="I86">
        <v>266.43999999999983</v>
      </c>
      <c r="J86">
        <v>9.1299999999995975</v>
      </c>
      <c r="K86">
        <v>-3.5482491935795689E-2</v>
      </c>
      <c r="M86">
        <v>0</v>
      </c>
      <c r="N86">
        <v>258.32999999999976</v>
      </c>
      <c r="O86">
        <v>0</v>
      </c>
      <c r="P86">
        <v>21.529999999999905</v>
      </c>
      <c r="Q86">
        <v>1</v>
      </c>
    </row>
    <row r="87" spans="1:17" x14ac:dyDescent="0.25">
      <c r="A87">
        <v>58003</v>
      </c>
      <c r="B87" t="s">
        <v>107</v>
      </c>
      <c r="D87">
        <v>0</v>
      </c>
      <c r="E87">
        <v>12.99</v>
      </c>
      <c r="F87">
        <v>12.99</v>
      </c>
      <c r="G87">
        <v>0</v>
      </c>
      <c r="H87">
        <v>25.200000000000003</v>
      </c>
      <c r="I87">
        <v>25.200000000000003</v>
      </c>
      <c r="J87">
        <v>12.210000000000003</v>
      </c>
      <c r="K87">
        <v>-0.93995381062355676</v>
      </c>
      <c r="M87">
        <v>0</v>
      </c>
      <c r="N87">
        <v>13.069999999999999</v>
      </c>
      <c r="O87">
        <v>0</v>
      </c>
      <c r="P87">
        <v>1.6000000000000003</v>
      </c>
      <c r="Q87">
        <v>1</v>
      </c>
    </row>
    <row r="88" spans="1:17" x14ac:dyDescent="0.25">
      <c r="A88">
        <v>58004</v>
      </c>
      <c r="B88" t="s">
        <v>108</v>
      </c>
      <c r="D88">
        <v>111.07999999999998</v>
      </c>
      <c r="E88">
        <v>0</v>
      </c>
      <c r="F88">
        <v>111.07999999999998</v>
      </c>
      <c r="G88">
        <v>148.63999999999996</v>
      </c>
      <c r="H88">
        <v>0</v>
      </c>
      <c r="I88">
        <v>148.63999999999996</v>
      </c>
      <c r="J88">
        <v>37.559999999999974</v>
      </c>
      <c r="K88">
        <v>-0.33813467770975852</v>
      </c>
      <c r="M88">
        <v>111.09000000000002</v>
      </c>
      <c r="N88">
        <v>0</v>
      </c>
      <c r="O88">
        <v>0</v>
      </c>
      <c r="P88">
        <v>6.7200000000000042</v>
      </c>
      <c r="Q88">
        <v>5</v>
      </c>
    </row>
    <row r="89" spans="1:17" x14ac:dyDescent="0.25">
      <c r="A89">
        <v>58006</v>
      </c>
      <c r="B89" t="s">
        <v>109</v>
      </c>
      <c r="D89">
        <v>0</v>
      </c>
      <c r="E89">
        <v>0</v>
      </c>
      <c r="F89">
        <v>0</v>
      </c>
      <c r="G89">
        <v>0</v>
      </c>
      <c r="H89">
        <v>0.08</v>
      </c>
      <c r="I89">
        <v>0.08</v>
      </c>
      <c r="J89">
        <v>0.08</v>
      </c>
      <c r="K89">
        <v>0</v>
      </c>
      <c r="M89">
        <v>0</v>
      </c>
      <c r="N89">
        <v>0.01</v>
      </c>
      <c r="O89">
        <v>0</v>
      </c>
      <c r="P89">
        <v>6.0000000000000005E-2</v>
      </c>
      <c r="Q89">
        <v>1</v>
      </c>
    </row>
    <row r="90" spans="1:17" x14ac:dyDescent="0.25">
      <c r="A90">
        <v>58011</v>
      </c>
      <c r="B90" t="s">
        <v>110</v>
      </c>
      <c r="D90">
        <v>44.259999999999991</v>
      </c>
      <c r="E90">
        <v>0</v>
      </c>
      <c r="F90">
        <v>44.259999999999991</v>
      </c>
      <c r="G90">
        <v>58.470000000000049</v>
      </c>
      <c r="H90">
        <v>0</v>
      </c>
      <c r="I90">
        <v>58.470000000000049</v>
      </c>
      <c r="J90">
        <v>14.210000000000058</v>
      </c>
      <c r="K90">
        <v>-0.32105738816086898</v>
      </c>
      <c r="M90">
        <v>45.16</v>
      </c>
      <c r="N90">
        <v>0</v>
      </c>
      <c r="O90">
        <v>0</v>
      </c>
      <c r="P90">
        <v>11.920000000000009</v>
      </c>
      <c r="Q90">
        <v>1</v>
      </c>
    </row>
    <row r="91" spans="1:17" x14ac:dyDescent="0.25">
      <c r="A91">
        <v>58012</v>
      </c>
      <c r="B91" t="s">
        <v>111</v>
      </c>
      <c r="D91">
        <v>26.939999999999998</v>
      </c>
      <c r="E91">
        <v>0</v>
      </c>
      <c r="F91">
        <v>26.939999999999998</v>
      </c>
      <c r="G91">
        <v>21.409999999999989</v>
      </c>
      <c r="H91">
        <v>0</v>
      </c>
      <c r="I91">
        <v>21.409999999999989</v>
      </c>
      <c r="J91">
        <v>-5.5300000000000082</v>
      </c>
      <c r="K91">
        <v>0.20527097253155191</v>
      </c>
      <c r="M91">
        <v>27.190000000000026</v>
      </c>
      <c r="N91">
        <v>0</v>
      </c>
      <c r="O91">
        <v>0</v>
      </c>
      <c r="P91">
        <v>3.1200000000000014</v>
      </c>
      <c r="Q91">
        <v>1</v>
      </c>
    </row>
  </sheetData>
  <autoFilter ref="A1:R9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0"/>
  <sheetViews>
    <sheetView tabSelected="1" workbookViewId="0">
      <selection activeCell="B1" sqref="B1"/>
    </sheetView>
  </sheetViews>
  <sheetFormatPr defaultRowHeight="15" x14ac:dyDescent="0.25"/>
  <cols>
    <col min="1" max="1" width="12.5703125" bestFit="1" customWidth="1"/>
    <col min="2" max="2" width="13.42578125" bestFit="1" customWidth="1"/>
  </cols>
  <sheetData>
    <row r="1" spans="1:8" x14ac:dyDescent="0.25">
      <c r="A1" s="7" t="s">
        <v>112</v>
      </c>
      <c r="B1" s="7" t="s">
        <v>113</v>
      </c>
      <c r="C1" t="s">
        <v>119</v>
      </c>
      <c r="D1" t="s">
        <v>120</v>
      </c>
      <c r="G1" t="s">
        <v>112</v>
      </c>
      <c r="H1" t="s">
        <v>114</v>
      </c>
    </row>
    <row r="2" spans="1:8" hidden="1" x14ac:dyDescent="0.25">
      <c r="A2" s="8">
        <v>58002</v>
      </c>
      <c r="B2" s="9" t="s">
        <v>117</v>
      </c>
      <c r="C2" t="str">
        <f>VLOOKUP(A2,workc,2,FALSE)</f>
        <v>B</v>
      </c>
      <c r="D2" t="b">
        <f>B2=C2</f>
        <v>0</v>
      </c>
      <c r="G2" t="s">
        <v>7</v>
      </c>
      <c r="H2" t="s">
        <v>115</v>
      </c>
    </row>
    <row r="3" spans="1:8" hidden="1" x14ac:dyDescent="0.25">
      <c r="A3" s="8">
        <v>57306</v>
      </c>
      <c r="B3" s="9" t="s">
        <v>118</v>
      </c>
      <c r="C3" t="str">
        <f>VLOOKUP(A3,workc,2,FALSE)</f>
        <v>M</v>
      </c>
      <c r="D3" t="b">
        <f t="shared" ref="D3:D66" si="0">B3=C3</f>
        <v>1</v>
      </c>
      <c r="G3">
        <v>54022</v>
      </c>
      <c r="H3" t="s">
        <v>115</v>
      </c>
    </row>
    <row r="4" spans="1:8" hidden="1" x14ac:dyDescent="0.25">
      <c r="A4" s="8">
        <v>42077</v>
      </c>
      <c r="B4" s="9" t="s">
        <v>117</v>
      </c>
      <c r="C4" t="str">
        <f>VLOOKUP(A4,workc,2,FALSE)</f>
        <v>B</v>
      </c>
      <c r="D4" t="b">
        <f t="shared" si="0"/>
        <v>0</v>
      </c>
      <c r="G4">
        <v>55001</v>
      </c>
      <c r="H4" t="s">
        <v>115</v>
      </c>
    </row>
    <row r="5" spans="1:8" hidden="1" x14ac:dyDescent="0.25">
      <c r="A5" s="8">
        <v>55503</v>
      </c>
      <c r="B5" s="9" t="s">
        <v>118</v>
      </c>
      <c r="C5" t="str">
        <f>VLOOKUP(A5,workc,2,FALSE)</f>
        <v>C</v>
      </c>
      <c r="D5" t="b">
        <f t="shared" si="0"/>
        <v>0</v>
      </c>
      <c r="G5">
        <v>58002</v>
      </c>
      <c r="H5" t="s">
        <v>116</v>
      </c>
    </row>
    <row r="6" spans="1:8" hidden="1" x14ac:dyDescent="0.25">
      <c r="A6" s="8">
        <v>57601</v>
      </c>
      <c r="B6" s="9" t="s">
        <v>118</v>
      </c>
      <c r="C6" t="str">
        <f>VLOOKUP(A6,workc,2,FALSE)</f>
        <v>M</v>
      </c>
      <c r="D6" t="b">
        <f t="shared" si="0"/>
        <v>1</v>
      </c>
      <c r="G6">
        <v>42077</v>
      </c>
      <c r="H6" t="s">
        <v>116</v>
      </c>
    </row>
    <row r="7" spans="1:8" hidden="1" x14ac:dyDescent="0.25">
      <c r="A7" s="8">
        <v>57607</v>
      </c>
      <c r="B7" s="9" t="s">
        <v>118</v>
      </c>
      <c r="C7" t="str">
        <f>VLOOKUP(A7,workc,2,FALSE)</f>
        <v>C</v>
      </c>
      <c r="D7" t="b">
        <f t="shared" si="0"/>
        <v>0</v>
      </c>
      <c r="G7">
        <v>55003</v>
      </c>
      <c r="H7" t="s">
        <v>115</v>
      </c>
    </row>
    <row r="8" spans="1:8" x14ac:dyDescent="0.25">
      <c r="A8" s="8">
        <v>57006</v>
      </c>
      <c r="B8" s="9" t="s">
        <v>117</v>
      </c>
      <c r="C8" t="str">
        <f>VLOOKUP(A8,workc,2,FALSE)</f>
        <v>L</v>
      </c>
      <c r="D8" t="b">
        <f t="shared" si="0"/>
        <v>1</v>
      </c>
      <c r="G8">
        <v>57005</v>
      </c>
      <c r="H8" t="s">
        <v>117</v>
      </c>
    </row>
    <row r="9" spans="1:8" hidden="1" x14ac:dyDescent="0.25">
      <c r="A9" s="8">
        <v>57308</v>
      </c>
      <c r="B9" s="9" t="s">
        <v>117</v>
      </c>
      <c r="C9" t="str">
        <f>VLOOKUP(A9,workc,2,FALSE)</f>
        <v>B</v>
      </c>
      <c r="D9" t="b">
        <f t="shared" si="0"/>
        <v>0</v>
      </c>
      <c r="G9">
        <v>57304</v>
      </c>
      <c r="H9" t="s">
        <v>118</v>
      </c>
    </row>
    <row r="10" spans="1:8" hidden="1" x14ac:dyDescent="0.25">
      <c r="A10" s="8">
        <v>57301</v>
      </c>
      <c r="B10" s="9" t="s">
        <v>118</v>
      </c>
      <c r="C10" t="str">
        <f>VLOOKUP(A10,workc,2,FALSE)</f>
        <v>M</v>
      </c>
      <c r="D10" t="b">
        <f t="shared" si="0"/>
        <v>1</v>
      </c>
      <c r="G10">
        <v>58003</v>
      </c>
      <c r="H10" t="s">
        <v>116</v>
      </c>
    </row>
    <row r="11" spans="1:8" hidden="1" x14ac:dyDescent="0.25">
      <c r="A11" s="8">
        <v>55502</v>
      </c>
      <c r="B11" s="9" t="s">
        <v>118</v>
      </c>
      <c r="C11" t="str">
        <f>VLOOKUP(A11,workc,2,FALSE)</f>
        <v>C</v>
      </c>
      <c r="D11" t="b">
        <f t="shared" si="0"/>
        <v>0</v>
      </c>
      <c r="G11">
        <v>58095</v>
      </c>
      <c r="H11" t="s">
        <v>116</v>
      </c>
    </row>
    <row r="12" spans="1:8" hidden="1" x14ac:dyDescent="0.25">
      <c r="A12" s="8">
        <v>67377</v>
      </c>
      <c r="B12" s="9" t="s">
        <v>117</v>
      </c>
      <c r="C12" t="str">
        <f>VLOOKUP(A12,workc,2,FALSE)</f>
        <v>B</v>
      </c>
      <c r="D12" t="b">
        <f t="shared" si="0"/>
        <v>0</v>
      </c>
      <c r="G12">
        <v>52005</v>
      </c>
      <c r="H12" t="s">
        <v>115</v>
      </c>
    </row>
    <row r="13" spans="1:8" hidden="1" x14ac:dyDescent="0.25">
      <c r="A13" s="8">
        <v>58099</v>
      </c>
      <c r="B13" s="9" t="s">
        <v>118</v>
      </c>
      <c r="C13" t="str">
        <f>VLOOKUP(A13,workc,2,FALSE)</f>
        <v>C</v>
      </c>
      <c r="D13" t="b">
        <f t="shared" si="0"/>
        <v>0</v>
      </c>
      <c r="G13" t="s">
        <v>4</v>
      </c>
      <c r="H13" t="s">
        <v>117</v>
      </c>
    </row>
    <row r="14" spans="1:8" hidden="1" x14ac:dyDescent="0.25">
      <c r="A14" s="8">
        <v>59502</v>
      </c>
      <c r="B14" s="9" t="s">
        <v>117</v>
      </c>
      <c r="C14" t="str">
        <f>VLOOKUP(A14,workc,2,FALSE)</f>
        <v>B</v>
      </c>
      <c r="D14" t="b">
        <f t="shared" si="0"/>
        <v>0</v>
      </c>
      <c r="G14" t="s">
        <v>9</v>
      </c>
      <c r="H14" t="s">
        <v>115</v>
      </c>
    </row>
    <row r="15" spans="1:8" hidden="1" x14ac:dyDescent="0.25">
      <c r="A15" s="8">
        <v>57001</v>
      </c>
      <c r="B15" s="9" t="s">
        <v>118</v>
      </c>
      <c r="C15" t="str">
        <f>VLOOKUP(A15,workc,2,FALSE)</f>
        <v>M</v>
      </c>
      <c r="D15" t="b">
        <f t="shared" si="0"/>
        <v>1</v>
      </c>
      <c r="G15">
        <v>56006</v>
      </c>
      <c r="H15" t="s">
        <v>115</v>
      </c>
    </row>
    <row r="16" spans="1:8" hidden="1" x14ac:dyDescent="0.25">
      <c r="A16" s="8">
        <v>58094</v>
      </c>
      <c r="B16" s="9" t="s">
        <v>118</v>
      </c>
      <c r="C16" t="str">
        <f>VLOOKUP(A16,workc,2,FALSE)</f>
        <v>C</v>
      </c>
      <c r="D16" t="b">
        <f t="shared" si="0"/>
        <v>0</v>
      </c>
      <c r="G16">
        <v>56579</v>
      </c>
      <c r="H16" t="s">
        <v>116</v>
      </c>
    </row>
    <row r="17" spans="1:8" hidden="1" x14ac:dyDescent="0.25">
      <c r="A17" s="8">
        <v>52004</v>
      </c>
      <c r="B17" s="9" t="s">
        <v>118</v>
      </c>
      <c r="C17" t="str">
        <f>VLOOKUP(A17,workc,2,FALSE)</f>
        <v>C</v>
      </c>
      <c r="D17" t="b">
        <f t="shared" si="0"/>
        <v>0</v>
      </c>
      <c r="G17">
        <v>57001</v>
      </c>
      <c r="H17" t="s">
        <v>118</v>
      </c>
    </row>
    <row r="18" spans="1:8" hidden="1" x14ac:dyDescent="0.25">
      <c r="A18" s="8">
        <v>57302</v>
      </c>
      <c r="B18" s="9" t="s">
        <v>118</v>
      </c>
      <c r="C18" t="str">
        <f>VLOOKUP(A18,workc,2,FALSE)</f>
        <v>M</v>
      </c>
      <c r="D18" t="b">
        <f t="shared" si="0"/>
        <v>1</v>
      </c>
      <c r="G18">
        <v>57306</v>
      </c>
      <c r="H18" t="s">
        <v>118</v>
      </c>
    </row>
    <row r="19" spans="1:8" hidden="1" x14ac:dyDescent="0.25">
      <c r="A19" s="8">
        <v>57303</v>
      </c>
      <c r="B19" s="9" t="s">
        <v>118</v>
      </c>
      <c r="C19" t="str">
        <f>VLOOKUP(A19,workc,2,FALSE)</f>
        <v>M</v>
      </c>
      <c r="D19" t="b">
        <f t="shared" si="0"/>
        <v>1</v>
      </c>
      <c r="G19">
        <v>54020</v>
      </c>
      <c r="H19" t="s">
        <v>115</v>
      </c>
    </row>
    <row r="20" spans="1:8" hidden="1" x14ac:dyDescent="0.25">
      <c r="A20" s="8">
        <v>58091</v>
      </c>
      <c r="B20" s="9" t="s">
        <v>117</v>
      </c>
      <c r="C20" t="str">
        <f>VLOOKUP(A20,workc,2,FALSE)</f>
        <v>B</v>
      </c>
      <c r="D20" t="b">
        <f t="shared" si="0"/>
        <v>0</v>
      </c>
      <c r="G20" t="s">
        <v>13</v>
      </c>
      <c r="H20" t="s">
        <v>115</v>
      </c>
    </row>
    <row r="21" spans="1:8" hidden="1" x14ac:dyDescent="0.25">
      <c r="A21" s="8">
        <v>56002</v>
      </c>
      <c r="B21" s="9" t="s">
        <v>117</v>
      </c>
      <c r="C21" t="str">
        <f>VLOOKUP(A21,workc,2,FALSE)</f>
        <v>B</v>
      </c>
      <c r="D21" t="b">
        <f t="shared" si="0"/>
        <v>0</v>
      </c>
      <c r="G21">
        <v>57603</v>
      </c>
      <c r="H21" t="s">
        <v>116</v>
      </c>
    </row>
    <row r="22" spans="1:8" x14ac:dyDescent="0.25">
      <c r="A22" s="8">
        <v>57401</v>
      </c>
      <c r="B22" s="9" t="s">
        <v>117</v>
      </c>
      <c r="C22" t="str">
        <f>VLOOKUP(A22,workc,2,FALSE)</f>
        <v>L</v>
      </c>
      <c r="D22" t="b">
        <f t="shared" si="0"/>
        <v>1</v>
      </c>
      <c r="G22">
        <v>51101</v>
      </c>
      <c r="H22" t="s">
        <v>115</v>
      </c>
    </row>
    <row r="23" spans="1:8" hidden="1" x14ac:dyDescent="0.25">
      <c r="A23" s="8">
        <v>55506</v>
      </c>
      <c r="B23" s="9" t="s">
        <v>118</v>
      </c>
      <c r="C23" t="str">
        <f>VLOOKUP(A23,workc,2,FALSE)</f>
        <v>C</v>
      </c>
      <c r="D23" t="b">
        <f t="shared" si="0"/>
        <v>0</v>
      </c>
      <c r="G23" t="s">
        <v>10</v>
      </c>
      <c r="H23" t="s">
        <v>115</v>
      </c>
    </row>
    <row r="24" spans="1:8" hidden="1" x14ac:dyDescent="0.25">
      <c r="A24" s="8">
        <v>67477</v>
      </c>
      <c r="B24" s="9" t="s">
        <v>117</v>
      </c>
      <c r="C24" t="str">
        <f>VLOOKUP(A24,workc,2,FALSE)</f>
        <v>B</v>
      </c>
      <c r="D24" t="b">
        <f t="shared" si="0"/>
        <v>0</v>
      </c>
      <c r="G24">
        <v>54025</v>
      </c>
      <c r="H24" t="s">
        <v>115</v>
      </c>
    </row>
    <row r="25" spans="1:8" x14ac:dyDescent="0.25">
      <c r="A25" s="8">
        <v>58001</v>
      </c>
      <c r="B25" s="9" t="s">
        <v>117</v>
      </c>
      <c r="C25" t="str">
        <f>VLOOKUP(A25,workc,2,FALSE)</f>
        <v>L</v>
      </c>
      <c r="D25" t="b">
        <f t="shared" si="0"/>
        <v>1</v>
      </c>
      <c r="G25">
        <v>55002</v>
      </c>
      <c r="H25" t="s">
        <v>115</v>
      </c>
    </row>
    <row r="26" spans="1:8" hidden="1" x14ac:dyDescent="0.25">
      <c r="A26" s="8">
        <v>59501</v>
      </c>
      <c r="B26" s="9" t="s">
        <v>117</v>
      </c>
      <c r="C26" t="str">
        <f>VLOOKUP(A26,workc,2,FALSE)</f>
        <v>B</v>
      </c>
      <c r="D26" t="b">
        <f t="shared" si="0"/>
        <v>0</v>
      </c>
      <c r="G26">
        <v>55511</v>
      </c>
      <c r="H26" t="s">
        <v>115</v>
      </c>
    </row>
    <row r="27" spans="1:8" hidden="1" x14ac:dyDescent="0.25">
      <c r="A27" s="8">
        <v>58011</v>
      </c>
      <c r="B27" s="9" t="s">
        <v>118</v>
      </c>
      <c r="C27" t="str">
        <f>VLOOKUP(A27,workc,2,FALSE)</f>
        <v>C</v>
      </c>
      <c r="D27" t="b">
        <f t="shared" si="0"/>
        <v>0</v>
      </c>
      <c r="G27">
        <v>57305</v>
      </c>
      <c r="H27" t="s">
        <v>118</v>
      </c>
    </row>
    <row r="28" spans="1:8" hidden="1" x14ac:dyDescent="0.25">
      <c r="A28" s="8">
        <v>58012</v>
      </c>
      <c r="B28" s="9" t="s">
        <v>118</v>
      </c>
      <c r="C28" t="str">
        <f>VLOOKUP(A28,workc,2,FALSE)</f>
        <v>C</v>
      </c>
      <c r="D28" t="b">
        <f t="shared" si="0"/>
        <v>0</v>
      </c>
      <c r="G28">
        <v>58099</v>
      </c>
      <c r="H28" t="s">
        <v>115</v>
      </c>
    </row>
    <row r="29" spans="1:8" x14ac:dyDescent="0.25">
      <c r="A29" s="8">
        <v>57003</v>
      </c>
      <c r="B29" s="9" t="s">
        <v>117</v>
      </c>
      <c r="C29" t="str">
        <f>VLOOKUP(A29,workc,2,FALSE)</f>
        <v>L</v>
      </c>
      <c r="D29" t="b">
        <f t="shared" si="0"/>
        <v>1</v>
      </c>
      <c r="G29">
        <v>59502</v>
      </c>
      <c r="H29" t="s">
        <v>116</v>
      </c>
    </row>
    <row r="30" spans="1:8" hidden="1" x14ac:dyDescent="0.25">
      <c r="A30" s="8">
        <v>53002</v>
      </c>
      <c r="B30" s="9" t="s">
        <v>118</v>
      </c>
      <c r="C30" t="str">
        <f>VLOOKUP(A30,workc,2,FALSE)</f>
        <v>C</v>
      </c>
      <c r="D30" t="b">
        <f t="shared" si="0"/>
        <v>0</v>
      </c>
      <c r="G30">
        <v>20101</v>
      </c>
      <c r="H30" t="s">
        <v>118</v>
      </c>
    </row>
    <row r="31" spans="1:8" hidden="1" x14ac:dyDescent="0.25">
      <c r="A31" s="8">
        <v>57606</v>
      </c>
      <c r="B31" s="9" t="s">
        <v>118</v>
      </c>
      <c r="C31" t="str">
        <f>VLOOKUP(A31,workc,2,FALSE)</f>
        <v>M</v>
      </c>
      <c r="D31" t="b">
        <f t="shared" si="0"/>
        <v>1</v>
      </c>
      <c r="G31">
        <v>53001</v>
      </c>
      <c r="H31" t="s">
        <v>115</v>
      </c>
    </row>
    <row r="32" spans="1:8" hidden="1" x14ac:dyDescent="0.25">
      <c r="A32" s="8">
        <v>58089</v>
      </c>
      <c r="B32" s="9" t="s">
        <v>118</v>
      </c>
      <c r="C32" t="str">
        <f>VLOOKUP(A32,workc,2,FALSE)</f>
        <v>B</v>
      </c>
      <c r="D32" t="b">
        <f t="shared" si="0"/>
        <v>0</v>
      </c>
      <c r="G32">
        <v>54024</v>
      </c>
      <c r="H32" t="s">
        <v>115</v>
      </c>
    </row>
    <row r="33" spans="1:8" hidden="1" x14ac:dyDescent="0.25">
      <c r="A33" s="8">
        <v>57305</v>
      </c>
      <c r="B33" s="9" t="s">
        <v>118</v>
      </c>
      <c r="C33" t="str">
        <f>VLOOKUP(A33,workc,2,FALSE)</f>
        <v>M</v>
      </c>
      <c r="D33" t="b">
        <f t="shared" si="0"/>
        <v>1</v>
      </c>
      <c r="G33">
        <v>56007</v>
      </c>
      <c r="H33" t="s">
        <v>117</v>
      </c>
    </row>
    <row r="34" spans="1:8" hidden="1" x14ac:dyDescent="0.25">
      <c r="A34" s="8">
        <v>57602</v>
      </c>
      <c r="B34" s="9" t="s">
        <v>117</v>
      </c>
      <c r="C34" t="str">
        <f>VLOOKUP(A34,workc,2,FALSE)</f>
        <v>B</v>
      </c>
      <c r="D34" t="b">
        <f t="shared" si="0"/>
        <v>0</v>
      </c>
      <c r="G34">
        <v>56577</v>
      </c>
      <c r="H34" t="s">
        <v>116</v>
      </c>
    </row>
    <row r="35" spans="1:8" hidden="1" x14ac:dyDescent="0.25">
      <c r="A35" s="8">
        <v>56006</v>
      </c>
      <c r="B35" s="9" t="s">
        <v>118</v>
      </c>
      <c r="C35" t="str">
        <f>VLOOKUP(A35,workc,2,FALSE)</f>
        <v>C</v>
      </c>
      <c r="D35" t="b">
        <f t="shared" si="0"/>
        <v>0</v>
      </c>
      <c r="G35">
        <v>57307</v>
      </c>
      <c r="H35" t="s">
        <v>117</v>
      </c>
    </row>
    <row r="36" spans="1:8" hidden="1" x14ac:dyDescent="0.25">
      <c r="A36" s="8">
        <v>56005</v>
      </c>
      <c r="B36" s="9" t="s">
        <v>117</v>
      </c>
      <c r="C36" t="str">
        <f>VLOOKUP(A36,workc,2,FALSE)</f>
        <v>B</v>
      </c>
      <c r="D36" t="b">
        <f t="shared" si="0"/>
        <v>0</v>
      </c>
      <c r="G36">
        <v>57602</v>
      </c>
      <c r="H36" t="s">
        <v>116</v>
      </c>
    </row>
    <row r="37" spans="1:8" hidden="1" x14ac:dyDescent="0.25">
      <c r="A37" s="8">
        <v>55008</v>
      </c>
      <c r="B37" s="9" t="s">
        <v>118</v>
      </c>
      <c r="C37" t="str">
        <f>VLOOKUP(A37,workc,2,FALSE)</f>
        <v>C</v>
      </c>
      <c r="D37" t="b">
        <f t="shared" si="0"/>
        <v>0</v>
      </c>
      <c r="G37">
        <v>57607</v>
      </c>
      <c r="H37" t="s">
        <v>115</v>
      </c>
    </row>
    <row r="38" spans="1:8" hidden="1" x14ac:dyDescent="0.25">
      <c r="A38" s="8">
        <v>56001</v>
      </c>
      <c r="B38" s="9" t="s">
        <v>117</v>
      </c>
      <c r="C38" t="str">
        <f>VLOOKUP(A38,workc,2,FALSE)</f>
        <v>B</v>
      </c>
      <c r="D38" t="b">
        <f t="shared" si="0"/>
        <v>0</v>
      </c>
      <c r="G38">
        <v>58091</v>
      </c>
      <c r="H38" t="s">
        <v>116</v>
      </c>
    </row>
    <row r="39" spans="1:8" hidden="1" x14ac:dyDescent="0.25">
      <c r="A39" s="8" t="s">
        <v>9</v>
      </c>
      <c r="B39" s="9" t="s">
        <v>118</v>
      </c>
      <c r="C39" t="str">
        <f>VLOOKUP(A39,workc,2,FALSE)</f>
        <v>C</v>
      </c>
      <c r="D39" t="b">
        <f t="shared" si="0"/>
        <v>0</v>
      </c>
      <c r="G39">
        <v>59501</v>
      </c>
      <c r="H39" t="s">
        <v>116</v>
      </c>
    </row>
    <row r="40" spans="1:8" hidden="1" x14ac:dyDescent="0.25">
      <c r="A40" s="8">
        <v>59503</v>
      </c>
      <c r="B40" s="9" t="s">
        <v>118</v>
      </c>
      <c r="C40" t="str">
        <f>VLOOKUP(A40,workc,2,FALSE)</f>
        <v>C</v>
      </c>
      <c r="D40" t="b">
        <f t="shared" si="0"/>
        <v>0</v>
      </c>
      <c r="G40">
        <v>43077</v>
      </c>
      <c r="H40" t="s">
        <v>116</v>
      </c>
    </row>
    <row r="41" spans="1:8" hidden="1" x14ac:dyDescent="0.25">
      <c r="A41" s="8">
        <v>54014</v>
      </c>
      <c r="B41" s="9" t="s">
        <v>118</v>
      </c>
      <c r="C41" t="str">
        <f>VLOOKUP(A41,workc,2,FALSE)</f>
        <v>C</v>
      </c>
      <c r="D41" t="b">
        <f t="shared" si="0"/>
        <v>0</v>
      </c>
      <c r="G41">
        <v>53002</v>
      </c>
      <c r="H41" t="s">
        <v>115</v>
      </c>
    </row>
    <row r="42" spans="1:8" x14ac:dyDescent="0.25">
      <c r="A42" s="8">
        <v>59506</v>
      </c>
      <c r="B42" s="9" t="s">
        <v>117</v>
      </c>
      <c r="C42" t="str">
        <f>VLOOKUP(A42,workc,2,FALSE)</f>
        <v>L</v>
      </c>
      <c r="D42" t="b">
        <f t="shared" si="0"/>
        <v>1</v>
      </c>
      <c r="G42" t="s">
        <v>6</v>
      </c>
      <c r="H42" t="s">
        <v>117</v>
      </c>
    </row>
    <row r="43" spans="1:8" hidden="1" x14ac:dyDescent="0.25">
      <c r="A43" s="8">
        <v>59504</v>
      </c>
      <c r="B43" s="9" t="s">
        <v>117</v>
      </c>
      <c r="C43" t="str">
        <f>VLOOKUP(A43,workc,2,FALSE)</f>
        <v>B</v>
      </c>
      <c r="D43" t="b">
        <f t="shared" si="0"/>
        <v>0</v>
      </c>
      <c r="G43">
        <v>54027</v>
      </c>
      <c r="H43" t="s">
        <v>115</v>
      </c>
    </row>
    <row r="44" spans="1:8" hidden="1" x14ac:dyDescent="0.25">
      <c r="A44" s="8">
        <v>67777</v>
      </c>
      <c r="B44" s="9" t="s">
        <v>117</v>
      </c>
      <c r="C44" t="str">
        <f>VLOOKUP(A44,workc,2,FALSE)</f>
        <v>B</v>
      </c>
      <c r="D44" t="b">
        <f t="shared" si="0"/>
        <v>0</v>
      </c>
      <c r="G44">
        <v>55004</v>
      </c>
      <c r="H44" t="s">
        <v>115</v>
      </c>
    </row>
    <row r="45" spans="1:8" hidden="1" x14ac:dyDescent="0.25">
      <c r="A45" s="8">
        <v>56004</v>
      </c>
      <c r="B45" s="9" t="s">
        <v>117</v>
      </c>
      <c r="C45" t="str">
        <f>VLOOKUP(A45,workc,2,FALSE)</f>
        <v>B</v>
      </c>
      <c r="D45" t="b">
        <f t="shared" si="0"/>
        <v>0</v>
      </c>
      <c r="G45">
        <v>57401</v>
      </c>
      <c r="H45" t="s">
        <v>117</v>
      </c>
    </row>
    <row r="46" spans="1:8" hidden="1" x14ac:dyDescent="0.25">
      <c r="A46" s="8">
        <v>55511</v>
      </c>
      <c r="B46" s="9" t="s">
        <v>118</v>
      </c>
      <c r="C46" t="str">
        <f>VLOOKUP(A46,workc,2,FALSE)</f>
        <v>C</v>
      </c>
      <c r="D46" t="b">
        <f t="shared" si="0"/>
        <v>0</v>
      </c>
      <c r="G46">
        <v>57601</v>
      </c>
      <c r="H46" t="s">
        <v>118</v>
      </c>
    </row>
    <row r="47" spans="1:8" hidden="1" x14ac:dyDescent="0.25">
      <c r="A47" s="8">
        <v>58095</v>
      </c>
      <c r="B47" s="9" t="s">
        <v>117</v>
      </c>
      <c r="C47" t="str">
        <f>VLOOKUP(A47,workc,2,FALSE)</f>
        <v>B</v>
      </c>
      <c r="D47" t="b">
        <f t="shared" si="0"/>
        <v>0</v>
      </c>
      <c r="G47">
        <v>58089</v>
      </c>
      <c r="H47" t="s">
        <v>116</v>
      </c>
    </row>
    <row r="48" spans="1:8" hidden="1" x14ac:dyDescent="0.25">
      <c r="A48" s="8">
        <v>55001</v>
      </c>
      <c r="B48" s="9" t="s">
        <v>118</v>
      </c>
      <c r="C48" t="str">
        <f>VLOOKUP(A48,workc,2,FALSE)</f>
        <v>C</v>
      </c>
      <c r="D48" t="b">
        <f t="shared" si="0"/>
        <v>0</v>
      </c>
      <c r="G48">
        <v>58098</v>
      </c>
      <c r="H48" t="s">
        <v>117</v>
      </c>
    </row>
    <row r="49" spans="1:8" hidden="1" x14ac:dyDescent="0.25">
      <c r="A49" s="8">
        <v>54013</v>
      </c>
      <c r="B49" s="9" t="s">
        <v>118</v>
      </c>
      <c r="C49" t="str">
        <f>VLOOKUP(A49,workc,2,FALSE)</f>
        <v>C</v>
      </c>
      <c r="D49" t="b">
        <f t="shared" si="0"/>
        <v>0</v>
      </c>
      <c r="G49">
        <v>67477</v>
      </c>
      <c r="H49" t="s">
        <v>116</v>
      </c>
    </row>
    <row r="50" spans="1:8" hidden="1" x14ac:dyDescent="0.25">
      <c r="A50" s="8" t="s">
        <v>7</v>
      </c>
      <c r="B50" s="9" t="s">
        <v>118</v>
      </c>
      <c r="C50" t="str">
        <f>VLOOKUP(A50,workc,2,FALSE)</f>
        <v>C</v>
      </c>
      <c r="D50" t="b">
        <f t="shared" si="0"/>
        <v>0</v>
      </c>
      <c r="G50">
        <v>52003</v>
      </c>
      <c r="H50" t="s">
        <v>115</v>
      </c>
    </row>
    <row r="51" spans="1:8" hidden="1" x14ac:dyDescent="0.25">
      <c r="A51" s="8">
        <v>58004</v>
      </c>
      <c r="B51" s="9" t="s">
        <v>118</v>
      </c>
      <c r="C51" t="str">
        <f>VLOOKUP(A51,workc,2,FALSE)</f>
        <v>C</v>
      </c>
      <c r="D51" t="b">
        <f t="shared" si="0"/>
        <v>0</v>
      </c>
      <c r="G51" t="s">
        <v>2</v>
      </c>
      <c r="H51" t="s">
        <v>117</v>
      </c>
    </row>
    <row r="52" spans="1:8" hidden="1" x14ac:dyDescent="0.25">
      <c r="A52" s="8">
        <v>57603</v>
      </c>
      <c r="B52" s="9" t="s">
        <v>117</v>
      </c>
      <c r="C52" t="str">
        <f>VLOOKUP(A52,workc,2,FALSE)</f>
        <v>B</v>
      </c>
      <c r="D52" t="b">
        <f t="shared" si="0"/>
        <v>0</v>
      </c>
      <c r="G52" t="s">
        <v>12</v>
      </c>
      <c r="H52" t="s">
        <v>115</v>
      </c>
    </row>
    <row r="53" spans="1:8" hidden="1" x14ac:dyDescent="0.25">
      <c r="A53" s="8">
        <v>54024</v>
      </c>
      <c r="B53" s="9" t="s">
        <v>118</v>
      </c>
      <c r="C53" t="str">
        <f>VLOOKUP(A53,workc,2,FALSE)</f>
        <v>C</v>
      </c>
      <c r="D53" t="b">
        <f t="shared" si="0"/>
        <v>0</v>
      </c>
      <c r="G53">
        <v>55007</v>
      </c>
      <c r="H53" t="s">
        <v>115</v>
      </c>
    </row>
    <row r="54" spans="1:8" hidden="1" x14ac:dyDescent="0.25">
      <c r="A54" s="8">
        <v>57304</v>
      </c>
      <c r="B54" s="9" t="s">
        <v>118</v>
      </c>
      <c r="C54" t="str">
        <f>VLOOKUP(A54,workc,2,FALSE)</f>
        <v>M</v>
      </c>
      <c r="D54" t="b">
        <f t="shared" si="0"/>
        <v>1</v>
      </c>
      <c r="G54">
        <v>55008</v>
      </c>
      <c r="H54" t="s">
        <v>115</v>
      </c>
    </row>
    <row r="55" spans="1:8" hidden="1" x14ac:dyDescent="0.25">
      <c r="A55" s="8" t="s">
        <v>10</v>
      </c>
      <c r="B55" s="9" t="s">
        <v>118</v>
      </c>
      <c r="C55" t="str">
        <f>VLOOKUP(A55,workc,2,FALSE)</f>
        <v>C</v>
      </c>
      <c r="D55" t="b">
        <f t="shared" si="0"/>
        <v>0</v>
      </c>
      <c r="G55">
        <v>55505</v>
      </c>
      <c r="H55" t="s">
        <v>115</v>
      </c>
    </row>
    <row r="56" spans="1:8" hidden="1" x14ac:dyDescent="0.25">
      <c r="A56" s="8">
        <v>54020</v>
      </c>
      <c r="B56" s="9" t="s">
        <v>118</v>
      </c>
      <c r="C56" t="str">
        <f>VLOOKUP(A56,workc,2,FALSE)</f>
        <v>C</v>
      </c>
      <c r="D56" t="b">
        <f t="shared" si="0"/>
        <v>0</v>
      </c>
      <c r="G56">
        <v>56002</v>
      </c>
      <c r="H56" t="s">
        <v>116</v>
      </c>
    </row>
    <row r="57" spans="1:8" hidden="1" x14ac:dyDescent="0.25">
      <c r="A57" s="8">
        <v>58092</v>
      </c>
      <c r="B57" s="9" t="s">
        <v>118</v>
      </c>
      <c r="C57" t="str">
        <f>VLOOKUP(A57,workc,2,FALSE)</f>
        <v>C</v>
      </c>
      <c r="D57" t="b">
        <f t="shared" si="0"/>
        <v>0</v>
      </c>
      <c r="G57">
        <v>57303</v>
      </c>
      <c r="H57" t="s">
        <v>118</v>
      </c>
    </row>
    <row r="58" spans="1:8" hidden="1" x14ac:dyDescent="0.25">
      <c r="A58" s="8">
        <v>54025</v>
      </c>
      <c r="B58" s="9" t="s">
        <v>118</v>
      </c>
      <c r="C58" t="str">
        <f>VLOOKUP(A58,workc,2,FALSE)</f>
        <v>C</v>
      </c>
      <c r="D58" t="b">
        <f t="shared" si="0"/>
        <v>0</v>
      </c>
      <c r="G58">
        <v>58011</v>
      </c>
      <c r="H58" t="s">
        <v>115</v>
      </c>
    </row>
    <row r="59" spans="1:8" hidden="1" x14ac:dyDescent="0.25">
      <c r="A59" s="8" t="s">
        <v>11</v>
      </c>
      <c r="B59" s="9" t="s">
        <v>118</v>
      </c>
      <c r="C59" t="str">
        <f>VLOOKUP(A59,workc,2,FALSE)</f>
        <v>C</v>
      </c>
      <c r="D59" t="b">
        <f t="shared" si="0"/>
        <v>0</v>
      </c>
      <c r="G59">
        <v>56005</v>
      </c>
      <c r="H59" t="s">
        <v>116</v>
      </c>
    </row>
    <row r="60" spans="1:8" hidden="1" x14ac:dyDescent="0.25">
      <c r="A60" s="8">
        <v>55505</v>
      </c>
      <c r="B60" s="9" t="s">
        <v>118</v>
      </c>
      <c r="C60" t="str">
        <f>VLOOKUP(A60,workc,2,FALSE)</f>
        <v>C</v>
      </c>
      <c r="D60" t="b">
        <f t="shared" si="0"/>
        <v>0</v>
      </c>
      <c r="G60">
        <v>58001</v>
      </c>
      <c r="H60" t="s">
        <v>117</v>
      </c>
    </row>
    <row r="61" spans="1:8" hidden="1" x14ac:dyDescent="0.25">
      <c r="A61" s="8" t="s">
        <v>12</v>
      </c>
      <c r="B61" s="9" t="s">
        <v>118</v>
      </c>
      <c r="C61" t="str">
        <f>VLOOKUP(A61,workc,2,FALSE)</f>
        <v>C</v>
      </c>
      <c r="D61" t="b">
        <f t="shared" si="0"/>
        <v>0</v>
      </c>
      <c r="G61" t="s">
        <v>5</v>
      </c>
      <c r="H61" t="s">
        <v>117</v>
      </c>
    </row>
    <row r="62" spans="1:8" hidden="1" x14ac:dyDescent="0.25">
      <c r="A62" s="8">
        <v>54022</v>
      </c>
      <c r="B62" s="9" t="s">
        <v>118</v>
      </c>
      <c r="C62" t="str">
        <f>VLOOKUP(A62,workc,2,FALSE)</f>
        <v>C</v>
      </c>
      <c r="D62" t="b">
        <f t="shared" si="0"/>
        <v>0</v>
      </c>
      <c r="G62">
        <v>54014</v>
      </c>
      <c r="H62" t="s">
        <v>115</v>
      </c>
    </row>
    <row r="63" spans="1:8" hidden="1" x14ac:dyDescent="0.25">
      <c r="A63" s="8">
        <v>55003</v>
      </c>
      <c r="B63" s="9" t="s">
        <v>118</v>
      </c>
      <c r="C63" t="str">
        <f>VLOOKUP(A63,workc,2,FALSE)</f>
        <v>C</v>
      </c>
      <c r="D63" t="b">
        <f t="shared" si="0"/>
        <v>0</v>
      </c>
      <c r="G63">
        <v>55502</v>
      </c>
      <c r="H63" t="s">
        <v>115</v>
      </c>
    </row>
    <row r="64" spans="1:8" hidden="1" x14ac:dyDescent="0.25">
      <c r="A64" s="8" t="s">
        <v>13</v>
      </c>
      <c r="B64" s="9" t="s">
        <v>118</v>
      </c>
      <c r="C64" t="str">
        <f>VLOOKUP(A64,workc,2,FALSE)</f>
        <v>C</v>
      </c>
      <c r="D64" t="b">
        <f t="shared" si="0"/>
        <v>0</v>
      </c>
      <c r="G64">
        <v>55503</v>
      </c>
      <c r="H64" t="s">
        <v>115</v>
      </c>
    </row>
    <row r="65" spans="1:8" hidden="1" x14ac:dyDescent="0.25">
      <c r="A65" s="8">
        <v>56003</v>
      </c>
      <c r="B65" s="9" t="s">
        <v>117</v>
      </c>
      <c r="C65" t="str">
        <f>VLOOKUP(A65,workc,2,FALSE)</f>
        <v>B</v>
      </c>
      <c r="D65" t="b">
        <f t="shared" si="0"/>
        <v>0</v>
      </c>
      <c r="G65">
        <v>56003</v>
      </c>
      <c r="H65" t="s">
        <v>116</v>
      </c>
    </row>
    <row r="66" spans="1:8" hidden="1" x14ac:dyDescent="0.25">
      <c r="A66" s="8">
        <v>43077</v>
      </c>
      <c r="B66" s="9" t="s">
        <v>117</v>
      </c>
      <c r="C66" t="str">
        <f>VLOOKUP(A66,workc,2,FALSE)</f>
        <v>B</v>
      </c>
      <c r="D66" t="b">
        <f t="shared" si="0"/>
        <v>0</v>
      </c>
      <c r="G66">
        <v>57301</v>
      </c>
      <c r="H66" t="s">
        <v>118</v>
      </c>
    </row>
    <row r="67" spans="1:8" hidden="1" x14ac:dyDescent="0.25">
      <c r="A67" s="8">
        <v>58003</v>
      </c>
      <c r="B67" s="9" t="s">
        <v>117</v>
      </c>
      <c r="C67" t="str">
        <f>VLOOKUP(A67,workc,2,FALSE)</f>
        <v>B</v>
      </c>
      <c r="D67" t="b">
        <f t="shared" ref="D67:D100" si="1">B67=C67</f>
        <v>0</v>
      </c>
      <c r="G67">
        <v>58012</v>
      </c>
      <c r="H67" t="s">
        <v>115</v>
      </c>
    </row>
    <row r="68" spans="1:8" hidden="1" x14ac:dyDescent="0.25">
      <c r="A68" s="8">
        <v>53001</v>
      </c>
      <c r="B68" s="9" t="s">
        <v>118</v>
      </c>
      <c r="C68" t="str">
        <f>VLOOKUP(A68,workc,2,FALSE)</f>
        <v>C</v>
      </c>
      <c r="D68" t="b">
        <f t="shared" si="1"/>
        <v>0</v>
      </c>
      <c r="G68">
        <v>58094</v>
      </c>
      <c r="H68" t="s">
        <v>115</v>
      </c>
    </row>
    <row r="69" spans="1:8" hidden="1" x14ac:dyDescent="0.25">
      <c r="A69" s="8">
        <v>55002</v>
      </c>
      <c r="B69" s="9" t="s">
        <v>118</v>
      </c>
      <c r="C69" t="str">
        <f>VLOOKUP(A69,workc,2,FALSE)</f>
        <v>C</v>
      </c>
      <c r="D69" t="b">
        <f t="shared" si="1"/>
        <v>0</v>
      </c>
      <c r="G69">
        <v>67777</v>
      </c>
      <c r="H69" t="s">
        <v>116</v>
      </c>
    </row>
    <row r="70" spans="1:8" hidden="1" x14ac:dyDescent="0.25">
      <c r="A70" s="8">
        <v>54012</v>
      </c>
      <c r="B70" s="9" t="s">
        <v>118</v>
      </c>
      <c r="C70" t="str">
        <f>VLOOKUP(A70,workc,2,FALSE)</f>
        <v>C</v>
      </c>
      <c r="D70" t="b">
        <f t="shared" si="1"/>
        <v>0</v>
      </c>
      <c r="G70">
        <v>56001</v>
      </c>
      <c r="H70" t="s">
        <v>116</v>
      </c>
    </row>
    <row r="71" spans="1:8" hidden="1" x14ac:dyDescent="0.25">
      <c r="A71" s="8">
        <v>55007</v>
      </c>
      <c r="B71" s="9" t="s">
        <v>118</v>
      </c>
      <c r="C71" t="str">
        <f>VLOOKUP(A71,workc,2,FALSE)</f>
        <v>C</v>
      </c>
      <c r="D71" t="b">
        <f t="shared" si="1"/>
        <v>0</v>
      </c>
      <c r="G71" t="s">
        <v>3</v>
      </c>
      <c r="H71" t="s">
        <v>117</v>
      </c>
    </row>
    <row r="72" spans="1:8" hidden="1" x14ac:dyDescent="0.25">
      <c r="A72" s="8">
        <v>53003</v>
      </c>
      <c r="B72" s="9" t="s">
        <v>118</v>
      </c>
      <c r="C72" t="str">
        <f>VLOOKUP(A72,workc,2,FALSE)</f>
        <v>C</v>
      </c>
      <c r="D72" t="b">
        <f t="shared" si="1"/>
        <v>0</v>
      </c>
      <c r="G72">
        <v>53004</v>
      </c>
      <c r="H72" t="s">
        <v>117</v>
      </c>
    </row>
    <row r="73" spans="1:8" hidden="1" x14ac:dyDescent="0.25">
      <c r="A73" s="8">
        <v>58090</v>
      </c>
      <c r="B73" s="9" t="s">
        <v>118</v>
      </c>
      <c r="C73" t="str">
        <f>VLOOKUP(A73,workc,2,FALSE)</f>
        <v>C</v>
      </c>
      <c r="D73" t="b">
        <f t="shared" si="1"/>
        <v>0</v>
      </c>
      <c r="G73" t="s">
        <v>8</v>
      </c>
      <c r="H73" t="s">
        <v>115</v>
      </c>
    </row>
    <row r="74" spans="1:8" hidden="1" x14ac:dyDescent="0.25">
      <c r="A74" s="8" t="s">
        <v>8</v>
      </c>
      <c r="B74" s="9" t="s">
        <v>118</v>
      </c>
      <c r="C74" t="str">
        <f>VLOOKUP(A74,workc,2,FALSE)</f>
        <v>C</v>
      </c>
      <c r="D74" t="b">
        <f t="shared" si="1"/>
        <v>0</v>
      </c>
      <c r="G74">
        <v>57308</v>
      </c>
      <c r="H74" t="s">
        <v>116</v>
      </c>
    </row>
    <row r="75" spans="1:8" x14ac:dyDescent="0.25">
      <c r="A75" s="8" t="s">
        <v>5</v>
      </c>
      <c r="B75" s="9" t="s">
        <v>118</v>
      </c>
      <c r="C75" t="str">
        <f>VLOOKUP(A75,workc,2,FALSE)</f>
        <v>L</v>
      </c>
      <c r="D75" t="b">
        <f t="shared" si="1"/>
        <v>0</v>
      </c>
      <c r="G75">
        <v>58004</v>
      </c>
      <c r="H75" t="s">
        <v>115</v>
      </c>
    </row>
    <row r="76" spans="1:8" hidden="1" x14ac:dyDescent="0.25">
      <c r="A76" s="8">
        <v>52005</v>
      </c>
      <c r="B76" s="9" t="s">
        <v>118</v>
      </c>
      <c r="C76" t="str">
        <f>VLOOKUP(A76,workc,2,FALSE)</f>
        <v>C</v>
      </c>
      <c r="D76" t="b">
        <f t="shared" si="1"/>
        <v>0</v>
      </c>
      <c r="G76">
        <v>58006</v>
      </c>
      <c r="H76" t="s">
        <v>117</v>
      </c>
    </row>
    <row r="77" spans="1:8" x14ac:dyDescent="0.25">
      <c r="A77" s="8">
        <v>53004</v>
      </c>
      <c r="B77" s="9" t="s">
        <v>117</v>
      </c>
      <c r="C77" t="str">
        <f>VLOOKUP(A77,workc,2,FALSE)</f>
        <v>L</v>
      </c>
      <c r="D77" t="b">
        <f t="shared" si="1"/>
        <v>1</v>
      </c>
      <c r="G77">
        <v>58096</v>
      </c>
      <c r="H77" t="s">
        <v>117</v>
      </c>
    </row>
    <row r="78" spans="1:8" hidden="1" x14ac:dyDescent="0.25">
      <c r="A78" s="8">
        <v>54027</v>
      </c>
      <c r="B78" s="9" t="s">
        <v>118</v>
      </c>
      <c r="C78" t="str">
        <f>VLOOKUP(A78,workc,2,FALSE)</f>
        <v>C</v>
      </c>
      <c r="D78" t="b">
        <f t="shared" si="1"/>
        <v>0</v>
      </c>
      <c r="G78">
        <v>67377</v>
      </c>
      <c r="H78" t="s">
        <v>116</v>
      </c>
    </row>
    <row r="79" spans="1:8" x14ac:dyDescent="0.25">
      <c r="A79" s="8">
        <v>58006</v>
      </c>
      <c r="B79" s="9" t="s">
        <v>117</v>
      </c>
      <c r="C79" t="str">
        <f>VLOOKUP(A79,workc,2,FALSE)</f>
        <v>L</v>
      </c>
      <c r="D79" t="b">
        <f t="shared" si="1"/>
        <v>1</v>
      </c>
      <c r="G79">
        <v>53003</v>
      </c>
      <c r="H79" t="s">
        <v>115</v>
      </c>
    </row>
    <row r="80" spans="1:8" hidden="1" x14ac:dyDescent="0.25">
      <c r="A80" s="8">
        <v>52003</v>
      </c>
      <c r="B80" s="9" t="s">
        <v>118</v>
      </c>
      <c r="C80" t="str">
        <f>VLOOKUP(A80,workc,2,FALSE)</f>
        <v>C</v>
      </c>
      <c r="D80" t="b">
        <f t="shared" si="1"/>
        <v>0</v>
      </c>
      <c r="G80">
        <v>54013</v>
      </c>
      <c r="H80" t="s">
        <v>115</v>
      </c>
    </row>
    <row r="81" spans="1:8" hidden="1" x14ac:dyDescent="0.25">
      <c r="A81" s="8">
        <v>56577</v>
      </c>
      <c r="B81" s="9" t="s">
        <v>117</v>
      </c>
      <c r="C81" t="str">
        <f>VLOOKUP(A81,workc,2,FALSE)</f>
        <v>B</v>
      </c>
      <c r="D81" t="b">
        <f t="shared" si="1"/>
        <v>0</v>
      </c>
      <c r="G81">
        <v>55506</v>
      </c>
      <c r="H81" t="s">
        <v>115</v>
      </c>
    </row>
    <row r="82" spans="1:8" x14ac:dyDescent="0.25">
      <c r="A82" s="8" t="s">
        <v>4</v>
      </c>
      <c r="B82" s="9" t="s">
        <v>118</v>
      </c>
      <c r="C82" t="str">
        <f>VLOOKUP(A82,workc,2,FALSE)</f>
        <v>L</v>
      </c>
      <c r="D82" t="b">
        <f t="shared" si="1"/>
        <v>0</v>
      </c>
      <c r="G82">
        <v>56008</v>
      </c>
      <c r="H82" t="s">
        <v>117</v>
      </c>
    </row>
    <row r="83" spans="1:8" hidden="1" x14ac:dyDescent="0.25">
      <c r="A83" s="8">
        <v>20101</v>
      </c>
      <c r="B83" s="9" t="s">
        <v>118</v>
      </c>
      <c r="C83" t="str">
        <f>VLOOKUP(A83,workc,2,FALSE)</f>
        <v>M</v>
      </c>
      <c r="D83" t="b">
        <f t="shared" si="1"/>
        <v>1</v>
      </c>
      <c r="G83">
        <v>57003</v>
      </c>
      <c r="H83" t="s">
        <v>117</v>
      </c>
    </row>
    <row r="84" spans="1:8" hidden="1" x14ac:dyDescent="0.25">
      <c r="A84" s="8">
        <v>56579</v>
      </c>
      <c r="B84" s="9" t="s">
        <v>117</v>
      </c>
      <c r="C84" t="str">
        <f>VLOOKUP(A84,workc,2,FALSE)</f>
        <v>B</v>
      </c>
      <c r="D84" t="b">
        <f t="shared" si="1"/>
        <v>0</v>
      </c>
      <c r="G84">
        <v>57605</v>
      </c>
      <c r="H84" t="s">
        <v>117</v>
      </c>
    </row>
    <row r="85" spans="1:8" x14ac:dyDescent="0.25">
      <c r="A85" s="8">
        <v>56007</v>
      </c>
      <c r="B85" s="9" t="s">
        <v>117</v>
      </c>
      <c r="C85" t="str">
        <f>VLOOKUP(A85,workc,2,FALSE)</f>
        <v>L</v>
      </c>
      <c r="D85" t="b">
        <f t="shared" si="1"/>
        <v>1</v>
      </c>
      <c r="G85">
        <v>59504</v>
      </c>
      <c r="H85" t="s">
        <v>116</v>
      </c>
    </row>
    <row r="86" spans="1:8" x14ac:dyDescent="0.25">
      <c r="A86" s="8" t="s">
        <v>3</v>
      </c>
      <c r="B86" s="9" t="s">
        <v>118</v>
      </c>
      <c r="C86" t="str">
        <f>VLOOKUP(A86,workc,2,FALSE)</f>
        <v>L</v>
      </c>
      <c r="D86" t="b">
        <f t="shared" si="1"/>
        <v>0</v>
      </c>
      <c r="G86">
        <v>59506</v>
      </c>
      <c r="H86" t="s">
        <v>117</v>
      </c>
    </row>
    <row r="87" spans="1:8" x14ac:dyDescent="0.25">
      <c r="A87" s="8" t="s">
        <v>2</v>
      </c>
      <c r="B87" s="9" t="s">
        <v>118</v>
      </c>
      <c r="C87" t="str">
        <f>VLOOKUP(A87,workc,2,FALSE)</f>
        <v>L</v>
      </c>
      <c r="D87" t="b">
        <f t="shared" si="1"/>
        <v>0</v>
      </c>
      <c r="G87">
        <v>52004</v>
      </c>
      <c r="H87" t="s">
        <v>115</v>
      </c>
    </row>
    <row r="88" spans="1:8" x14ac:dyDescent="0.25">
      <c r="A88" s="8">
        <v>57605</v>
      </c>
      <c r="B88" s="9" t="s">
        <v>117</v>
      </c>
      <c r="C88" t="str">
        <f>VLOOKUP(A88,workc,2,FALSE)</f>
        <v>L</v>
      </c>
      <c r="D88" t="b">
        <f t="shared" si="1"/>
        <v>1</v>
      </c>
      <c r="G88" t="s">
        <v>11</v>
      </c>
      <c r="H88" t="s">
        <v>115</v>
      </c>
    </row>
    <row r="89" spans="1:8" x14ac:dyDescent="0.25">
      <c r="A89" s="8">
        <v>57005</v>
      </c>
      <c r="B89" s="9" t="s">
        <v>117</v>
      </c>
      <c r="C89" t="str">
        <f>VLOOKUP(A89,workc,2,FALSE)</f>
        <v>L</v>
      </c>
      <c r="D89" t="b">
        <f t="shared" si="1"/>
        <v>1</v>
      </c>
      <c r="G89">
        <v>57302</v>
      </c>
      <c r="H89" t="s">
        <v>118</v>
      </c>
    </row>
    <row r="90" spans="1:8" hidden="1" x14ac:dyDescent="0.25">
      <c r="A90" s="8">
        <v>67577</v>
      </c>
      <c r="B90" s="9" t="s">
        <v>117</v>
      </c>
      <c r="C90" t="str">
        <f>VLOOKUP(A90,workc,2,FALSE)</f>
        <v>B</v>
      </c>
      <c r="D90" t="b">
        <f t="shared" si="1"/>
        <v>0</v>
      </c>
      <c r="G90">
        <v>59503</v>
      </c>
      <c r="H90" t="s">
        <v>115</v>
      </c>
    </row>
    <row r="91" spans="1:8" hidden="1" x14ac:dyDescent="0.25">
      <c r="A91" s="8">
        <v>51101</v>
      </c>
      <c r="B91" s="9" t="s">
        <v>118</v>
      </c>
      <c r="C91" t="str">
        <f>VLOOKUP(A91,workc,2,FALSE)</f>
        <v>C</v>
      </c>
      <c r="D91" t="b">
        <f t="shared" si="1"/>
        <v>0</v>
      </c>
      <c r="G91">
        <v>67577</v>
      </c>
      <c r="H91" t="s">
        <v>116</v>
      </c>
    </row>
    <row r="92" spans="1:8" x14ac:dyDescent="0.25">
      <c r="A92" s="8">
        <v>58096</v>
      </c>
      <c r="B92" s="9" t="s">
        <v>117</v>
      </c>
      <c r="C92" t="str">
        <f>VLOOKUP(A92,workc,2,FALSE)</f>
        <v>L</v>
      </c>
      <c r="D92" t="b">
        <f t="shared" si="1"/>
        <v>1</v>
      </c>
      <c r="G92">
        <v>54012</v>
      </c>
      <c r="H92" t="s">
        <v>115</v>
      </c>
    </row>
    <row r="93" spans="1:8" x14ac:dyDescent="0.25">
      <c r="A93" s="8">
        <v>58098</v>
      </c>
      <c r="B93" s="9" t="s">
        <v>117</v>
      </c>
      <c r="C93" t="str">
        <f>VLOOKUP(A93,workc,2,FALSE)</f>
        <v>L</v>
      </c>
      <c r="D93" t="b">
        <f t="shared" si="1"/>
        <v>1</v>
      </c>
      <c r="G93">
        <v>54026</v>
      </c>
      <c r="H93" t="s">
        <v>117</v>
      </c>
    </row>
    <row r="94" spans="1:8" x14ac:dyDescent="0.25">
      <c r="A94" s="8">
        <v>56009</v>
      </c>
      <c r="B94" s="9" t="s">
        <v>117</v>
      </c>
      <c r="C94" t="str">
        <f>VLOOKUP(A94,workc,2,FALSE)</f>
        <v>L</v>
      </c>
      <c r="D94" t="b">
        <f t="shared" si="1"/>
        <v>1</v>
      </c>
      <c r="G94">
        <v>56004</v>
      </c>
      <c r="H94" t="s">
        <v>116</v>
      </c>
    </row>
    <row r="95" spans="1:8" hidden="1" x14ac:dyDescent="0.25">
      <c r="A95" s="8">
        <v>55004</v>
      </c>
      <c r="B95" s="9" t="s">
        <v>118</v>
      </c>
      <c r="C95" t="str">
        <f>VLOOKUP(A95,workc,2,FALSE)</f>
        <v>C</v>
      </c>
      <c r="D95" t="b">
        <f t="shared" si="1"/>
        <v>0</v>
      </c>
      <c r="G95">
        <v>56009</v>
      </c>
      <c r="H95" t="s">
        <v>117</v>
      </c>
    </row>
    <row r="96" spans="1:8" x14ac:dyDescent="0.25">
      <c r="A96" s="8">
        <v>54026</v>
      </c>
      <c r="B96" s="9" t="s">
        <v>117</v>
      </c>
      <c r="C96" t="str">
        <f>VLOOKUP(A96,workc,2,FALSE)</f>
        <v>L</v>
      </c>
      <c r="D96" t="b">
        <f t="shared" si="1"/>
        <v>1</v>
      </c>
      <c r="G96">
        <v>57006</v>
      </c>
      <c r="H96" t="s">
        <v>117</v>
      </c>
    </row>
    <row r="97" spans="1:8" x14ac:dyDescent="0.25">
      <c r="A97" s="8" t="s">
        <v>6</v>
      </c>
      <c r="B97" s="9" t="s">
        <v>118</v>
      </c>
      <c r="C97" t="str">
        <f>VLOOKUP(A97,workc,2,FALSE)</f>
        <v>L</v>
      </c>
      <c r="D97" t="b">
        <f t="shared" si="1"/>
        <v>0</v>
      </c>
      <c r="G97">
        <v>57606</v>
      </c>
      <c r="H97" t="s">
        <v>118</v>
      </c>
    </row>
    <row r="98" spans="1:8" x14ac:dyDescent="0.25">
      <c r="A98" s="8">
        <v>56008</v>
      </c>
      <c r="B98" s="9" t="s">
        <v>117</v>
      </c>
      <c r="C98" t="str">
        <f>VLOOKUP(A98,workc,2,FALSE)</f>
        <v>L</v>
      </c>
      <c r="D98" t="b">
        <f t="shared" si="1"/>
        <v>1</v>
      </c>
      <c r="G98">
        <v>58090</v>
      </c>
      <c r="H98" t="s">
        <v>115</v>
      </c>
    </row>
    <row r="99" spans="1:8" x14ac:dyDescent="0.25">
      <c r="A99" s="8">
        <v>57307</v>
      </c>
      <c r="B99" s="9" t="s">
        <v>117</v>
      </c>
      <c r="C99" t="str">
        <f>VLOOKUP(A99,workc,2,FALSE)</f>
        <v>L</v>
      </c>
      <c r="D99" t="b">
        <f t="shared" si="1"/>
        <v>1</v>
      </c>
      <c r="G99">
        <v>58092</v>
      </c>
      <c r="H99" t="s">
        <v>115</v>
      </c>
    </row>
    <row r="100" spans="1:8" hidden="1" x14ac:dyDescent="0.25">
      <c r="A100" s="8">
        <v>59511</v>
      </c>
      <c r="B100" s="9" t="s">
        <v>118</v>
      </c>
      <c r="C100" t="str">
        <f>VLOOKUP(A100,workc,2,FALSE)</f>
        <v>C</v>
      </c>
      <c r="D100" t="b">
        <f t="shared" si="1"/>
        <v>0</v>
      </c>
      <c r="G100">
        <v>59511</v>
      </c>
      <c r="H100" t="s">
        <v>115</v>
      </c>
    </row>
  </sheetData>
  <autoFilter ref="A1:D100">
    <filterColumn colId="2">
      <filters>
        <filter val="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337886C-EBF0-4D1E-BB8C-58393FC2A7B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Sheet1</vt:lpstr>
      <vt:lpstr>Sheet2</vt:lpstr>
      <vt:lpstr>workcenter type research</vt:lpstr>
      <vt:lpstr>ch</vt:lpstr>
      <vt:lpstr>workc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Burns, Sean</dc:creator>
  <cp:lastModifiedBy>Burns, Sean</cp:lastModifiedBy>
  <dcterms:created xsi:type="dcterms:W3CDTF">2018-11-21T22:21:09Z</dcterms:created>
  <dcterms:modified xsi:type="dcterms:W3CDTF">2018-11-21T22:21:41Z</dcterms:modified>
</cp:coreProperties>
</file>