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HCaTS Unrestricted" sheetId="1" r:id="rId1"/>
    <sheet name="HCaTS Pool (1)" sheetId="2" r:id="rId2"/>
    <sheet name="HCaTS Pool (2)" sheetId="3" r:id="rId3"/>
    <sheet name="ESRI_MAPINFO_SHEET" sheetId="4" state="veryHidden" r:id="rId4"/>
  </sheets>
  <definedNames>
    <definedName name="_xlnm._FilterDatabase" localSheetId="0">'HCaTS Unrestricted'!$A$2:$D$52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3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<sst xmlns="http://schemas.openxmlformats.org/spreadsheetml/2006/main" count="1192" uniqueCount="440">
  <si>
    <t>HCaTS Unrestricted LIST OF AWARDEES</t>
  </si>
  <si>
    <t>HCaTS Contractor Name</t>
  </si>
  <si>
    <t>DUNS#</t>
  </si>
  <si>
    <t>Contact Number 
(Pool 1)</t>
  </si>
  <si>
    <t>Contact Number
(Pool 2)</t>
  </si>
  <si>
    <t>Accenture Federal Services LLC</t>
  </si>
  <si>
    <t>GS02Q16DCR0001</t>
  </si>
  <si>
    <t>GS02Q16DCR0034</t>
  </si>
  <si>
    <t>Allen Corporation of America, Inc.</t>
  </si>
  <si>
    <t>GS02Q16DCR0003</t>
  </si>
  <si>
    <t>American Institutes for Research in the Behavioral Sciences (AIR)</t>
  </si>
  <si>
    <t>GS02Q16DCR0036</t>
  </si>
  <si>
    <t>American Systems Corporation</t>
  </si>
  <si>
    <t>GS02Q16DCR0110</t>
  </si>
  <si>
    <t>Apprio, Inc.</t>
  </si>
  <si>
    <t>GS02Q16DCR0015</t>
  </si>
  <si>
    <t>GS02Q16DCR0048</t>
  </si>
  <si>
    <t>Armed Forces Services Corporation (AFSC)</t>
  </si>
  <si>
    <t>GS02Q16DCR0002</t>
  </si>
  <si>
    <t>GS02Q16DCR0035</t>
  </si>
  <si>
    <t>Atlas Research, LLC</t>
  </si>
  <si>
    <t>GS02Q16DCR0004</t>
  </si>
  <si>
    <t>GS02Q16DCR0037</t>
  </si>
  <si>
    <t>Booz Allen Hamilton, Inc.</t>
  </si>
  <si>
    <t>GS02Q16DCR0005</t>
  </si>
  <si>
    <t>GS02Q16DCR0038</t>
  </si>
  <si>
    <t>C2 Technologies, Inc.</t>
  </si>
  <si>
    <t>GS02Q16DCR0006</t>
  </si>
  <si>
    <t>GS02Q16DCR0039</t>
  </si>
  <si>
    <t>Calibre Systems, Inc.</t>
  </si>
  <si>
    <t>GS02Q16DCR0007</t>
  </si>
  <si>
    <t>GS02Q16DCR0040</t>
  </si>
  <si>
    <t>GS02Q16DCR0008</t>
  </si>
  <si>
    <t>GS02Q16DCR0041</t>
  </si>
  <si>
    <t>Carley Corporation</t>
  </si>
  <si>
    <t>GS02Q16DCR0009</t>
  </si>
  <si>
    <t>Carney, Inc.</t>
  </si>
  <si>
    <t>GS02Q16DCR0010</t>
  </si>
  <si>
    <t>GS02Q16DCR0042</t>
  </si>
  <si>
    <t>Celerity Government Solutions LLC dba Xcelerate Solutions</t>
  </si>
  <si>
    <t>GS02Q16DCR0043</t>
  </si>
  <si>
    <t>Censeo Consulting Group, Inc.</t>
  </si>
  <si>
    <t>GS02Q16DCR0111</t>
  </si>
  <si>
    <t>Cherokee Nation Technology Solutions, L.L.C.</t>
  </si>
  <si>
    <t>GS02Q16DCR0112</t>
  </si>
  <si>
    <t>Colleague Consulting, LLC</t>
  </si>
  <si>
    <t>GS02Q16DCR0116</t>
  </si>
  <si>
    <t>Creative Corrections, L.L.C.</t>
  </si>
  <si>
    <t>GS02Q16DCR0011</t>
  </si>
  <si>
    <t>GS02Q16DCR0044</t>
  </si>
  <si>
    <t>GS02Q16DCR0012</t>
  </si>
  <si>
    <t>GS02Q16DCR0045</t>
  </si>
  <si>
    <t>Deloitte Consulting LLP</t>
  </si>
  <si>
    <t>GS02Q16DCR0013</t>
  </si>
  <si>
    <t>GS02Q16DCR0046</t>
  </si>
  <si>
    <t>GS02Q16DCR0014</t>
  </si>
  <si>
    <t>GS02Q16DCR0047</t>
  </si>
  <si>
    <t>Fors Marsh Group, LLC</t>
  </si>
  <si>
    <t>GS02Q16DCR0114</t>
  </si>
  <si>
    <t>GAP Solutions, Inc.</t>
  </si>
  <si>
    <t>GS02Q16DCR0049</t>
  </si>
  <si>
    <t>General Dynamics Information Technology, Inc.</t>
  </si>
  <si>
    <t>GS02Q16DCR0016</t>
  </si>
  <si>
    <t>GS02Q16DCR0050</t>
  </si>
  <si>
    <t>Golden Key Group, LLC (GKG)</t>
  </si>
  <si>
    <t>GS02Q16DCR0051</t>
  </si>
  <si>
    <t>GP Strategies Corporation</t>
  </si>
  <si>
    <t>GS02Q16DCR0017</t>
  </si>
  <si>
    <t>Human Resources Research Organization (HumRRO)</t>
  </si>
  <si>
    <t>GS02Q16DCR0113</t>
  </si>
  <si>
    <t>ICF Incorporated, L.L.C.</t>
  </si>
  <si>
    <t>GS02Q16DCR0019</t>
  </si>
  <si>
    <t>GS02Q16DCR0053</t>
  </si>
  <si>
    <t>International Business Machines Corporation (IBM)</t>
  </si>
  <si>
    <t>GS02Q16DCR0018</t>
  </si>
  <si>
    <t>GS02Q16DCR0052</t>
  </si>
  <si>
    <t>KeyBridge Technologies, Inc.</t>
  </si>
  <si>
    <t>GS02Q16DCR0020</t>
  </si>
  <si>
    <t>GS02Q16DCR0054</t>
  </si>
  <si>
    <t>GS02Q16DCR0055</t>
  </si>
  <si>
    <t>Leidos Innovations Corporation</t>
  </si>
  <si>
    <t>GS02Q16DCR0022</t>
  </si>
  <si>
    <t>GS02Q16DCR0057</t>
  </si>
  <si>
    <t>Logistics Management Institute (LMI)</t>
  </si>
  <si>
    <t>GS02Q16DCR0021</t>
  </si>
  <si>
    <t>GS02Q16DCR0056</t>
  </si>
  <si>
    <t>Management Concepts, Inc</t>
  </si>
  <si>
    <t>GS02Q16DCR0023</t>
  </si>
  <si>
    <t>GS02Q16DCR0058</t>
  </si>
  <si>
    <t>Micro Systems Consultants, Inc</t>
  </si>
  <si>
    <t>GS02Q16DCR0059</t>
  </si>
  <si>
    <t>Monster Government Solutions, LLC</t>
  </si>
  <si>
    <t>GS02Q16DCR0060</t>
  </si>
  <si>
    <t>NTT DATA Federal Services, Inc</t>
  </si>
  <si>
    <t>GS02Q16DCR0115</t>
  </si>
  <si>
    <t>GS02Q16DCR0024</t>
  </si>
  <si>
    <t>GS02Q16DCR0061</t>
  </si>
  <si>
    <t>Piton Science &amp; Technology LLC</t>
  </si>
  <si>
    <t>GS02Q16DCR0025</t>
  </si>
  <si>
    <t>GS02Q16DCR0062</t>
  </si>
  <si>
    <t>PowerTrain, Inc</t>
  </si>
  <si>
    <t>GS02Q16DCR0026</t>
  </si>
  <si>
    <t>GS02Q16DCR0063</t>
  </si>
  <si>
    <t>GS02Q16DCR0027</t>
  </si>
  <si>
    <t>GS02Q16DCR0064</t>
  </si>
  <si>
    <t>Science Applications International Corporation (SAIC)</t>
  </si>
  <si>
    <t>GS02Q16DCR0028</t>
  </si>
  <si>
    <t>GS02Q16DCR0065</t>
  </si>
  <si>
    <t>GS02Q16DCR0029</t>
  </si>
  <si>
    <t>GS02Q16DCR0066</t>
  </si>
  <si>
    <t>Sigmatech, Inc.</t>
  </si>
  <si>
    <t>GS02Q16DCR0030</t>
  </si>
  <si>
    <t>GS02Q16DCR0067</t>
  </si>
  <si>
    <t>SRA International, Inc.</t>
  </si>
  <si>
    <t>GS02Q16DCR0031</t>
  </si>
  <si>
    <t>GS02Q16DCR0068</t>
  </si>
  <si>
    <t>Suntiva, LLC</t>
  </si>
  <si>
    <t>GS02Q16DCR0069</t>
  </si>
  <si>
    <t>The Center for Organizational Excellence, Inc.</t>
  </si>
  <si>
    <t>GS02Q16DCR0032</t>
  </si>
  <si>
    <t>GS02Q16DCR0070</t>
  </si>
  <si>
    <t>The North Highland Company, LLC</t>
  </si>
  <si>
    <t>GS02Q16DCR0033</t>
  </si>
  <si>
    <t>GS02Q16DCR0071</t>
  </si>
  <si>
    <t>Your Recruiting Company, Inc. (YRCI)</t>
  </si>
  <si>
    <t>GS02Q16DCR0072</t>
  </si>
  <si>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</si>
  <si>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</si>
  <si>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</si>
  <si>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</si>
  <si>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</si>
  <si>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</si>
  <si>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</si>
  <si>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</si>
  <si>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</si>
  <si>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ContractEnd</t>
  </si>
  <si>
    <t>Sandi LaCroix</t>
  </si>
  <si>
    <t>hcats@accenturefederal.com, sandi.lacroix@accenturefederal.com</t>
  </si>
  <si>
    <t>Tania H. Koles</t>
  </si>
  <si>
    <t>571.414.4033</t>
  </si>
  <si>
    <t>tania.h.koles@accenturefederal.com</t>
  </si>
  <si>
    <t>301-633-7782</t>
  </si>
  <si>
    <t>Doug Craven</t>
  </si>
  <si>
    <t>571-321-1657</t>
  </si>
  <si>
    <t>Will Cline</t>
  </si>
  <si>
    <t>571-321-1610</t>
  </si>
  <si>
    <t>wcline@allencorp.com</t>
  </si>
  <si>
    <t>202.717.8710</t>
  </si>
  <si>
    <t>hcats@atlasresearch.us, rsuh@atlasresearch.us</t>
  </si>
  <si>
    <t>David Seelke</t>
  </si>
  <si>
    <t>heffernan_tobias@bah.com</t>
  </si>
  <si>
    <t>Dara Nicholls</t>
  </si>
  <si>
    <t>703-752-2139</t>
  </si>
  <si>
    <t>Peter Farkas</t>
  </si>
  <si>
    <t>407-377-1352</t>
  </si>
  <si>
    <t>407-377-1322</t>
  </si>
  <si>
    <t>Kathy Maxwell</t>
  </si>
  <si>
    <t>Michael S Cook</t>
  </si>
  <si>
    <t>301-277-0255 x101</t>
  </si>
  <si>
    <t>mcook@colleagueconsulting.com</t>
  </si>
  <si>
    <t>Jauwaun Terri Fleuriot</t>
  </si>
  <si>
    <t>301-277-0255 x114</t>
  </si>
  <si>
    <t>jfleuriot@colleagueconsulting.com</t>
  </si>
  <si>
    <t>Jeanine Hadnot</t>
  </si>
  <si>
    <t>409-866-9920</t>
  </si>
  <si>
    <t>jhadnot@creativecorrections.com</t>
  </si>
  <si>
    <t>Timothy Fitzgerald</t>
  </si>
  <si>
    <t>202-644-8210</t>
  </si>
  <si>
    <t>tfitzgerald@creativecorrectionsdc.com</t>
  </si>
  <si>
    <t>Louis Heinzer</t>
  </si>
  <si>
    <t>571-814-7488</t>
  </si>
  <si>
    <t>usgsahcats@deloitte.com, lheinzer@deloitte.com</t>
  </si>
  <si>
    <t>703-251-1143</t>
  </si>
  <si>
    <t>Darryl Britt</t>
  </si>
  <si>
    <t>202.863.9281 x 816</t>
  </si>
  <si>
    <t>Emma Lopo-Sullivan</t>
  </si>
  <si>
    <t>703 258 0444</t>
  </si>
  <si>
    <t>eloposullivan@gpstrategies.com</t>
  </si>
  <si>
    <t>Bill Taylor</t>
  </si>
  <si>
    <t>443 539 8587</t>
  </si>
  <si>
    <t>btaylor@gpstrategies.com</t>
  </si>
  <si>
    <t>Greg Farrel</t>
  </si>
  <si>
    <t>703-507-3345</t>
  </si>
  <si>
    <t>gfarrell@us.ibm.com, ibmhcats@us.ibm.com</t>
  </si>
  <si>
    <t>Paul Bury</t>
  </si>
  <si>
    <t>720-841-7984</t>
  </si>
  <si>
    <t>pbury@us.ibm.com</t>
  </si>
  <si>
    <t>Rebecca Mulvaney</t>
  </si>
  <si>
    <t>703-934-3582</t>
  </si>
  <si>
    <t>ICF-HCaTS@icf.com, Rebecca.Mulvaney@icfi.com</t>
  </si>
  <si>
    <t>Simon Hsu</t>
  </si>
  <si>
    <t>(405) 213-1880</t>
  </si>
  <si>
    <t>HCaTS@keybridgeti.com, Simon.Hsu@KeyBridgeTI.com</t>
  </si>
  <si>
    <t>Kip Harbert</t>
  </si>
  <si>
    <t>Contracts@keybridgeti.com</t>
  </si>
  <si>
    <t>703-336-0491</t>
  </si>
  <si>
    <t>Rosanna Dombrowski</t>
  </si>
  <si>
    <t>703-270-4043</t>
  </si>
  <si>
    <t>RDombrowski@ManagementConcepts.com</t>
  </si>
  <si>
    <t>Jarred Miller</t>
  </si>
  <si>
    <t>703-485-8348</t>
  </si>
  <si>
    <t>HCATS.Contracts@nttdatafed.com</t>
  </si>
  <si>
    <t>Gary Carter</t>
  </si>
  <si>
    <t>703-678-4023</t>
  </si>
  <si>
    <t>gary.carter@pdri.com</t>
  </si>
  <si>
    <t>William S. Murphy Jr.</t>
  </si>
  <si>
    <t>703-349-3878</t>
  </si>
  <si>
    <t>Charles Pate</t>
  </si>
  <si>
    <t>703-309-6922</t>
  </si>
  <si>
    <t>patec@pitonscience.com</t>
  </si>
  <si>
    <t>606-780-0196</t>
  </si>
  <si>
    <t>Lisa Cox</t>
  </si>
  <si>
    <t>410-544-8369</t>
  </si>
  <si>
    <t>hcats@powertrain.com, lcox@powertrain.com</t>
  </si>
  <si>
    <t>Frank Durso</t>
  </si>
  <si>
    <t>Brett Surbey</t>
  </si>
  <si>
    <t>(703) 918-6698</t>
  </si>
  <si>
    <t>Diana Platt</t>
  </si>
  <si>
    <t>703-939-6146</t>
  </si>
  <si>
    <t>HCATS@SERCO-NA.COM, Diana.Platt@Serco-na.com</t>
  </si>
  <si>
    <t>Sharon Tran</t>
  </si>
  <si>
    <t>703-939-6528</t>
  </si>
  <si>
    <t>HCATS@SERCO-NA.COM, Sharon.Tran@serco-na.com</t>
  </si>
  <si>
    <t>256-319-9212</t>
  </si>
  <si>
    <t>Karen Popular-Lawhorn</t>
  </si>
  <si>
    <t>703-284-6969</t>
  </si>
  <si>
    <t>HCATS@csra.com, karen.popular-lawhorn@csra.com</t>
  </si>
  <si>
    <t>Mark McNeely</t>
  </si>
  <si>
    <t>571-446-5182</t>
  </si>
  <si>
    <t>HCATS@csra.com, mark.mcneely@csra.com</t>
  </si>
  <si>
    <t>Robert Schildwachter</t>
  </si>
  <si>
    <t>240-361-9236</t>
  </si>
  <si>
    <t>Jacinta Green</t>
  </si>
  <si>
    <t>Nilva da Silva</t>
  </si>
  <si>
    <t>202-403-5086</t>
  </si>
  <si>
    <t>ndasilva@air.org</t>
  </si>
  <si>
    <t>Page Nowland</t>
  </si>
  <si>
    <t>703-968-5225</t>
  </si>
  <si>
    <t>HCaTSPMO@AmericanSystems.com, John.Baker@AmericanSystems.com</t>
  </si>
  <si>
    <t>dseelke@atlasresearch.us</t>
  </si>
  <si>
    <t>Christopher James</t>
  </si>
  <si>
    <t>703-462-1538</t>
  </si>
  <si>
    <t>hcats@xceleratesolutions.com, cjames@xceleratesolutions.com</t>
  </si>
  <si>
    <t>Krish Ramesh</t>
  </si>
  <si>
    <t>703-462-1503</t>
  </si>
  <si>
    <t>kramesh@xceleratesolutions.com</t>
  </si>
  <si>
    <t>James Rosacker</t>
  </si>
  <si>
    <t>210-323-4116</t>
  </si>
  <si>
    <t>CNTS.HCaTS@cn-bus.com, james.rosacker@cn-bus.com</t>
  </si>
  <si>
    <t>Patricia SaintJohn</t>
  </si>
  <si>
    <t>210-323-4113</t>
  </si>
  <si>
    <t>patricia.saintjohn@cn-bus.com</t>
  </si>
  <si>
    <t>Ben Garthwaite</t>
  </si>
  <si>
    <t>571-858-3799</t>
  </si>
  <si>
    <t>HCATS@ForsMarshGroup.com, bgarthwaite@forsmarshgroup.com</t>
  </si>
  <si>
    <t>Patrick Samsel</t>
  </si>
  <si>
    <t>571-303-2895</t>
  </si>
  <si>
    <t>HCATS@ForsMarshGroup.com, psamsel@forsmarshgroup.com</t>
  </si>
  <si>
    <t>Martin Rathmann</t>
  </si>
  <si>
    <t>703-964-1570</t>
  </si>
  <si>
    <t>Edsson Contreras</t>
  </si>
  <si>
    <t>703-964-1569</t>
  </si>
  <si>
    <t>econtreras@gapsi.com</t>
  </si>
  <si>
    <t>Jason Cowles</t>
  </si>
  <si>
    <t>Chandra Harris</t>
  </si>
  <si>
    <t>703-706-5685</t>
  </si>
  <si>
    <t>contracts@humrro.org</t>
  </si>
  <si>
    <t>Quimby Kaizer</t>
  </si>
  <si>
    <t>703-286-6666</t>
  </si>
  <si>
    <t>us-hcats@kpmg.com, qkaizer@kpmg.com</t>
  </si>
  <si>
    <t>Peter Nagrod</t>
  </si>
  <si>
    <t>703-538-0807</t>
  </si>
  <si>
    <t>pnagrod@msag.net</t>
  </si>
  <si>
    <t>David Scali</t>
  </si>
  <si>
    <t>dscali@msag.net</t>
  </si>
  <si>
    <t>Tim Lagan</t>
  </si>
  <si>
    <t>703-269-4902</t>
  </si>
  <si>
    <t>tim.lagan@monster.com</t>
  </si>
  <si>
    <t>Meagan L. Prior</t>
  </si>
  <si>
    <t>703-270-7167</t>
  </si>
  <si>
    <t>meg.prior@monster.com</t>
  </si>
  <si>
    <t>Lisa Sergent</t>
  </si>
  <si>
    <t>hcats@powertrain.com, lsergent@powertrain.com</t>
  </si>
  <si>
    <t>Ellen M. Bartola</t>
  </si>
  <si>
    <t>703-462-8470</t>
  </si>
  <si>
    <t>HCaTS@suntiva.com, ebartola@suntiva.com</t>
  </si>
  <si>
    <t>Hans Jaeger</t>
  </si>
  <si>
    <t>703-995-9640</t>
  </si>
  <si>
    <t>Zone1</t>
  </si>
  <si>
    <t>Zone2</t>
  </si>
  <si>
    <t>Zone3</t>
  </si>
  <si>
    <t>Zone4</t>
  </si>
  <si>
    <t>Zone5</t>
  </si>
  <si>
    <t>Zone6</t>
  </si>
  <si>
    <t>x</t>
  </si>
  <si>
    <t>571-414-3350</t>
  </si>
  <si>
    <t>dcraven@allencorp.com, contracts@allencorporation.com</t>
  </si>
  <si>
    <t>(202) 638-6987</t>
  </si>
  <si>
    <t>HCATS@apprioinc.com, dbritt@apprioinc.com</t>
  </si>
  <si>
    <t>Kathleen Kidd</t>
  </si>
  <si>
    <t>kkidd@Apprioinc.com</t>
  </si>
  <si>
    <t>Carlo Uchello</t>
  </si>
  <si>
    <t>bids@afsc.com, UchelloC@MagellanFederal.com</t>
  </si>
  <si>
    <t>Jocelyn Turkel</t>
  </si>
  <si>
    <t>703-599-5431</t>
  </si>
  <si>
    <t>TurkelJB@MagellanFederal.com</t>
  </si>
  <si>
    <t>Ryung Suh</t>
  </si>
  <si>
    <t>202-717-8710</t>
  </si>
  <si>
    <t>Gayatri Pandit</t>
  </si>
  <si>
    <t>703-377-0793</t>
  </si>
  <si>
    <t>HCaTS@bah.com, Pandit_Gayatri@bah.com</t>
  </si>
  <si>
    <t>Tobias Heffernan</t>
  </si>
  <si>
    <t>703-377-4359</t>
  </si>
  <si>
    <t>dnicholls@c2ti.com, hcats@c2ti.com</t>
  </si>
  <si>
    <t>LeNaye Willis-Lloyd</t>
  </si>
  <si>
    <t>703-448-7945</t>
  </si>
  <si>
    <t>lwillislloyd@c2ti.com</t>
  </si>
  <si>
    <t>Edward Mason</t>
  </si>
  <si>
    <t>703-797-8593</t>
  </si>
  <si>
    <t>HCaTS@calibresys.com, edward.mason@calibresys.com</t>
  </si>
  <si>
    <t>Altamaria Perkins</t>
  </si>
  <si>
    <t>703-797-8500</t>
  </si>
  <si>
    <t>Contracts@calibresys.com, altamaria.perkins@calibresys.com</t>
  </si>
  <si>
    <t>pfarkas@carleycorp.com, contracts@carleycorp.com</t>
  </si>
  <si>
    <t>Julia Capoverdi</t>
  </si>
  <si>
    <t>contracts@carleycorp.com, jcapoverdi@carleycorp.com</t>
  </si>
  <si>
    <t>David Morris</t>
  </si>
  <si>
    <t>(703) 956-5116</t>
  </si>
  <si>
    <t>hcats@teamcarney.com, david.morris@teamcarney.com</t>
  </si>
  <si>
    <t>703-956-5142</t>
  </si>
  <si>
    <t>hcats@teamcarney.com, Kathy.maxwell@teamcarney.com</t>
  </si>
  <si>
    <t>Valiant Global Defense Services, Inc.</t>
  </si>
  <si>
    <t>Dr. Stephen Kiser</t>
  </si>
  <si>
    <t>808-477-8140</t>
  </si>
  <si>
    <t>HCaTS@valiantintegrated.com, SKiser@valiantintegrated.com</t>
  </si>
  <si>
    <t>Angela Mansell</t>
  </si>
  <si>
    <t>(360) 726-2269</t>
  </si>
  <si>
    <t>HCaTS@valiantintegrated.com, AMansell@valiantintegrated.com</t>
  </si>
  <si>
    <t>Nancy Dunn</t>
  </si>
  <si>
    <t>usgsahcats@deloitte.com, nadunn@deloitte.com</t>
  </si>
  <si>
    <t>Engility Corporation DBA TASC</t>
  </si>
  <si>
    <t>Tyrus Willis</t>
  </si>
  <si>
    <t>703.984.5463</t>
  </si>
  <si>
    <t>HCaTS@engilitycorp.com, Tyrus.Willis@engility.com</t>
  </si>
  <si>
    <t>Timothy Bodnar</t>
  </si>
  <si>
    <t>301-401-3440</t>
  </si>
  <si>
    <t>timothy.e.bodnar.jr@saic.com</t>
  </si>
  <si>
    <t>Jill Padvelskis</t>
  </si>
  <si>
    <t>703-995-5363</t>
  </si>
  <si>
    <t>jill.padvelskis@gdit.com, GDITGSA@gdit.com</t>
  </si>
  <si>
    <t>Sue Dobyns</t>
  </si>
  <si>
    <t>703-995-3399</t>
  </si>
  <si>
    <t>sue.dobyns@gdit.com, gditgsa@gdit.com</t>
  </si>
  <si>
    <t>Guidehouse LLP</t>
  </si>
  <si>
    <t>703-918-3463</t>
  </si>
  <si>
    <t>GSA_HCaTS@guidehouse.com, fdurso@guidehouse.com</t>
  </si>
  <si>
    <t>bsurbey@guidehouse.com</t>
  </si>
  <si>
    <t>HII Mission Driven Innovative Solutions Inc.</t>
  </si>
  <si>
    <t>703-296-1737</t>
  </si>
  <si>
    <t>page.nowland@hii-tsd.com, HCATS@hii-tsd.com</t>
  </si>
  <si>
    <t>Kelly Bower</t>
  </si>
  <si>
    <t>703-543-2979</t>
  </si>
  <si>
    <t>HCATS@HII-TSD.com, Kelly.Bower@hii-tsd.com</t>
  </si>
  <si>
    <t>Ilene Gerber</t>
  </si>
  <si>
    <t>703-934-3632</t>
  </si>
  <si>
    <t>ICF-HCaTS@icf.com, ilene.gerber@icf.com</t>
  </si>
  <si>
    <t>405-213-1880</t>
  </si>
  <si>
    <t>Rupal U. Patel</t>
  </si>
  <si>
    <t>rupal.u.patel@leidos.com</t>
  </si>
  <si>
    <t>Barbara Koenig</t>
  </si>
  <si>
    <t>301-253-9447</t>
  </si>
  <si>
    <t>barbara.koenig@leidos.com</t>
  </si>
  <si>
    <t>Jeffrey Wehner</t>
  </si>
  <si>
    <t>571-633-7955</t>
  </si>
  <si>
    <t>jwehner@lmi.org, LMIHCaTS@lmi.org</t>
  </si>
  <si>
    <t>Susan Ford</t>
  </si>
  <si>
    <t>703-917-7524</t>
  </si>
  <si>
    <t>sford@lmi.org</t>
  </si>
  <si>
    <t>Kathy Furlong</t>
  </si>
  <si>
    <t>703.270.4172</t>
  </si>
  <si>
    <t>kfurlong@managementconcepts.com, ssimpson@managementconcepts.com</t>
  </si>
  <si>
    <t>Heather Mori</t>
  </si>
  <si>
    <t>703-289-6873</t>
  </si>
  <si>
    <t>HCaTS.PM@nttdatafed.com, Heather.Mori@nttdatafed.com</t>
  </si>
  <si>
    <t>Personnel Decisions Research Institutes, LLC (PDRI)</t>
  </si>
  <si>
    <t>Laurie Zelesnikar</t>
  </si>
  <si>
    <t>(612) 465-7305</t>
  </si>
  <si>
    <t>Laurie.Zelesnikar@pdri.com</t>
  </si>
  <si>
    <t>UHCATS@pitonscience.com, murphyw@pitonscience.com</t>
  </si>
  <si>
    <t>Elizabeth Tomka</t>
  </si>
  <si>
    <t>703-677-2910</t>
  </si>
  <si>
    <t>elizabeth.a.tomka@saic.com, HCaTS@saic.com</t>
  </si>
  <si>
    <t>Timothy E. Bodnar, Jr.</t>
  </si>
  <si>
    <t>Serco Inc.</t>
  </si>
  <si>
    <t>Jeff Flewelling</t>
  </si>
  <si>
    <t>719-434-3290</t>
  </si>
  <si>
    <t>jeff.flewelling@sigmatechcos.com</t>
  </si>
  <si>
    <t>Lisa Willett</t>
  </si>
  <si>
    <t>Lisa.Willett@sigmatech.com</t>
  </si>
  <si>
    <t xml:space="preserve">Lyn McGee
</t>
  </si>
  <si>
    <t>lmcgee@Center4oe.com, HCATS@center4oe.com</t>
  </si>
  <si>
    <t>240-361-9231</t>
  </si>
  <si>
    <t>HCATS@center4oe.com, robert.schildwachter@center4oe.com</t>
  </si>
  <si>
    <t>Anna Danegger</t>
  </si>
  <si>
    <t>703-253-8315</t>
  </si>
  <si>
    <t>HCaTS@northhighland.com, Anna.Danegger@northhighland.com</t>
  </si>
  <si>
    <t>703-253-8322</t>
  </si>
  <si>
    <t>Jacinta.Green@northhighland.com</t>
  </si>
  <si>
    <t>Christina Curnow</t>
  </si>
  <si>
    <t>202-403-6647</t>
  </si>
  <si>
    <t>CCurnow@air.org, HCaTS_Task_Orders@air.org</t>
  </si>
  <si>
    <t>James Colucci</t>
  </si>
  <si>
    <t>703-968-5226</t>
  </si>
  <si>
    <t>HCaTSPMO@AmericanSystems.com, James.Colucci@americansystems.com</t>
  </si>
  <si>
    <t>John O. Baker</t>
  </si>
  <si>
    <t>Jonathan Selter</t>
  </si>
  <si>
    <t>202 591-3415</t>
  </si>
  <si>
    <t>jselter@censeoconsulting.com, HCATS@censeoconsulting.com</t>
  </si>
  <si>
    <t>Kurt Young</t>
  </si>
  <si>
    <t>202 591-3377</t>
  </si>
  <si>
    <t>kyoung@censeoconsulting.com, dmoreira@censeoconsulting.com</t>
  </si>
  <si>
    <t>HCaTS@gapsi.com, mrathmann@gapsi.com</t>
  </si>
  <si>
    <t>Tom Delaney</t>
  </si>
  <si>
    <t>703-815-0290 x 206</t>
  </si>
  <si>
    <t>tdelaney@goldenkeygroup.com, HCaTS@goldenkeygroup.com</t>
  </si>
  <si>
    <t>703-815-0290 x 224</t>
  </si>
  <si>
    <t>jcowles@goldenkeygroup.com, contracts@goldenkeygroup.com</t>
  </si>
  <si>
    <t>Dr. David Dorsey</t>
  </si>
  <si>
    <t>703-706-5670</t>
  </si>
  <si>
    <t>hcats@humrro.org, ddorsey@humrro.org</t>
  </si>
  <si>
    <t>KPMG LLP Federal Services</t>
  </si>
  <si>
    <t>Bonnie Brandon</t>
  </si>
  <si>
    <t>703-286-8740</t>
  </si>
  <si>
    <t>blbrandon@kpmg.com, hnash@kpmg.com</t>
  </si>
  <si>
    <t>Jeremy Schmidt</t>
  </si>
  <si>
    <t>contracts@suntiva.com, jschmidt@suntiva.com</t>
  </si>
  <si>
    <t>hjaeger@yrci.com, HCaTS@yrci.com</t>
  </si>
  <si>
    <t>Jeffrey J Kozak</t>
  </si>
  <si>
    <t>703-995-9607</t>
  </si>
  <si>
    <t>jkozak@yrci.com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</si>
</sst>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"/>
  </numFmts>
  <fonts count="13" x14ac:knownFonts="1">
    <font>
      <sz val="12"/>
      <color rgb="FF000000"/>
      <name val="Arial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22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0"/>
      <color rgb="FF24292E"/>
      <name val="Segoe UI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6F8FA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B9CDE5"/>
      </patternFill>
    </fill>
    <fill>
      <patternFill patternType="solid">
        <fgColor rgb="FFC3D69B"/>
        <bgColor rgb="FFBFBFBF"/>
      </patternFill>
    </fill>
    <fill>
      <patternFill patternType="solid">
        <fgColor rgb="FFB9CDE5"/>
        <bgColor rgb="FFBFBFBF"/>
      </patternFill>
    </fill>
    <fill>
      <patternFill patternType="solid">
        <fgColor rgb="FFF6F8FA"/>
        <bgColor rgb="FFFFFFFF"/>
      </patternFill>
    </fill>
    <fill>
      <patternFill patternType="solid">
        <fgColor rgb="FFFCE5CD"/>
        <bgColor rgb="FFDFE2E5"/>
      </patternFill>
    </fill>
    <fill>
      <patternFill patternType="solid">
        <fgColor rgb="FFCFE2F3"/>
        <bgColor rgb="FFDFE2E5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1" fillId="2" borderId="0" xfId="1" applyFont="1" applyFill="1" applyBorder="1" applyAlignment="1"/>
    <xf numFmtId="0" fontId="1" fillId="0" borderId="0" xfId="1" applyFont="1" applyAlignment="1"/>
    <xf numFmtId="0" fontId="4" fillId="4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left" vertical="center"/>
    </xf>
    <xf numFmtId="0" fontId="6" fillId="3" borderId="0" xfId="1" applyFont="1" applyFill="1" applyBorder="1" applyAlignment="1">
      <alignment horizontal="center" wrapText="1"/>
    </xf>
    <xf numFmtId="0" fontId="2" fillId="3" borderId="0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left" vertical="center" wrapText="1"/>
    </xf>
    <xf numFmtId="164" fontId="5" fillId="2" borderId="5" xfId="1" applyNumberFormat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vertical="center"/>
    </xf>
    <xf numFmtId="0" fontId="5" fillId="2" borderId="7" xfId="1" applyFont="1" applyFill="1" applyBorder="1" applyAlignment="1">
      <alignment horizontal="left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1" applyFont="1" applyBorder="1" applyAlignment="1">
      <alignment vertical="center" wrapText="1"/>
    </xf>
    <xf numFmtId="0" fontId="1" fillId="0" borderId="0" xfId="1" applyFont="1" applyAlignment="1">
      <alignment vertical="center"/>
    </xf>
    <xf numFmtId="0" fontId="4" fillId="2" borderId="7" xfId="0" applyFont="1" applyFill="1" applyBorder="1" applyAlignment="1">
      <alignment vertical="center" wrapText="1"/>
    </xf>
    <xf numFmtId="0" fontId="7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8" fillId="7" borderId="10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9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2" fillId="8" borderId="8" xfId="0" applyFont="1" applyFill="1" applyBorder="1" applyAlignment="1">
      <alignment vertical="center" wrapText="1"/>
    </xf>
    <xf numFmtId="164" fontId="2" fillId="8" borderId="8" xfId="0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0" xfId="1" applyFont="1" applyAlignment="1">
      <alignment vertical="top" wrapText="1"/>
    </xf>
    <xf numFmtId="0" fontId="1" fillId="0" borderId="0" xfId="1" applyFont="1" applyAlignment="1">
      <alignment vertical="top" wrapText="1"/>
    </xf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wrapText="1"/>
    </xf>
    <xf numFmtId="0" fontId="8" fillId="7" borderId="12" xfId="0" applyFont="1" applyFill="1" applyBorder="1" applyAlignment="1">
      <alignment horizontal="left" vertical="center"/>
    </xf>
    <xf numFmtId="0" fontId="11" fillId="0" borderId="0" xfId="1" applyFont="1" applyAlignment="1">
      <alignment vertical="center" wrapText="1"/>
    </xf>
    <xf numFmtId="0" fontId="1" fillId="0" borderId="0" xfId="1" applyFont="1" applyAlignment="1">
      <alignment vertical="center" wrapText="1"/>
    </xf>
    <xf numFmtId="0" fontId="4" fillId="9" borderId="8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164" fontId="2" fillId="9" borderId="8" xfId="0" applyNumberFormat="1" applyFont="1" applyFill="1" applyBorder="1" applyAlignment="1">
      <alignment vertical="center" wrapText="1"/>
    </xf>
    <xf numFmtId="0" fontId="1" fillId="0" borderId="0" xfId="1" applyFont="1" applyAlignment="1">
      <alignment vertical="center" wrapText="1"/>
    </xf>
    <xf numFmtId="0" fontId="1" fillId="2" borderId="0" xfId="1" applyFont="1" applyFill="1" applyAlignment="1">
      <alignment vertical="top" wrapText="1"/>
    </xf>
    <xf numFmtId="0" fontId="1" fillId="2" borderId="0" xfId="1" applyFont="1" applyFill="1" applyAlignment="1">
      <alignment horizontal="left" vertical="top" wrapText="1"/>
    </xf>
    <xf numFmtId="0" fontId="12" fillId="2" borderId="0" xfId="1" applyFont="1" applyFill="1" applyAlignment="1">
      <alignment vertical="top" wrapText="1"/>
    </xf>
    <xf numFmtId="0" fontId="12" fillId="2" borderId="0" xfId="1" applyFont="1" applyFill="1" applyAlignment="1">
      <alignment horizontal="left" vertical="top" wrapText="1"/>
    </xf>
    <xf numFmtId="0" fontId="12" fillId="0" borderId="0" xfId="1" applyFont="1" applyAlignment="1">
      <alignment vertical="top" wrapText="1"/>
    </xf>
    <xf numFmtId="0" fontId="8" fillId="7" borderId="13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6F8FA"/>
      <rgbColor rgb="FFCFE2F3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E2E5"/>
      <rgbColor rgb="FFC3D69B"/>
      <rgbColor rgb="FF95B3D7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48A54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A1:C36" totalsRowShown="0">
  <tableColumns count="3">
    <tableColumn id="1" name="ContractorName"/>
    <tableColumn id="2" name="ContractNumber"/>
    <tableColumn id="3" name="DUN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2" displayName="Table22" ref="A1:C80" totalsRowShown="0">
  <tableColumns count="3">
    <tableColumn id="1" name="ContractorName"/>
    <tableColumn id="2" name="ContractNumber"/>
    <tableColumn id="3" name="DUN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7F7F"/>
  </sheetPr>
  <dimension ref="A1:AMK82"/>
  <sheetViews>
    <sheetView tabSelected="1" zoomScaleNormal="100" workbookViewId="0">
      <pane ySplit="3" topLeftCell="A4" activePane="bottomLeft" state="frozen"/>
      <selection pane="bottomLeft" sqref="A1:D1"/>
    </sheetView>
  </sheetViews>
  <sheetFormatPr defaultRowHeight="15" x14ac:dyDescent="0.2"/>
  <cols>
    <col min="1" max="1" width="43.77734375" style="1" customWidth="1"/>
    <col min="2" max="2" width="8.88671875" style="1" customWidth="1"/>
    <col min="3" max="4" width="17.33203125" style="2" customWidth="1"/>
    <col min="5" max="5" width="9" style="3" customWidth="1"/>
    <col min="6" max="8" width="8.88671875" style="3" customWidth="1"/>
    <col min="9" max="1025" width="8.88671875" style="4" customWidth="1"/>
  </cols>
  <sheetData>
    <row r="1" spans="1:4" ht="69.75" customHeight="1" x14ac:dyDescent="0.2">
      <c r="A1" s="53" t="s">
        <v>0</v>
      </c>
      <c r="B1" s="53"/>
      <c r="C1" s="53"/>
      <c r="D1" s="53"/>
    </row>
    <row r="2" spans="1:4" ht="37.5" customHeight="1" x14ac:dyDescent="0.2">
      <c r="A2" s="5" t="s">
        <v>1</v>
      </c>
      <c r="B2" s="5" t="s">
        <v>2</v>
      </c>
      <c r="C2" s="6" t="s">
        <v>3</v>
      </c>
      <c r="D2" s="7" t="s">
        <v>4</v>
      </c>
    </row>
    <row r="3" spans="1:4" ht="4.9000000000000004" customHeight="1" x14ac:dyDescent="0.2">
      <c r="A3" s="8"/>
      <c r="B3" s="8"/>
      <c r="C3" s="9"/>
      <c r="D3" s="10"/>
    </row>
    <row r="4" spans="1:4" s="15" customFormat="1" ht="21.75" customHeight="1" thickBot="1" x14ac:dyDescent="0.25">
      <c r="A4" s="11" t="s">
        <v>5</v>
      </c>
      <c r="B4" s="12">
        <f>VLOOKUP(A4,'HCaTS Pool (1)'!$A$2:$I$36,3,FALSE)</f>
        <v>139727148</v>
      </c>
      <c r="C4" s="13" t="str">
        <f>VLOOKUP(A4,Table2[[ContractorName]:[ContractNumber]],2,FALSE)</f>
        <v>GS02Q16DCR0001</v>
      </c>
      <c r="D4" s="14" t="str">
        <f>VLOOKUP(A4,'HCaTS Pool (2)'!$A$2:$B$45,2,FALSE)</f>
        <v>GS02Q16DCR0034</v>
      </c>
    </row>
    <row r="5" spans="1:4" s="15" customFormat="1" ht="21.75" customHeight="1" thickBot="1" x14ac:dyDescent="0.25">
      <c r="A5" s="16" t="s">
        <v>8</v>
      </c>
      <c r="B5" s="12">
        <f>VLOOKUP(A5,'HCaTS Pool (1)'!$A$2:$I$36,3,FALSE)</f>
        <v>7102168</v>
      </c>
      <c r="C5" s="13" t="str">
        <f>VLOOKUP(A5,Table2[[ContractorName]:[ContractNumber]],2,FALSE)</f>
        <v>GS02Q16DCR0003</v>
      </c>
      <c r="D5" s="17"/>
    </row>
    <row r="6" spans="1:4" s="15" customFormat="1" ht="27" customHeight="1" thickBot="1" x14ac:dyDescent="0.25">
      <c r="A6" s="16" t="s">
        <v>14</v>
      </c>
      <c r="B6" s="12">
        <f>VLOOKUP(A6,'HCaTS Pool (1)'!$A$2:$I$36,3,FALSE)</f>
        <v>120183715</v>
      </c>
      <c r="C6" s="13" t="str">
        <f>VLOOKUP(A6,Table2[[ContractorName]:[ContractNumber]],2,FALSE)</f>
        <v>GS02Q16DCR0015</v>
      </c>
      <c r="D6" s="14" t="str">
        <f>VLOOKUP(A6,'HCaTS Pool (2)'!$A$2:$B$45,2,FALSE)</f>
        <v>GS02Q16DCR0048</v>
      </c>
    </row>
    <row r="7" spans="1:4" s="15" customFormat="1" ht="21.75" customHeight="1" thickBot="1" x14ac:dyDescent="0.25">
      <c r="A7" s="18" t="s">
        <v>17</v>
      </c>
      <c r="B7" s="12">
        <f>VLOOKUP(A7,'HCaTS Pool (1)'!$A$2:$I$36,3,FALSE)</f>
        <v>830333824</v>
      </c>
      <c r="C7" s="13" t="str">
        <f>VLOOKUP(A7,Table2[[ContractorName]:[ContractNumber]],2,FALSE)</f>
        <v>GS02Q16DCR0002</v>
      </c>
      <c r="D7" s="14" t="str">
        <f>VLOOKUP(A7,'HCaTS Pool (2)'!$A$2:$B$45,2,FALSE)</f>
        <v>GS02Q16DCR0035</v>
      </c>
    </row>
    <row r="8" spans="1:4" s="15" customFormat="1" ht="21.75" customHeight="1" thickBot="1" x14ac:dyDescent="0.25">
      <c r="A8" s="18" t="s">
        <v>20</v>
      </c>
      <c r="B8" s="12">
        <f>VLOOKUP(A8,'HCaTS Pool (1)'!$A$2:$I$36,3,FALSE)</f>
        <v>827560744</v>
      </c>
      <c r="C8" s="13" t="str">
        <f>VLOOKUP(A8,Table2[[ContractorName]:[ContractNumber]],2,FALSE)</f>
        <v>GS02Q16DCR0004</v>
      </c>
      <c r="D8" s="14" t="str">
        <f>VLOOKUP(A8,'HCaTS Pool (2)'!$A$2:$B$45,2,FALSE)</f>
        <v>GS02Q16DCR0037</v>
      </c>
    </row>
    <row r="9" spans="1:4" s="15" customFormat="1" ht="21.75" customHeight="1" thickBot="1" x14ac:dyDescent="0.25">
      <c r="A9" s="19" t="s">
        <v>23</v>
      </c>
      <c r="B9" s="12">
        <f>VLOOKUP(A9,'HCaTS Pool (1)'!$A$2:$I$36,3,FALSE)</f>
        <v>6928857</v>
      </c>
      <c r="C9" s="13" t="str">
        <f>VLOOKUP(A9,Table2[[ContractorName]:[ContractNumber]],2,FALSE)</f>
        <v>GS02Q16DCR0005</v>
      </c>
      <c r="D9" s="14" t="str">
        <f>VLOOKUP(A9,'HCaTS Pool (2)'!$A$2:$B$45,2,FALSE)</f>
        <v>GS02Q16DCR0038</v>
      </c>
    </row>
    <row r="10" spans="1:4" s="15" customFormat="1" ht="21.75" customHeight="1" thickBot="1" x14ac:dyDescent="0.25">
      <c r="A10" s="19" t="s">
        <v>26</v>
      </c>
      <c r="B10" s="12">
        <f>VLOOKUP(A10,'HCaTS Pool (1)'!$A$2:$I$36,3,FALSE)</f>
        <v>807021241</v>
      </c>
      <c r="C10" s="13" t="str">
        <f>VLOOKUP(A10,Table2[[ContractorName]:[ContractNumber]],2,FALSE)</f>
        <v>GS02Q16DCR0006</v>
      </c>
      <c r="D10" s="14" t="str">
        <f>VLOOKUP(A10,'HCaTS Pool (2)'!$A$2:$B$45,2,FALSE)</f>
        <v>GS02Q16DCR0039</v>
      </c>
    </row>
    <row r="11" spans="1:4" s="15" customFormat="1" ht="21.75" customHeight="1" thickBot="1" x14ac:dyDescent="0.25">
      <c r="A11" s="16" t="s">
        <v>29</v>
      </c>
      <c r="B11" s="12">
        <f>VLOOKUP(A11,'HCaTS Pool (1)'!$A$2:$I$36,3,FALSE)</f>
        <v>555498187</v>
      </c>
      <c r="C11" s="13" t="str">
        <f>VLOOKUP(A11,Table2[[ContractorName]:[ContractNumber]],2,FALSE)</f>
        <v>GS02Q16DCR0007</v>
      </c>
      <c r="D11" s="14" t="str">
        <f>VLOOKUP(A11,'HCaTS Pool (2)'!$A$2:$B$45,2,FALSE)</f>
        <v>GS02Q16DCR0040</v>
      </c>
    </row>
    <row r="12" spans="1:4" s="15" customFormat="1" ht="21.75" customHeight="1" thickBot="1" x14ac:dyDescent="0.25">
      <c r="A12" s="19" t="s">
        <v>34</v>
      </c>
      <c r="B12" s="12">
        <f>VLOOKUP(A12,'HCaTS Pool (1)'!$A$2:$I$36,3,FALSE)</f>
        <v>626579684</v>
      </c>
      <c r="C12" s="13" t="str">
        <f>VLOOKUP(A12,Table2[[ContractorName]:[ContractNumber]],2,FALSE)</f>
        <v>GS02Q16DCR0009</v>
      </c>
      <c r="D12" s="17"/>
    </row>
    <row r="13" spans="1:4" s="15" customFormat="1" ht="21.75" customHeight="1" thickBot="1" x14ac:dyDescent="0.25">
      <c r="A13" s="19" t="s">
        <v>36</v>
      </c>
      <c r="B13" s="12">
        <f>VLOOKUP(A13,'HCaTS Pool (1)'!$A$2:$I$36,3,FALSE)</f>
        <v>869205930</v>
      </c>
      <c r="C13" s="13" t="str">
        <f>VLOOKUP(A13,Table2[[ContractorName]:[ContractNumber]],2,FALSE)</f>
        <v>GS02Q16DCR0010</v>
      </c>
      <c r="D13" s="14" t="str">
        <f>VLOOKUP(A13,'HCaTS Pool (2)'!$A$2:$B$45,2,FALSE)</f>
        <v>GS02Q16DCR0042</v>
      </c>
    </row>
    <row r="14" spans="1:4" s="15" customFormat="1" ht="21.75" customHeight="1" thickBot="1" x14ac:dyDescent="0.25">
      <c r="A14" s="19" t="s">
        <v>45</v>
      </c>
      <c r="B14" s="12">
        <f>VLOOKUP(A14,'HCaTS Pool (1)'!$A$2:$I$36,3,FALSE)</f>
        <v>137058413</v>
      </c>
      <c r="C14" s="13" t="str">
        <f>VLOOKUP(A14,Table2[[ContractorName]:[ContractNumber]],2,FALSE)</f>
        <v>GS02Q16DCR0116</v>
      </c>
      <c r="D14" s="17"/>
    </row>
    <row r="15" spans="1:4" s="15" customFormat="1" ht="21.75" customHeight="1" thickBot="1" x14ac:dyDescent="0.25">
      <c r="A15" s="19" t="s">
        <v>47</v>
      </c>
      <c r="B15" s="12">
        <f>VLOOKUP(A15,'HCaTS Pool (1)'!$A$2:$I$36,3,FALSE)</f>
        <v>143530926</v>
      </c>
      <c r="C15" s="13" t="str">
        <f>VLOOKUP(A15,Table2[[ContractorName]:[ContractNumber]],2,FALSE)</f>
        <v>GS02Q16DCR0011</v>
      </c>
      <c r="D15" s="14" t="str">
        <f>VLOOKUP(A15,'HCaTS Pool (2)'!$A$2:$B$45,2,FALSE)</f>
        <v>GS02Q16DCR0044</v>
      </c>
    </row>
    <row r="16" spans="1:4" s="15" customFormat="1" ht="21.75" customHeight="1" thickBot="1" x14ac:dyDescent="0.25">
      <c r="A16" s="19" t="s">
        <v>331</v>
      </c>
      <c r="B16" s="12">
        <f>VLOOKUP(A16,'HCaTS Pool (1)'!$A$2:$I$36,3,FALSE)</f>
        <v>802316315</v>
      </c>
      <c r="C16" s="13" t="str">
        <f>VLOOKUP(A16,Table2[[ContractorName]:[ContractNumber]],2,FALSE)</f>
        <v>GS02Q16DCR0012</v>
      </c>
      <c r="D16" s="14" t="str">
        <f>VLOOKUP(A16,'HCaTS Pool (2)'!$A$2:$B$45,2,FALSE)</f>
        <v>GS02Q16DCR0045</v>
      </c>
    </row>
    <row r="17" spans="1:4" s="15" customFormat="1" ht="21.75" customHeight="1" thickBot="1" x14ac:dyDescent="0.25">
      <c r="A17" s="18" t="s">
        <v>52</v>
      </c>
      <c r="B17" s="12">
        <f>VLOOKUP(A17,'HCaTS Pool (1)'!$A$2:$I$36,3,FALSE)</f>
        <v>19121586</v>
      </c>
      <c r="C17" s="13" t="str">
        <f>VLOOKUP(A17,Table2[[ContractorName]:[ContractNumber]],2,FALSE)</f>
        <v>GS02Q16DCR0013</v>
      </c>
      <c r="D17" s="14" t="str">
        <f>VLOOKUP(A17,'HCaTS Pool (2)'!$A$2:$B$45,2,FALSE)</f>
        <v>GS02Q16DCR0046</v>
      </c>
    </row>
    <row r="18" spans="1:4" s="15" customFormat="1" ht="21.75" customHeight="1" thickBot="1" x14ac:dyDescent="0.25">
      <c r="A18" s="18" t="s">
        <v>340</v>
      </c>
      <c r="B18" s="12">
        <f>VLOOKUP(A18,'HCaTS Pool (1)'!$A$2:$I$36,3,FALSE)</f>
        <v>69341972</v>
      </c>
      <c r="C18" s="13" t="str">
        <f>VLOOKUP(A18,Table2[[ContractorName]:[ContractNumber]],2,FALSE)</f>
        <v>GS02Q16DCR0014</v>
      </c>
      <c r="D18" s="14" t="str">
        <f>VLOOKUP(A18,'HCaTS Pool (2)'!$A$2:$B$45,2,FALSE)</f>
        <v>GS02Q16DCR0047</v>
      </c>
    </row>
    <row r="19" spans="1:4" s="15" customFormat="1" ht="21.75" customHeight="1" thickBot="1" x14ac:dyDescent="0.25">
      <c r="A19" s="18" t="s">
        <v>61</v>
      </c>
      <c r="B19" s="12">
        <f>VLOOKUP(A19,'HCaTS Pool (1)'!$A$2:$I$36,3,FALSE)</f>
        <v>67641597</v>
      </c>
      <c r="C19" s="13" t="str">
        <f>VLOOKUP(A19,Table2[[ContractorName]:[ContractNumber]],2,FALSE)</f>
        <v>GS02Q16DCR0016</v>
      </c>
      <c r="D19" s="14" t="str">
        <f>VLOOKUP(A19,'HCaTS Pool (2)'!$A$2:$B$45,2,FALSE)</f>
        <v>GS02Q16DCR0050</v>
      </c>
    </row>
    <row r="20" spans="1:4" s="15" customFormat="1" ht="21.75" customHeight="1" thickBot="1" x14ac:dyDescent="0.25">
      <c r="A20" s="20" t="s">
        <v>66</v>
      </c>
      <c r="B20" s="12">
        <f>VLOOKUP(A20,'HCaTS Pool (1)'!$A$2:$I$36,3,FALSE)</f>
        <v>47799267</v>
      </c>
      <c r="C20" s="13" t="str">
        <f>VLOOKUP(A20,Table2[[ContractorName]:[ContractNumber]],2,FALSE)</f>
        <v>GS02Q16DCR0017</v>
      </c>
      <c r="D20" s="17"/>
    </row>
    <row r="21" spans="1:4" s="15" customFormat="1" ht="21.75" customHeight="1" thickBot="1" x14ac:dyDescent="0.25">
      <c r="A21" s="19" t="s">
        <v>353</v>
      </c>
      <c r="B21" s="12">
        <f>VLOOKUP(A21,'HCaTS Pool (1)'!$A$2:$I$36,3,FALSE)</f>
        <v>79529872</v>
      </c>
      <c r="C21" s="13" t="str">
        <f>VLOOKUP(A21,Table2[[ContractorName]:[ContractNumber]],2,FALSE)</f>
        <v>GS02Q16DCR0027</v>
      </c>
      <c r="D21" s="14" t="str">
        <f>VLOOKUP(A21,'HCaTS Pool (2)'!$A$2:$B$45,2,FALSE)</f>
        <v>GS02Q16DCR0064</v>
      </c>
    </row>
    <row r="22" spans="1:4" s="15" customFormat="1" ht="21.75" customHeight="1" thickBot="1" x14ac:dyDescent="0.25">
      <c r="A22" s="19" t="s">
        <v>357</v>
      </c>
      <c r="B22" s="12">
        <f>VLOOKUP(A22,'HCaTS Pool (1)'!$A$2:$I$36,3,FALSE)</f>
        <v>609570742</v>
      </c>
      <c r="C22" s="13" t="str">
        <f>VLOOKUP(A22,Table2[[ContractorName]:[ContractNumber]],2,FALSE)</f>
        <v>GS02Q16DCR0008</v>
      </c>
      <c r="D22" s="14" t="str">
        <f>VLOOKUP(A22,'HCaTS Pool (2)'!$A$2:$B$45,2,FALSE)</f>
        <v>GS02Q16DCR0041</v>
      </c>
    </row>
    <row r="23" spans="1:4" s="15" customFormat="1" ht="21.75" customHeight="1" thickBot="1" x14ac:dyDescent="0.25">
      <c r="A23" s="19" t="s">
        <v>70</v>
      </c>
      <c r="B23" s="12">
        <f>VLOOKUP(A23,'HCaTS Pool (1)'!$A$2:$I$36,3,FALSE)</f>
        <v>72648579</v>
      </c>
      <c r="C23" s="13" t="str">
        <f>VLOOKUP(A23,Table2[[ContractorName]:[ContractNumber]],2,FALSE)</f>
        <v>GS02Q16DCR0019</v>
      </c>
      <c r="D23" s="14" t="str">
        <f>VLOOKUP(A23,'HCaTS Pool (2)'!$A$2:$B$45,2,FALSE)</f>
        <v>GS02Q16DCR0053</v>
      </c>
    </row>
    <row r="24" spans="1:4" s="15" customFormat="1" ht="21.75" customHeight="1" thickBot="1" x14ac:dyDescent="0.25">
      <c r="A24" s="19" t="s">
        <v>73</v>
      </c>
      <c r="B24" s="12">
        <f>VLOOKUP(A24,'HCaTS Pool (1)'!$A$2:$I$36,3,FALSE)</f>
        <v>835130485</v>
      </c>
      <c r="C24" s="13" t="str">
        <f>VLOOKUP(A24,Table2[[ContractorName]:[ContractNumber]],2,FALSE)</f>
        <v>GS02Q16DCR0018</v>
      </c>
      <c r="D24" s="14" t="str">
        <f>VLOOKUP(A24,'HCaTS Pool (2)'!$A$2:$B$45,2,FALSE)</f>
        <v>GS02Q16DCR0052</v>
      </c>
    </row>
    <row r="25" spans="1:4" s="15" customFormat="1" ht="21.75" customHeight="1" thickBot="1" x14ac:dyDescent="0.25">
      <c r="A25" s="21" t="s">
        <v>76</v>
      </c>
      <c r="B25" s="12">
        <f>VLOOKUP(A25,'HCaTS Pool (1)'!$A$2:$I$36,3,FALSE)</f>
        <v>125944442</v>
      </c>
      <c r="C25" s="13" t="str">
        <f>VLOOKUP(A25,Table2[[ContractorName]:[ContractNumber]],2,FALSE)</f>
        <v>GS02Q16DCR0020</v>
      </c>
      <c r="D25" s="14" t="str">
        <f>VLOOKUP(A25,'HCaTS Pool (2)'!$A$2:$B$45,2,FALSE)</f>
        <v>GS02Q16DCR0054</v>
      </c>
    </row>
    <row r="26" spans="1:4" s="15" customFormat="1" ht="21.75" customHeight="1" thickBot="1" x14ac:dyDescent="0.25">
      <c r="A26" s="18" t="s">
        <v>80</v>
      </c>
      <c r="B26" s="12">
        <f>VLOOKUP(A26,'HCaTS Pool (1)'!$A$2:$I$36,3,FALSE)</f>
        <v>80272604</v>
      </c>
      <c r="C26" s="13" t="str">
        <f>VLOOKUP(A26,Table2[[ContractorName]:[ContractNumber]],2,FALSE)</f>
        <v>GS02Q16DCR0022</v>
      </c>
      <c r="D26" s="14" t="str">
        <f>VLOOKUP(A26,'HCaTS Pool (2)'!$A$2:$B$45,2,FALSE)</f>
        <v>GS02Q16DCR0057</v>
      </c>
    </row>
    <row r="27" spans="1:4" s="15" customFormat="1" ht="21.75" customHeight="1" thickBot="1" x14ac:dyDescent="0.25">
      <c r="A27" s="19" t="s">
        <v>83</v>
      </c>
      <c r="B27" s="12">
        <f>VLOOKUP(A27,'HCaTS Pool (1)'!$A$2:$I$36,3,FALSE)</f>
        <v>53385738</v>
      </c>
      <c r="C27" s="13" t="str">
        <f>VLOOKUP(A27,Table2[[ContractorName]:[ContractNumber]],2,FALSE)</f>
        <v>GS02Q16DCR0021</v>
      </c>
      <c r="D27" s="14" t="str">
        <f>VLOOKUP(A27,'HCaTS Pool (2)'!$A$2:$B$45,2,FALSE)</f>
        <v>GS02Q16DCR0056</v>
      </c>
    </row>
    <row r="28" spans="1:4" s="15" customFormat="1" ht="15.75" thickBot="1" x14ac:dyDescent="0.25">
      <c r="A28" s="18" t="s">
        <v>86</v>
      </c>
      <c r="B28" s="12">
        <f>VLOOKUP(A28,'HCaTS Pool (1)'!$A$2:$I$36,3,FALSE)</f>
        <v>82355652</v>
      </c>
      <c r="C28" s="13" t="str">
        <f>VLOOKUP(A28,Table2[[ContractorName]:[ContractNumber]],2,FALSE)</f>
        <v>GS02Q16DCR0023</v>
      </c>
      <c r="D28" s="14" t="str">
        <f>VLOOKUP(A28,'HCaTS Pool (2)'!$A$2:$B$45,2,FALSE)</f>
        <v>GS02Q16DCR0058</v>
      </c>
    </row>
    <row r="29" spans="1:4" s="15" customFormat="1" ht="15.75" thickBot="1" x14ac:dyDescent="0.25">
      <c r="A29" s="19" t="s">
        <v>93</v>
      </c>
      <c r="B29" s="12">
        <f>VLOOKUP(A29,'HCaTS Pool (1)'!$A$2:$I$36,3,FALSE)</f>
        <v>66781865</v>
      </c>
      <c r="C29" s="13" t="str">
        <f>VLOOKUP(A29,Table2[[ContractorName]:[ContractNumber]],2,FALSE)</f>
        <v>GS02Q16DCR0115</v>
      </c>
      <c r="D29" s="17"/>
    </row>
    <row r="30" spans="1:4" s="15" customFormat="1" ht="15.75" thickBot="1" x14ac:dyDescent="0.25">
      <c r="A30" s="18" t="s">
        <v>384</v>
      </c>
      <c r="B30" s="12">
        <f>VLOOKUP(A30,'HCaTS Pool (1)'!$A$2:$I$36,3,FALSE)</f>
        <v>37335296</v>
      </c>
      <c r="C30" s="13" t="str">
        <f>VLOOKUP(A30,Table2[[ContractorName]:[ContractNumber]],2,FALSE)</f>
        <v>GS02Q16DCR0024</v>
      </c>
      <c r="D30" s="14" t="str">
        <f>VLOOKUP(A30,'HCaTS Pool (2)'!$A$2:$B$45,2,FALSE)</f>
        <v>GS02Q16DCR0061</v>
      </c>
    </row>
    <row r="31" spans="1:4" s="15" customFormat="1" ht="15.75" thickBot="1" x14ac:dyDescent="0.25">
      <c r="A31" s="16" t="s">
        <v>97</v>
      </c>
      <c r="B31" s="12">
        <f>VLOOKUP(A31,'HCaTS Pool (1)'!$A$2:$I$36,3,FALSE)</f>
        <v>786931050</v>
      </c>
      <c r="C31" s="13" t="str">
        <f>VLOOKUP(A31,Table2[[ContractorName]:[ContractNumber]],2,FALSE)</f>
        <v>GS02Q16DCR0025</v>
      </c>
      <c r="D31" s="14" t="str">
        <f>VLOOKUP(A31,'HCaTS Pool (2)'!$A$2:$B$45,2,FALSE)</f>
        <v>GS02Q16DCR0062</v>
      </c>
    </row>
    <row r="32" spans="1:4" s="15" customFormat="1" ht="15.75" thickBot="1" x14ac:dyDescent="0.25">
      <c r="A32" s="19" t="s">
        <v>100</v>
      </c>
      <c r="B32" s="12">
        <f>VLOOKUP(A32,'HCaTS Pool (1)'!$A$2:$I$36,3,FALSE)</f>
        <v>837788223</v>
      </c>
      <c r="C32" s="13" t="str">
        <f>VLOOKUP(A32,Table2[[ContractorName]:[ContractNumber]],2,FALSE)</f>
        <v>GS02Q16DCR0026</v>
      </c>
      <c r="D32" s="14" t="str">
        <f>VLOOKUP(A32,'HCaTS Pool (2)'!$A$2:$B$45,2,FALSE)</f>
        <v>GS02Q16DCR0063</v>
      </c>
    </row>
    <row r="33" spans="1:8" s="15" customFormat="1" ht="15.75" thickBot="1" x14ac:dyDescent="0.25">
      <c r="A33" s="19" t="s">
        <v>105</v>
      </c>
      <c r="B33" s="12">
        <f>VLOOKUP(A33,'HCaTS Pool (1)'!$A$2:$I$36,3,FALSE)</f>
        <v>78883327</v>
      </c>
      <c r="C33" s="13" t="str">
        <f>VLOOKUP(A33,Table2[[ContractorName]:[ContractNumber]],2,FALSE)</f>
        <v>GS02Q16DCR0028</v>
      </c>
      <c r="D33" s="14" t="str">
        <f>VLOOKUP(A33,'HCaTS Pool (2)'!$A$2:$B$45,2,FALSE)</f>
        <v>GS02Q16DCR0065</v>
      </c>
    </row>
    <row r="34" spans="1:8" s="15" customFormat="1" ht="15.75" thickBot="1" x14ac:dyDescent="0.25">
      <c r="A34" s="18" t="s">
        <v>393</v>
      </c>
      <c r="B34" s="12">
        <f>VLOOKUP(A34,'HCaTS Pool (1)'!$A$2:$I$36,3,FALSE)</f>
        <v>928859149</v>
      </c>
      <c r="C34" s="13" t="str">
        <f>VLOOKUP(A34,Table2[[ContractorName]:[ContractNumber]],2,FALSE)</f>
        <v>GS02Q16DCR0029</v>
      </c>
      <c r="D34" s="14" t="str">
        <f>VLOOKUP(A34,'HCaTS Pool (2)'!$A$2:$B$45,2,FALSE)</f>
        <v>GS02Q16DCR0066</v>
      </c>
    </row>
    <row r="35" spans="1:8" s="15" customFormat="1" ht="15.75" thickBot="1" x14ac:dyDescent="0.25">
      <c r="A35" s="19" t="s">
        <v>110</v>
      </c>
      <c r="B35" s="12">
        <f>VLOOKUP(A35,'HCaTS Pool (1)'!$A$2:$I$36,3,FALSE)</f>
        <v>193460839</v>
      </c>
      <c r="C35" s="13" t="str">
        <f>VLOOKUP(A35,Table2[[ContractorName]:[ContractNumber]],2,FALSE)</f>
        <v>GS02Q16DCR0030</v>
      </c>
      <c r="D35" s="14" t="str">
        <f>VLOOKUP(A35,'HCaTS Pool (2)'!$A$2:$B$45,2,FALSE)</f>
        <v>GS02Q16DCR0067</v>
      </c>
    </row>
    <row r="36" spans="1:8" s="15" customFormat="1" ht="15.75" thickBot="1" x14ac:dyDescent="0.25">
      <c r="A36" s="16" t="s">
        <v>113</v>
      </c>
      <c r="B36" s="12">
        <f>VLOOKUP(A36,'HCaTS Pool (1)'!$A$2:$I$36,3,FALSE)</f>
        <v>97779698</v>
      </c>
      <c r="C36" s="13" t="str">
        <f>VLOOKUP(A36,Table2[[ContractorName]:[ContractNumber]],2,FALSE)</f>
        <v>GS02Q16DCR0031</v>
      </c>
      <c r="D36" s="14" t="str">
        <f>VLOOKUP(A36,'HCaTS Pool (2)'!$A$2:$B$45,2,FALSE)</f>
        <v>GS02Q16DCR0068</v>
      </c>
    </row>
    <row r="37" spans="1:8" s="15" customFormat="1" ht="15.75" thickBot="1" x14ac:dyDescent="0.25">
      <c r="A37" s="16" t="s">
        <v>118</v>
      </c>
      <c r="B37" s="12">
        <f>VLOOKUP(A37,'HCaTS Pool (1)'!$A$2:$I$36,3,FALSE)</f>
        <v>148041890</v>
      </c>
      <c r="C37" s="13" t="str">
        <f>VLOOKUP(A37,Table2[[ContractorName]:[ContractNumber]],2,FALSE)</f>
        <v>GS02Q16DCR0032</v>
      </c>
      <c r="D37" s="14" t="str">
        <f>VLOOKUP(A37,'HCaTS Pool (2)'!$A$2:$B$45,2,FALSE)</f>
        <v>GS02Q16DCR0070</v>
      </c>
    </row>
    <row r="38" spans="1:8" s="15" customFormat="1" ht="15.75" thickBot="1" x14ac:dyDescent="0.25">
      <c r="A38" s="18" t="s">
        <v>121</v>
      </c>
      <c r="B38" s="12">
        <f>VLOOKUP(A38,'HCaTS Pool (1)'!$A$2:$I$36,3,FALSE)</f>
        <v>804665990</v>
      </c>
      <c r="C38" s="13" t="str">
        <f>VLOOKUP(A38,Table2[[ContractorName]:[ContractNumber]],2,FALSE)</f>
        <v>GS02Q16DCR0033</v>
      </c>
      <c r="D38" s="14" t="str">
        <f>VLOOKUP(A38,'HCaTS Pool (2)'!$A$2:$B$45,2,FALSE)</f>
        <v>GS02Q16DCR0071</v>
      </c>
    </row>
    <row r="39" spans="1:8" s="22" customFormat="1" ht="26.25" thickBot="1" x14ac:dyDescent="0.25">
      <c r="A39" s="23" t="s">
        <v>10</v>
      </c>
      <c r="B39" s="12">
        <f>VLOOKUP(A39,'HCaTS Pool (2)'!$A$2:$I$45,3,FALSE)</f>
        <v>41733197</v>
      </c>
      <c r="C39" s="17"/>
      <c r="D39" s="14" t="str">
        <f>VLOOKUP(A39,'HCaTS Pool (2)'!$A$2:$B$45,2,FALSE)</f>
        <v>GS02Q16DCR0036</v>
      </c>
      <c r="E39" s="15"/>
      <c r="F39" s="15"/>
      <c r="G39" s="15"/>
      <c r="H39" s="15"/>
    </row>
    <row r="40" spans="1:8" s="22" customFormat="1" ht="15.75" thickBot="1" x14ac:dyDescent="0.25">
      <c r="A40" s="16" t="s">
        <v>12</v>
      </c>
      <c r="B40" s="12">
        <f>VLOOKUP(A40,'HCaTS Pool (2)'!$A$2:$I$45,3,FALSE)</f>
        <v>77799799</v>
      </c>
      <c r="C40" s="17"/>
      <c r="D40" s="14" t="str">
        <f>VLOOKUP(A40,'HCaTS Pool (2)'!$A$2:$B$45,2,FALSE)</f>
        <v>GS02Q16DCR0110</v>
      </c>
      <c r="E40" s="15"/>
      <c r="F40" s="15"/>
      <c r="G40" s="15"/>
      <c r="H40" s="15"/>
    </row>
    <row r="41" spans="1:8" s="22" customFormat="1" ht="15.75" thickBot="1" x14ac:dyDescent="0.25">
      <c r="A41" s="18" t="s">
        <v>39</v>
      </c>
      <c r="B41" s="12">
        <f>VLOOKUP(A41,'HCaTS Pool (2)'!$A$2:$I$45,3,FALSE)</f>
        <v>831726588</v>
      </c>
      <c r="C41" s="17"/>
      <c r="D41" s="14" t="str">
        <f>VLOOKUP(A41,'HCaTS Pool (2)'!$A$2:$B$45,2,FALSE)</f>
        <v>GS02Q16DCR0043</v>
      </c>
      <c r="E41" s="15"/>
      <c r="F41" s="15"/>
      <c r="G41" s="15"/>
      <c r="H41" s="15"/>
    </row>
    <row r="42" spans="1:8" s="22" customFormat="1" ht="15.75" thickBot="1" x14ac:dyDescent="0.25">
      <c r="A42" s="19" t="s">
        <v>41</v>
      </c>
      <c r="B42" s="12">
        <f>VLOOKUP(A42,'HCaTS Pool (2)'!$A$2:$I$45,3,FALSE)</f>
        <v>132220604</v>
      </c>
      <c r="C42" s="17"/>
      <c r="D42" s="14" t="str">
        <f>VLOOKUP(A42,'HCaTS Pool (2)'!$A$2:$B$45,2,FALSE)</f>
        <v>GS02Q16DCR0111</v>
      </c>
      <c r="E42" s="15"/>
      <c r="F42" s="15"/>
      <c r="G42" s="15"/>
      <c r="H42" s="15"/>
    </row>
    <row r="43" spans="1:8" s="22" customFormat="1" ht="15.75" thickBot="1" x14ac:dyDescent="0.25">
      <c r="A43" s="19" t="s">
        <v>43</v>
      </c>
      <c r="B43" s="12">
        <f>VLOOKUP(A43,'HCaTS Pool (2)'!$A$2:$I$45,3,FALSE)</f>
        <v>828447594</v>
      </c>
      <c r="C43" s="17"/>
      <c r="D43" s="14" t="str">
        <f>VLOOKUP(A43,'HCaTS Pool (2)'!$A$2:$B$45,2,FALSE)</f>
        <v>GS02Q16DCR0112</v>
      </c>
      <c r="E43" s="15"/>
      <c r="F43" s="15"/>
      <c r="G43" s="15"/>
      <c r="H43" s="15"/>
    </row>
    <row r="44" spans="1:8" s="22" customFormat="1" ht="15.75" thickBot="1" x14ac:dyDescent="0.25">
      <c r="A44" s="19" t="s">
        <v>57</v>
      </c>
      <c r="B44" s="12">
        <f>VLOOKUP(A44,'HCaTS Pool (2)'!$A$2:$I$45,3,FALSE)</f>
        <v>129842667</v>
      </c>
      <c r="C44" s="17"/>
      <c r="D44" s="14" t="str">
        <f>VLOOKUP(A44,'HCaTS Pool (2)'!$A$2:$B$45,2,FALSE)</f>
        <v>GS02Q16DCR0114</v>
      </c>
      <c r="E44" s="15"/>
      <c r="F44" s="15"/>
      <c r="G44" s="15"/>
      <c r="H44" s="15"/>
    </row>
    <row r="45" spans="1:8" s="22" customFormat="1" ht="15.75" thickBot="1" x14ac:dyDescent="0.25">
      <c r="A45" s="19" t="s">
        <v>59</v>
      </c>
      <c r="B45" s="12">
        <f>VLOOKUP(A45,'HCaTS Pool (2)'!$A$2:$I$45,3,FALSE)</f>
        <v>120439869</v>
      </c>
      <c r="C45" s="17"/>
      <c r="D45" s="14" t="str">
        <f>VLOOKUP(A45,'HCaTS Pool (2)'!$A$2:$B$45,2,FALSE)</f>
        <v>GS02Q16DCR0049</v>
      </c>
      <c r="E45" s="15"/>
      <c r="F45" s="15"/>
      <c r="G45" s="15"/>
      <c r="H45" s="15"/>
    </row>
    <row r="46" spans="1:8" s="22" customFormat="1" ht="15.75" thickBot="1" x14ac:dyDescent="0.25">
      <c r="A46" s="19" t="s">
        <v>64</v>
      </c>
      <c r="B46" s="12">
        <f>VLOOKUP(A46,'HCaTS Pool (2)'!$A$2:$I$45,3,FALSE)</f>
        <v>111187295</v>
      </c>
      <c r="C46" s="17"/>
      <c r="D46" s="14" t="str">
        <f>VLOOKUP(A46,'HCaTS Pool (2)'!$A$2:$B$45,2,FALSE)</f>
        <v>GS02Q16DCR0051</v>
      </c>
      <c r="E46" s="15"/>
      <c r="F46" s="15"/>
      <c r="G46" s="15"/>
      <c r="H46" s="15"/>
    </row>
    <row r="47" spans="1:8" s="22" customFormat="1" ht="15.75" thickBot="1" x14ac:dyDescent="0.25">
      <c r="A47" s="19" t="s">
        <v>68</v>
      </c>
      <c r="B47" s="12">
        <f>VLOOKUP(A47,'HCaTS Pool (2)'!$A$2:$I$45,3,FALSE)</f>
        <v>72631799</v>
      </c>
      <c r="C47" s="17"/>
      <c r="D47" s="14" t="str">
        <f>VLOOKUP(A47,'HCaTS Pool (2)'!$A$2:$B$45,2,FALSE)</f>
        <v>GS02Q16DCR0113</v>
      </c>
      <c r="E47" s="15"/>
      <c r="F47" s="15"/>
      <c r="G47" s="15"/>
      <c r="H47" s="15"/>
    </row>
    <row r="48" spans="1:8" s="22" customFormat="1" ht="15.75" thickBot="1" x14ac:dyDescent="0.25">
      <c r="A48" s="19" t="s">
        <v>430</v>
      </c>
      <c r="B48" s="12">
        <f>VLOOKUP(A48,'HCaTS Pool (2)'!$A$2:$I$45,3,FALSE)</f>
        <v>80298309</v>
      </c>
      <c r="C48" s="17"/>
      <c r="D48" s="14" t="str">
        <f>VLOOKUP(A48,'HCaTS Pool (2)'!$A$2:$B$45,2,FALSE)</f>
        <v>GS02Q16DCR0055</v>
      </c>
      <c r="E48" s="15"/>
      <c r="F48" s="15"/>
      <c r="G48" s="15"/>
      <c r="H48" s="15"/>
    </row>
    <row r="49" spans="1:8" s="22" customFormat="1" ht="15.75" thickBot="1" x14ac:dyDescent="0.25">
      <c r="A49" s="19" t="s">
        <v>89</v>
      </c>
      <c r="B49" s="12">
        <f>VLOOKUP(A49,'HCaTS Pool (2)'!$A$2:$I$45,3,FALSE)</f>
        <v>608740957</v>
      </c>
      <c r="C49" s="17"/>
      <c r="D49" s="14" t="str">
        <f>VLOOKUP(A49,'HCaTS Pool (2)'!$A$2:$B$45,2,FALSE)</f>
        <v>GS02Q16DCR0059</v>
      </c>
      <c r="E49" s="15"/>
      <c r="F49" s="15"/>
      <c r="G49" s="15"/>
      <c r="H49" s="15"/>
    </row>
    <row r="50" spans="1:8" s="22" customFormat="1" ht="17.45" customHeight="1" thickBot="1" x14ac:dyDescent="0.25">
      <c r="A50" s="19" t="s">
        <v>91</v>
      </c>
      <c r="B50" s="12">
        <f>VLOOKUP(A50,'HCaTS Pool (2)'!$A$2:$I$45,3,FALSE)</f>
        <v>128844854</v>
      </c>
      <c r="C50" s="17"/>
      <c r="D50" s="14" t="str">
        <f>VLOOKUP(A50,'HCaTS Pool (2)'!$A$2:$B$45,2,FALSE)</f>
        <v>GS02Q16DCR0060</v>
      </c>
      <c r="E50" s="15"/>
      <c r="F50" s="15"/>
      <c r="G50" s="15"/>
      <c r="H50" s="15"/>
    </row>
    <row r="51" spans="1:8" s="22" customFormat="1" ht="15.75" thickBot="1" x14ac:dyDescent="0.25">
      <c r="A51" s="19" t="s">
        <v>116</v>
      </c>
      <c r="B51" s="12">
        <f>VLOOKUP(A51,'HCaTS Pool (2)'!$A$2:$I$45,3,FALSE)</f>
        <v>167032239</v>
      </c>
      <c r="C51" s="17"/>
      <c r="D51" s="14" t="str">
        <f>VLOOKUP(A51,'HCaTS Pool (2)'!$A$2:$B$45,2,FALSE)</f>
        <v>GS02Q16DCR0069</v>
      </c>
      <c r="E51" s="15"/>
      <c r="F51" s="15"/>
      <c r="G51" s="15"/>
      <c r="H51" s="15"/>
    </row>
    <row r="52" spans="1:8" s="22" customFormat="1" x14ac:dyDescent="0.2">
      <c r="A52" s="19" t="s">
        <v>124</v>
      </c>
      <c r="B52" s="12">
        <f>VLOOKUP(A52,'HCaTS Pool (2)'!$A$2:$I$45,3,FALSE)</f>
        <v>31777167</v>
      </c>
      <c r="C52" s="17"/>
      <c r="D52" s="14" t="str">
        <f>VLOOKUP(A52,'HCaTS Pool (2)'!$A$2:$B$45,2,FALSE)</f>
        <v>GS02Q16DCR0072</v>
      </c>
      <c r="E52" s="15"/>
      <c r="F52" s="15"/>
      <c r="G52" s="15"/>
      <c r="H52" s="15"/>
    </row>
    <row r="53" spans="1:8" x14ac:dyDescent="0.2">
      <c r="A53"/>
    </row>
    <row r="54" spans="1:8" x14ac:dyDescent="0.2">
      <c r="A54"/>
    </row>
    <row r="55" spans="1:8" x14ac:dyDescent="0.2">
      <c r="A55"/>
    </row>
    <row r="56" spans="1:8" x14ac:dyDescent="0.2">
      <c r="A56"/>
    </row>
    <row r="57" spans="1:8" x14ac:dyDescent="0.2">
      <c r="A57"/>
    </row>
    <row r="58" spans="1:8" x14ac:dyDescent="0.2">
      <c r="A58"/>
    </row>
    <row r="59" spans="1:8" x14ac:dyDescent="0.2">
      <c r="A59"/>
    </row>
    <row r="60" spans="1:8" x14ac:dyDescent="0.2">
      <c r="A60"/>
    </row>
    <row r="61" spans="1:8" x14ac:dyDescent="0.2">
      <c r="A61"/>
    </row>
    <row r="62" spans="1:8" x14ac:dyDescent="0.2">
      <c r="A62"/>
    </row>
    <row r="63" spans="1:8" x14ac:dyDescent="0.2">
      <c r="A63"/>
    </row>
    <row r="64" spans="1:8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</sheetData>
  <mergeCells count="1">
    <mergeCell ref="A1:D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48A54"/>
  </sheetPr>
  <dimension ref="A1:AMK36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.75" x14ac:dyDescent="0.25"/>
  <cols>
    <col min="1" max="1" width="32.44140625" style="24" customWidth="1"/>
    <col min="2" max="2" width="13.33203125" style="25" bestFit="1" customWidth="1"/>
    <col min="3" max="3" width="10.109375" customWidth="1"/>
    <col min="4" max="4" width="15.77734375" style="25" bestFit="1" customWidth="1"/>
    <col min="5" max="5" width="13.109375" style="25" bestFit="1" customWidth="1"/>
    <col min="6" max="6" width="25.5546875" style="25" bestFit="1" customWidth="1"/>
    <col min="7" max="7" width="15.33203125" style="25" bestFit="1" customWidth="1"/>
    <col min="8" max="8" width="13.5546875" style="25" bestFit="1" customWidth="1"/>
    <col min="9" max="9" width="26.88671875" style="25" customWidth="1"/>
    <col min="10" max="10" width="10.21875" style="25" customWidth="1"/>
    <col min="11" max="11" width="24.5546875" style="25" customWidth="1"/>
    <col min="12" max="13" width="12.44140625" style="25" customWidth="1"/>
    <col min="14" max="21" width="8.5546875" style="25" customWidth="1"/>
    <col min="22" max="1025" width="13.44140625" style="25" customWidth="1"/>
  </cols>
  <sheetData>
    <row r="1" spans="1:27" s="29" customFormat="1" ht="38.25" customHeight="1" x14ac:dyDescent="0.2">
      <c r="A1" s="26" t="s">
        <v>126</v>
      </c>
      <c r="B1" s="27" t="s">
        <v>127</v>
      </c>
      <c r="C1" s="27" t="s">
        <v>128</v>
      </c>
      <c r="D1" s="27" t="s">
        <v>129</v>
      </c>
      <c r="E1" s="27" t="s">
        <v>130</v>
      </c>
      <c r="F1" s="27" t="s">
        <v>131</v>
      </c>
      <c r="G1" s="27" t="s">
        <v>132</v>
      </c>
      <c r="H1" s="27" t="s">
        <v>133</v>
      </c>
      <c r="I1" s="27" t="s">
        <v>134</v>
      </c>
      <c r="J1" s="51" t="s">
        <v>288</v>
      </c>
      <c r="K1" s="51" t="s">
        <v>289</v>
      </c>
      <c r="L1" s="51" t="s">
        <v>290</v>
      </c>
      <c r="M1" s="51" t="s">
        <v>291</v>
      </c>
      <c r="N1" s="51" t="s">
        <v>292</v>
      </c>
      <c r="O1" s="51" t="s">
        <v>293</v>
      </c>
      <c r="P1" s="27" t="s">
        <v>135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s="33" customFormat="1" ht="39" customHeight="1" x14ac:dyDescent="0.2">
      <c r="A2" s="30" t="s">
        <v>5</v>
      </c>
      <c r="B2" s="31" t="s">
        <v>6</v>
      </c>
      <c r="C2" s="32">
        <v>139727148</v>
      </c>
      <c r="D2" s="31" t="s">
        <v>136</v>
      </c>
      <c r="E2" s="31" t="s">
        <v>295</v>
      </c>
      <c r="F2" s="31" t="s">
        <v>137</v>
      </c>
      <c r="G2" s="31" t="s">
        <v>138</v>
      </c>
      <c r="H2" s="31" t="s">
        <v>139</v>
      </c>
      <c r="I2" s="31" t="s">
        <v>140</v>
      </c>
      <c r="J2" s="31" t="s">
        <v>294</v>
      </c>
      <c r="K2" s="33" t="s">
        <v>294</v>
      </c>
      <c r="L2" s="33" t="s">
        <v>294</v>
      </c>
      <c r="M2" s="33" t="s">
        <v>294</v>
      </c>
      <c r="N2" s="33" t="s">
        <v>294</v>
      </c>
      <c r="O2" s="33" t="s">
        <v>294</v>
      </c>
    </row>
    <row r="3" spans="1:27" s="33" customFormat="1" ht="39" customHeight="1" x14ac:dyDescent="0.2">
      <c r="A3" s="30" t="s">
        <v>8</v>
      </c>
      <c r="B3" s="31" t="s">
        <v>9</v>
      </c>
      <c r="C3" s="32">
        <v>7102168</v>
      </c>
      <c r="D3" s="31" t="s">
        <v>142</v>
      </c>
      <c r="E3" s="31" t="s">
        <v>143</v>
      </c>
      <c r="F3" s="31" t="s">
        <v>296</v>
      </c>
      <c r="G3" s="31" t="s">
        <v>144</v>
      </c>
      <c r="H3" s="31" t="s">
        <v>145</v>
      </c>
      <c r="I3" s="31" t="s">
        <v>146</v>
      </c>
      <c r="J3" s="31" t="s">
        <v>294</v>
      </c>
      <c r="K3" s="33" t="s">
        <v>294</v>
      </c>
      <c r="L3" s="33" t="s">
        <v>294</v>
      </c>
      <c r="M3" s="33" t="s">
        <v>294</v>
      </c>
      <c r="N3" s="33" t="s">
        <v>294</v>
      </c>
      <c r="O3" s="33" t="s">
        <v>294</v>
      </c>
    </row>
    <row r="4" spans="1:27" s="33" customFormat="1" ht="39" customHeight="1" x14ac:dyDescent="0.2">
      <c r="A4" s="30" t="s">
        <v>14</v>
      </c>
      <c r="B4" s="31" t="s">
        <v>15</v>
      </c>
      <c r="C4" s="32">
        <v>120183715</v>
      </c>
      <c r="D4" s="31" t="s">
        <v>173</v>
      </c>
      <c r="E4" s="31" t="s">
        <v>297</v>
      </c>
      <c r="F4" s="31" t="s">
        <v>298</v>
      </c>
      <c r="G4" s="31" t="s">
        <v>299</v>
      </c>
      <c r="H4" s="31" t="s">
        <v>174</v>
      </c>
      <c r="I4" s="31" t="s">
        <v>300</v>
      </c>
      <c r="J4" s="31" t="s">
        <v>294</v>
      </c>
      <c r="K4" s="33" t="s">
        <v>294</v>
      </c>
      <c r="L4" s="33" t="s">
        <v>294</v>
      </c>
      <c r="M4" s="33" t="s">
        <v>294</v>
      </c>
      <c r="N4" s="33" t="s">
        <v>294</v>
      </c>
      <c r="O4" s="33" t="s">
        <v>294</v>
      </c>
    </row>
    <row r="5" spans="1:27" s="33" customFormat="1" ht="39" customHeight="1" x14ac:dyDescent="0.2">
      <c r="A5" s="30" t="s">
        <v>17</v>
      </c>
      <c r="B5" s="31" t="s">
        <v>18</v>
      </c>
      <c r="C5" s="32">
        <v>830333824</v>
      </c>
      <c r="D5" s="31" t="s">
        <v>301</v>
      </c>
      <c r="E5" s="31" t="s">
        <v>141</v>
      </c>
      <c r="F5" s="31" t="s">
        <v>302</v>
      </c>
      <c r="G5" s="31" t="s">
        <v>303</v>
      </c>
      <c r="H5" s="31" t="s">
        <v>304</v>
      </c>
      <c r="I5" s="31" t="s">
        <v>305</v>
      </c>
      <c r="J5" s="31" t="s">
        <v>294</v>
      </c>
      <c r="K5" s="33" t="s">
        <v>294</v>
      </c>
      <c r="L5" s="33" t="s">
        <v>294</v>
      </c>
      <c r="M5" s="33" t="s">
        <v>294</v>
      </c>
      <c r="N5" s="33" t="s">
        <v>294</v>
      </c>
      <c r="O5" s="33" t="s">
        <v>294</v>
      </c>
    </row>
    <row r="6" spans="1:27" s="33" customFormat="1" ht="39" customHeight="1" x14ac:dyDescent="0.2">
      <c r="A6" s="30" t="s">
        <v>20</v>
      </c>
      <c r="B6" s="31" t="s">
        <v>21</v>
      </c>
      <c r="C6" s="32">
        <v>827560744</v>
      </c>
      <c r="D6" s="31" t="s">
        <v>306</v>
      </c>
      <c r="E6" s="31" t="s">
        <v>307</v>
      </c>
      <c r="F6" s="31" t="s">
        <v>148</v>
      </c>
      <c r="G6" s="31" t="s">
        <v>149</v>
      </c>
      <c r="H6" s="31" t="s">
        <v>147</v>
      </c>
      <c r="I6" s="31" t="s">
        <v>239</v>
      </c>
      <c r="J6" s="31" t="s">
        <v>294</v>
      </c>
      <c r="K6" s="33" t="s">
        <v>294</v>
      </c>
      <c r="L6" s="33" t="s">
        <v>294</v>
      </c>
      <c r="M6" s="33" t="s">
        <v>294</v>
      </c>
      <c r="N6" s="33" t="s">
        <v>294</v>
      </c>
      <c r="O6" s="33" t="s">
        <v>294</v>
      </c>
    </row>
    <row r="7" spans="1:27" s="33" customFormat="1" ht="39" customHeight="1" x14ac:dyDescent="0.2">
      <c r="A7" s="30" t="s">
        <v>23</v>
      </c>
      <c r="B7" s="31" t="s">
        <v>24</v>
      </c>
      <c r="C7" s="32">
        <v>6928857</v>
      </c>
      <c r="D7" s="31" t="s">
        <v>308</v>
      </c>
      <c r="E7" s="31" t="s">
        <v>309</v>
      </c>
      <c r="F7" s="31" t="s">
        <v>310</v>
      </c>
      <c r="G7" s="31" t="s">
        <v>311</v>
      </c>
      <c r="H7" s="31" t="s">
        <v>312</v>
      </c>
      <c r="I7" s="31" t="s">
        <v>150</v>
      </c>
      <c r="J7" s="31" t="s">
        <v>294</v>
      </c>
      <c r="K7" s="33" t="s">
        <v>294</v>
      </c>
      <c r="L7" s="33" t="s">
        <v>294</v>
      </c>
      <c r="M7" s="33" t="s">
        <v>294</v>
      </c>
      <c r="N7" s="33" t="s">
        <v>294</v>
      </c>
      <c r="O7" s="33" t="s">
        <v>294</v>
      </c>
    </row>
    <row r="8" spans="1:27" s="33" customFormat="1" ht="39" customHeight="1" x14ac:dyDescent="0.2">
      <c r="A8" s="30" t="s">
        <v>26</v>
      </c>
      <c r="B8" s="31" t="s">
        <v>27</v>
      </c>
      <c r="C8" s="32">
        <v>807021241</v>
      </c>
      <c r="D8" s="31" t="s">
        <v>151</v>
      </c>
      <c r="E8" s="31" t="s">
        <v>152</v>
      </c>
      <c r="F8" s="31" t="s">
        <v>313</v>
      </c>
      <c r="G8" s="31" t="s">
        <v>314</v>
      </c>
      <c r="H8" s="31" t="s">
        <v>315</v>
      </c>
      <c r="I8" s="31" t="s">
        <v>316</v>
      </c>
      <c r="J8" s="31" t="s">
        <v>294</v>
      </c>
      <c r="K8" s="33" t="s">
        <v>294</v>
      </c>
      <c r="L8" s="33" t="s">
        <v>294</v>
      </c>
      <c r="M8" s="33" t="s">
        <v>294</v>
      </c>
      <c r="N8" s="33" t="s">
        <v>294</v>
      </c>
      <c r="O8" s="33" t="s">
        <v>294</v>
      </c>
    </row>
    <row r="9" spans="1:27" s="33" customFormat="1" ht="39" customHeight="1" x14ac:dyDescent="0.2">
      <c r="A9" s="30" t="s">
        <v>29</v>
      </c>
      <c r="B9" s="31" t="s">
        <v>30</v>
      </c>
      <c r="C9" s="32">
        <v>555498187</v>
      </c>
      <c r="D9" s="31" t="s">
        <v>317</v>
      </c>
      <c r="E9" s="31" t="s">
        <v>318</v>
      </c>
      <c r="F9" s="31" t="s">
        <v>319</v>
      </c>
      <c r="G9" s="31" t="s">
        <v>320</v>
      </c>
      <c r="H9" s="31" t="s">
        <v>321</v>
      </c>
      <c r="I9" s="31" t="s">
        <v>322</v>
      </c>
      <c r="J9" s="31" t="s">
        <v>294</v>
      </c>
      <c r="K9" s="33" t="s">
        <v>294</v>
      </c>
      <c r="L9" s="33" t="s">
        <v>294</v>
      </c>
      <c r="M9" s="33" t="s">
        <v>294</v>
      </c>
      <c r="N9" s="33" t="s">
        <v>294</v>
      </c>
      <c r="O9" s="33" t="s">
        <v>294</v>
      </c>
    </row>
    <row r="10" spans="1:27" s="33" customFormat="1" ht="39" customHeight="1" x14ac:dyDescent="0.2">
      <c r="A10" s="30" t="s">
        <v>34</v>
      </c>
      <c r="B10" s="31" t="s">
        <v>35</v>
      </c>
      <c r="C10" s="32">
        <v>626579684</v>
      </c>
      <c r="D10" s="31" t="s">
        <v>153</v>
      </c>
      <c r="E10" s="31" t="s">
        <v>154</v>
      </c>
      <c r="F10" s="31" t="s">
        <v>323</v>
      </c>
      <c r="G10" s="31" t="s">
        <v>324</v>
      </c>
      <c r="H10" s="31" t="s">
        <v>155</v>
      </c>
      <c r="I10" s="31" t="s">
        <v>325</v>
      </c>
      <c r="J10" s="31" t="s">
        <v>294</v>
      </c>
      <c r="K10" s="33" t="s">
        <v>294</v>
      </c>
      <c r="L10" s="33" t="s">
        <v>294</v>
      </c>
      <c r="M10" s="33" t="s">
        <v>294</v>
      </c>
      <c r="N10" s="33" t="s">
        <v>294</v>
      </c>
      <c r="O10" s="33" t="s">
        <v>294</v>
      </c>
      <c r="P10" s="34"/>
    </row>
    <row r="11" spans="1:27" s="33" customFormat="1" ht="39" customHeight="1" x14ac:dyDescent="0.2">
      <c r="A11" s="30" t="s">
        <v>36</v>
      </c>
      <c r="B11" s="31" t="s">
        <v>37</v>
      </c>
      <c r="C11" s="32">
        <v>869205930</v>
      </c>
      <c r="D11" s="31" t="s">
        <v>326</v>
      </c>
      <c r="E11" s="31" t="s">
        <v>327</v>
      </c>
      <c r="F11" s="31" t="s">
        <v>328</v>
      </c>
      <c r="G11" s="31" t="s">
        <v>156</v>
      </c>
      <c r="H11" s="31" t="s">
        <v>329</v>
      </c>
      <c r="I11" s="31" t="s">
        <v>330</v>
      </c>
      <c r="J11" s="31" t="s">
        <v>294</v>
      </c>
      <c r="K11" s="33" t="s">
        <v>294</v>
      </c>
      <c r="L11" s="33" t="s">
        <v>294</v>
      </c>
      <c r="M11" s="33" t="s">
        <v>294</v>
      </c>
      <c r="N11" s="33" t="s">
        <v>294</v>
      </c>
      <c r="O11" s="33" t="s">
        <v>294</v>
      </c>
      <c r="P11" s="34"/>
    </row>
    <row r="12" spans="1:27" s="33" customFormat="1" ht="39" customHeight="1" x14ac:dyDescent="0.2">
      <c r="A12" s="30" t="s">
        <v>45</v>
      </c>
      <c r="B12" s="31" t="s">
        <v>46</v>
      </c>
      <c r="C12" s="32">
        <v>137058413</v>
      </c>
      <c r="D12" s="31" t="s">
        <v>157</v>
      </c>
      <c r="E12" s="31" t="s">
        <v>158</v>
      </c>
      <c r="F12" s="31" t="s">
        <v>159</v>
      </c>
      <c r="G12" s="31" t="s">
        <v>160</v>
      </c>
      <c r="H12" s="31" t="s">
        <v>161</v>
      </c>
      <c r="I12" s="31" t="s">
        <v>162</v>
      </c>
      <c r="J12" s="31" t="s">
        <v>294</v>
      </c>
      <c r="K12" s="33" t="s">
        <v>294</v>
      </c>
      <c r="L12" s="33" t="s">
        <v>294</v>
      </c>
      <c r="M12" s="33" t="s">
        <v>294</v>
      </c>
      <c r="N12" s="33" t="s">
        <v>294</v>
      </c>
      <c r="O12" s="33" t="s">
        <v>294</v>
      </c>
      <c r="P12" s="34"/>
    </row>
    <row r="13" spans="1:27" s="33" customFormat="1" ht="39" customHeight="1" x14ac:dyDescent="0.2">
      <c r="A13" s="30" t="s">
        <v>47</v>
      </c>
      <c r="B13" s="31" t="s">
        <v>48</v>
      </c>
      <c r="C13" s="32">
        <v>143530926</v>
      </c>
      <c r="D13" s="31" t="s">
        <v>163</v>
      </c>
      <c r="E13" s="31" t="s">
        <v>164</v>
      </c>
      <c r="F13" s="31" t="s">
        <v>165</v>
      </c>
      <c r="G13" s="31" t="s">
        <v>166</v>
      </c>
      <c r="H13" s="31" t="s">
        <v>167</v>
      </c>
      <c r="I13" s="31" t="s">
        <v>168</v>
      </c>
      <c r="J13" s="31" t="s">
        <v>294</v>
      </c>
      <c r="K13" s="33" t="s">
        <v>294</v>
      </c>
      <c r="L13" s="33" t="s">
        <v>294</v>
      </c>
      <c r="M13" s="33" t="s">
        <v>294</v>
      </c>
      <c r="N13" s="33" t="s">
        <v>294</v>
      </c>
      <c r="O13" s="33" t="s">
        <v>294</v>
      </c>
      <c r="P13" s="34"/>
    </row>
    <row r="14" spans="1:27" s="33" customFormat="1" ht="39" customHeight="1" x14ac:dyDescent="0.2">
      <c r="A14" s="30" t="s">
        <v>331</v>
      </c>
      <c r="B14" s="31" t="s">
        <v>50</v>
      </c>
      <c r="C14" s="32">
        <v>802316315</v>
      </c>
      <c r="D14" s="31" t="s">
        <v>332</v>
      </c>
      <c r="E14" s="31" t="s">
        <v>333</v>
      </c>
      <c r="F14" s="31" t="s">
        <v>334</v>
      </c>
      <c r="G14" s="31" t="s">
        <v>335</v>
      </c>
      <c r="H14" s="31" t="s">
        <v>336</v>
      </c>
      <c r="I14" s="31" t="s">
        <v>337</v>
      </c>
      <c r="J14" s="31" t="s">
        <v>294</v>
      </c>
      <c r="K14" s="33" t="s">
        <v>294</v>
      </c>
      <c r="L14" s="33" t="s">
        <v>294</v>
      </c>
      <c r="M14" s="33" t="s">
        <v>294</v>
      </c>
      <c r="N14" s="33" t="s">
        <v>294</v>
      </c>
      <c r="O14" s="33" t="s">
        <v>294</v>
      </c>
      <c r="P14" s="34"/>
    </row>
    <row r="15" spans="1:27" s="33" customFormat="1" ht="39" customHeight="1" x14ac:dyDescent="0.2">
      <c r="A15" s="30" t="s">
        <v>52</v>
      </c>
      <c r="B15" s="31" t="s">
        <v>53</v>
      </c>
      <c r="C15" s="32">
        <v>19121586</v>
      </c>
      <c r="D15" s="31" t="s">
        <v>169</v>
      </c>
      <c r="E15" s="31" t="s">
        <v>170</v>
      </c>
      <c r="F15" s="31" t="s">
        <v>171</v>
      </c>
      <c r="G15" s="31" t="s">
        <v>338</v>
      </c>
      <c r="H15" s="31" t="s">
        <v>172</v>
      </c>
      <c r="I15" s="31" t="s">
        <v>339</v>
      </c>
      <c r="J15" s="31" t="s">
        <v>294</v>
      </c>
      <c r="K15" s="33" t="s">
        <v>294</v>
      </c>
      <c r="L15" s="33" t="s">
        <v>294</v>
      </c>
      <c r="M15" s="33" t="s">
        <v>294</v>
      </c>
      <c r="N15" s="33" t="s">
        <v>294</v>
      </c>
      <c r="O15" s="33" t="s">
        <v>294</v>
      </c>
      <c r="P15" s="34"/>
    </row>
    <row r="16" spans="1:27" s="33" customFormat="1" ht="39" customHeight="1" x14ac:dyDescent="0.2">
      <c r="A16" s="30" t="s">
        <v>340</v>
      </c>
      <c r="B16" s="31" t="s">
        <v>55</v>
      </c>
      <c r="C16" s="32">
        <v>69341972</v>
      </c>
      <c r="D16" s="31" t="s">
        <v>341</v>
      </c>
      <c r="E16" s="31" t="s">
        <v>342</v>
      </c>
      <c r="F16" s="31" t="s">
        <v>343</v>
      </c>
      <c r="G16" s="31" t="s">
        <v>344</v>
      </c>
      <c r="H16" s="31" t="s">
        <v>345</v>
      </c>
      <c r="I16" s="31" t="s">
        <v>346</v>
      </c>
      <c r="J16" s="31" t="s">
        <v>294</v>
      </c>
      <c r="K16" s="33" t="s">
        <v>294</v>
      </c>
      <c r="L16" s="33" t="s">
        <v>294</v>
      </c>
      <c r="M16" s="33" t="s">
        <v>294</v>
      </c>
      <c r="N16" s="33" t="s">
        <v>294</v>
      </c>
      <c r="O16" s="33" t="s">
        <v>294</v>
      </c>
      <c r="P16" s="34"/>
    </row>
    <row r="17" spans="1:16" s="33" customFormat="1" ht="39" customHeight="1" x14ac:dyDescent="0.2">
      <c r="A17" s="30" t="s">
        <v>61</v>
      </c>
      <c r="B17" s="31" t="s">
        <v>62</v>
      </c>
      <c r="C17" s="32">
        <v>67641597</v>
      </c>
      <c r="D17" s="31" t="s">
        <v>347</v>
      </c>
      <c r="E17" s="31" t="s">
        <v>348</v>
      </c>
      <c r="F17" s="31" t="s">
        <v>349</v>
      </c>
      <c r="G17" s="31" t="s">
        <v>350</v>
      </c>
      <c r="H17" s="31" t="s">
        <v>351</v>
      </c>
      <c r="I17" s="31" t="s">
        <v>352</v>
      </c>
      <c r="J17" s="31" t="s">
        <v>294</v>
      </c>
      <c r="K17" s="33" t="s">
        <v>294</v>
      </c>
      <c r="L17" s="33" t="s">
        <v>294</v>
      </c>
      <c r="M17" s="33" t="s">
        <v>294</v>
      </c>
      <c r="N17" s="33" t="s">
        <v>294</v>
      </c>
      <c r="O17" s="33" t="s">
        <v>294</v>
      </c>
      <c r="P17" s="34"/>
    </row>
    <row r="18" spans="1:16" s="33" customFormat="1" ht="39" customHeight="1" x14ac:dyDescent="0.2">
      <c r="A18" s="30" t="s">
        <v>66</v>
      </c>
      <c r="B18" s="31" t="s">
        <v>67</v>
      </c>
      <c r="C18" s="32">
        <v>47799267</v>
      </c>
      <c r="D18" s="31" t="s">
        <v>175</v>
      </c>
      <c r="E18" s="31" t="s">
        <v>176</v>
      </c>
      <c r="F18" s="31" t="s">
        <v>177</v>
      </c>
      <c r="G18" s="31" t="s">
        <v>178</v>
      </c>
      <c r="H18" s="31" t="s">
        <v>179</v>
      </c>
      <c r="I18" s="31" t="s">
        <v>180</v>
      </c>
      <c r="J18" s="31" t="s">
        <v>294</v>
      </c>
      <c r="K18" s="33" t="s">
        <v>294</v>
      </c>
      <c r="L18" s="33" t="s">
        <v>294</v>
      </c>
      <c r="M18" s="33" t="s">
        <v>294</v>
      </c>
      <c r="N18" s="33" t="s">
        <v>294</v>
      </c>
      <c r="O18" s="33" t="s">
        <v>294</v>
      </c>
      <c r="P18" s="34"/>
    </row>
    <row r="19" spans="1:16" s="33" customFormat="1" ht="39" customHeight="1" x14ac:dyDescent="0.2">
      <c r="A19" s="30" t="s">
        <v>353</v>
      </c>
      <c r="B19" s="31" t="s">
        <v>103</v>
      </c>
      <c r="C19" s="32">
        <v>79529872</v>
      </c>
      <c r="D19" s="31" t="s">
        <v>214</v>
      </c>
      <c r="E19" s="31" t="s">
        <v>354</v>
      </c>
      <c r="F19" s="31" t="s">
        <v>355</v>
      </c>
      <c r="G19" s="31" t="s">
        <v>215</v>
      </c>
      <c r="H19" s="31" t="s">
        <v>216</v>
      </c>
      <c r="I19" s="31" t="s">
        <v>356</v>
      </c>
      <c r="J19" s="31" t="s">
        <v>294</v>
      </c>
      <c r="K19" s="33" t="s">
        <v>294</v>
      </c>
      <c r="L19" s="33" t="s">
        <v>294</v>
      </c>
      <c r="M19" s="33" t="s">
        <v>294</v>
      </c>
      <c r="N19" s="33" t="s">
        <v>294</v>
      </c>
      <c r="O19" s="33" t="s">
        <v>294</v>
      </c>
      <c r="P19" s="34"/>
    </row>
    <row r="20" spans="1:16" s="33" customFormat="1" ht="39" customHeight="1" x14ac:dyDescent="0.2">
      <c r="A20" s="30" t="s">
        <v>357</v>
      </c>
      <c r="B20" s="31" t="s">
        <v>32</v>
      </c>
      <c r="C20" s="32">
        <v>609570742</v>
      </c>
      <c r="D20" s="31" t="s">
        <v>236</v>
      </c>
      <c r="E20" s="31" t="s">
        <v>358</v>
      </c>
      <c r="F20" s="31" t="s">
        <v>359</v>
      </c>
      <c r="G20" s="31" t="s">
        <v>360</v>
      </c>
      <c r="H20" s="31" t="s">
        <v>361</v>
      </c>
      <c r="I20" s="31" t="s">
        <v>362</v>
      </c>
      <c r="J20" s="31" t="s">
        <v>294</v>
      </c>
      <c r="K20" s="33" t="s">
        <v>294</v>
      </c>
      <c r="L20" s="33" t="s">
        <v>294</v>
      </c>
      <c r="M20" s="33" t="s">
        <v>294</v>
      </c>
      <c r="N20" s="33" t="s">
        <v>294</v>
      </c>
      <c r="O20" s="33" t="s">
        <v>294</v>
      </c>
      <c r="P20" s="34"/>
    </row>
    <row r="21" spans="1:16" s="33" customFormat="1" ht="39" customHeight="1" x14ac:dyDescent="0.2">
      <c r="A21" s="30" t="s">
        <v>70</v>
      </c>
      <c r="B21" s="31" t="s">
        <v>71</v>
      </c>
      <c r="C21" s="32">
        <v>72648579</v>
      </c>
      <c r="D21" s="31" t="s">
        <v>187</v>
      </c>
      <c r="E21" s="31" t="s">
        <v>188</v>
      </c>
      <c r="F21" s="31" t="s">
        <v>189</v>
      </c>
      <c r="G21" s="31" t="s">
        <v>363</v>
      </c>
      <c r="H21" s="31" t="s">
        <v>364</v>
      </c>
      <c r="I21" s="31" t="s">
        <v>365</v>
      </c>
      <c r="J21" s="31" t="s">
        <v>294</v>
      </c>
      <c r="K21" s="33" t="s">
        <v>294</v>
      </c>
      <c r="L21" s="33" t="s">
        <v>294</v>
      </c>
      <c r="M21" s="33" t="s">
        <v>294</v>
      </c>
      <c r="N21" s="33" t="s">
        <v>294</v>
      </c>
      <c r="O21" s="33" t="s">
        <v>294</v>
      </c>
      <c r="P21" s="34"/>
    </row>
    <row r="22" spans="1:16" s="33" customFormat="1" ht="39" customHeight="1" x14ac:dyDescent="0.2">
      <c r="A22" s="30" t="s">
        <v>73</v>
      </c>
      <c r="B22" s="31" t="s">
        <v>74</v>
      </c>
      <c r="C22" s="32">
        <v>835130485</v>
      </c>
      <c r="D22" s="31" t="s">
        <v>181</v>
      </c>
      <c r="E22" s="31" t="s">
        <v>182</v>
      </c>
      <c r="F22" s="31" t="s">
        <v>183</v>
      </c>
      <c r="G22" s="31" t="s">
        <v>184</v>
      </c>
      <c r="H22" s="31" t="s">
        <v>185</v>
      </c>
      <c r="I22" s="31" t="s">
        <v>186</v>
      </c>
      <c r="J22" s="31" t="s">
        <v>294</v>
      </c>
      <c r="K22" s="33" t="s">
        <v>294</v>
      </c>
      <c r="L22" s="33" t="s">
        <v>294</v>
      </c>
      <c r="M22" s="33" t="s">
        <v>294</v>
      </c>
      <c r="N22" s="33" t="s">
        <v>294</v>
      </c>
      <c r="O22" s="33" t="s">
        <v>294</v>
      </c>
      <c r="P22" s="34"/>
    </row>
    <row r="23" spans="1:16" s="33" customFormat="1" ht="39" customHeight="1" x14ac:dyDescent="0.2">
      <c r="A23" s="30" t="s">
        <v>76</v>
      </c>
      <c r="B23" s="31" t="s">
        <v>77</v>
      </c>
      <c r="C23" s="32">
        <v>125944442</v>
      </c>
      <c r="D23" s="31" t="s">
        <v>190</v>
      </c>
      <c r="E23" s="31" t="s">
        <v>366</v>
      </c>
      <c r="F23" s="31" t="s">
        <v>192</v>
      </c>
      <c r="G23" s="31" t="s">
        <v>193</v>
      </c>
      <c r="H23" s="31" t="s">
        <v>191</v>
      </c>
      <c r="I23" s="31" t="s">
        <v>194</v>
      </c>
      <c r="J23" s="31" t="s">
        <v>294</v>
      </c>
      <c r="K23" s="33" t="s">
        <v>294</v>
      </c>
      <c r="L23" s="33" t="s">
        <v>294</v>
      </c>
      <c r="M23" s="33" t="s">
        <v>294</v>
      </c>
      <c r="N23" s="33" t="s">
        <v>294</v>
      </c>
      <c r="O23" s="33" t="s">
        <v>294</v>
      </c>
      <c r="P23" s="34"/>
    </row>
    <row r="24" spans="1:16" s="33" customFormat="1" ht="39" customHeight="1" x14ac:dyDescent="0.2">
      <c r="A24" s="30" t="s">
        <v>80</v>
      </c>
      <c r="B24" s="31" t="s">
        <v>81</v>
      </c>
      <c r="C24" s="32">
        <v>80272604</v>
      </c>
      <c r="D24" s="31" t="s">
        <v>367</v>
      </c>
      <c r="E24" s="31" t="s">
        <v>195</v>
      </c>
      <c r="F24" s="31" t="s">
        <v>368</v>
      </c>
      <c r="G24" s="31" t="s">
        <v>369</v>
      </c>
      <c r="H24" s="31" t="s">
        <v>370</v>
      </c>
      <c r="I24" s="31" t="s">
        <v>371</v>
      </c>
      <c r="J24" s="31" t="s">
        <v>294</v>
      </c>
      <c r="K24" s="33" t="s">
        <v>294</v>
      </c>
      <c r="L24" s="33" t="s">
        <v>294</v>
      </c>
      <c r="M24" s="33" t="s">
        <v>294</v>
      </c>
      <c r="N24" s="33" t="s">
        <v>294</v>
      </c>
      <c r="O24" s="33" t="s">
        <v>294</v>
      </c>
      <c r="P24" s="34"/>
    </row>
    <row r="25" spans="1:16" s="33" customFormat="1" ht="39" customHeight="1" x14ac:dyDescent="0.2">
      <c r="A25" s="30" t="s">
        <v>83</v>
      </c>
      <c r="B25" s="31" t="s">
        <v>84</v>
      </c>
      <c r="C25" s="32">
        <v>53385738</v>
      </c>
      <c r="D25" s="31" t="s">
        <v>372</v>
      </c>
      <c r="E25" s="31" t="s">
        <v>373</v>
      </c>
      <c r="F25" s="31" t="s">
        <v>374</v>
      </c>
      <c r="G25" s="31" t="s">
        <v>375</v>
      </c>
      <c r="H25" s="31" t="s">
        <v>376</v>
      </c>
      <c r="I25" s="31" t="s">
        <v>377</v>
      </c>
      <c r="J25" s="31" t="s">
        <v>294</v>
      </c>
      <c r="K25" s="33" t="s">
        <v>294</v>
      </c>
      <c r="L25" s="33" t="s">
        <v>294</v>
      </c>
      <c r="M25" s="33" t="s">
        <v>294</v>
      </c>
      <c r="N25" s="33" t="s">
        <v>294</v>
      </c>
      <c r="O25" s="33" t="s">
        <v>294</v>
      </c>
      <c r="P25" s="34"/>
    </row>
    <row r="26" spans="1:16" s="33" customFormat="1" ht="39" customHeight="1" x14ac:dyDescent="0.2">
      <c r="A26" s="30" t="s">
        <v>86</v>
      </c>
      <c r="B26" s="31" t="s">
        <v>87</v>
      </c>
      <c r="C26" s="32">
        <v>82355652</v>
      </c>
      <c r="D26" s="31" t="s">
        <v>378</v>
      </c>
      <c r="E26" s="31" t="s">
        <v>379</v>
      </c>
      <c r="F26" s="31" t="s">
        <v>380</v>
      </c>
      <c r="G26" s="31" t="s">
        <v>196</v>
      </c>
      <c r="H26" s="31" t="s">
        <v>197</v>
      </c>
      <c r="I26" s="31" t="s">
        <v>198</v>
      </c>
      <c r="J26" s="31" t="s">
        <v>294</v>
      </c>
      <c r="K26" s="33" t="s">
        <v>294</v>
      </c>
      <c r="L26" s="33" t="s">
        <v>294</v>
      </c>
      <c r="M26" s="33" t="s">
        <v>294</v>
      </c>
      <c r="N26" s="33" t="s">
        <v>294</v>
      </c>
      <c r="O26" s="33" t="s">
        <v>294</v>
      </c>
      <c r="P26" s="34"/>
    </row>
    <row r="27" spans="1:16" s="33" customFormat="1" ht="39" customHeight="1" x14ac:dyDescent="0.2">
      <c r="A27" s="30" t="s">
        <v>93</v>
      </c>
      <c r="B27" s="31" t="s">
        <v>94</v>
      </c>
      <c r="C27" s="32">
        <v>66781865</v>
      </c>
      <c r="D27" s="31" t="s">
        <v>381</v>
      </c>
      <c r="E27" s="31" t="s">
        <v>382</v>
      </c>
      <c r="F27" s="31" t="s">
        <v>383</v>
      </c>
      <c r="G27" s="31" t="s">
        <v>199</v>
      </c>
      <c r="H27" s="31" t="s">
        <v>200</v>
      </c>
      <c r="I27" s="31" t="s">
        <v>201</v>
      </c>
      <c r="J27" s="31" t="s">
        <v>294</v>
      </c>
      <c r="K27" s="33" t="s">
        <v>294</v>
      </c>
      <c r="L27" s="33" t="s">
        <v>294</v>
      </c>
      <c r="M27" s="33" t="s">
        <v>294</v>
      </c>
      <c r="N27" s="33" t="s">
        <v>294</v>
      </c>
      <c r="O27" s="33" t="s">
        <v>294</v>
      </c>
      <c r="P27" s="34"/>
    </row>
    <row r="28" spans="1:16" s="33" customFormat="1" ht="39" customHeight="1" x14ac:dyDescent="0.2">
      <c r="A28" s="30" t="s">
        <v>384</v>
      </c>
      <c r="B28" s="31" t="s">
        <v>95</v>
      </c>
      <c r="C28" s="32">
        <v>37335296</v>
      </c>
      <c r="D28" s="31" t="s">
        <v>202</v>
      </c>
      <c r="E28" s="31" t="s">
        <v>203</v>
      </c>
      <c r="F28" s="31" t="s">
        <v>204</v>
      </c>
      <c r="G28" s="31" t="s">
        <v>385</v>
      </c>
      <c r="H28" s="31" t="s">
        <v>386</v>
      </c>
      <c r="I28" s="31" t="s">
        <v>387</v>
      </c>
      <c r="J28" s="31" t="s">
        <v>294</v>
      </c>
      <c r="K28" s="33" t="s">
        <v>294</v>
      </c>
      <c r="L28" s="33" t="s">
        <v>294</v>
      </c>
      <c r="M28" s="33" t="s">
        <v>294</v>
      </c>
      <c r="N28" s="33" t="s">
        <v>294</v>
      </c>
      <c r="O28" s="33" t="s">
        <v>294</v>
      </c>
      <c r="P28" s="34"/>
    </row>
    <row r="29" spans="1:16" s="33" customFormat="1" ht="39" customHeight="1" x14ac:dyDescent="0.2">
      <c r="A29" s="30" t="s">
        <v>97</v>
      </c>
      <c r="B29" s="31" t="s">
        <v>98</v>
      </c>
      <c r="C29" s="32">
        <v>786931050</v>
      </c>
      <c r="D29" s="31" t="s">
        <v>205</v>
      </c>
      <c r="E29" s="31" t="s">
        <v>206</v>
      </c>
      <c r="F29" s="31" t="s">
        <v>388</v>
      </c>
      <c r="G29" s="31" t="s">
        <v>207</v>
      </c>
      <c r="H29" s="31" t="s">
        <v>208</v>
      </c>
      <c r="I29" s="31" t="s">
        <v>209</v>
      </c>
      <c r="J29" s="31" t="s">
        <v>294</v>
      </c>
      <c r="K29" s="33" t="s">
        <v>294</v>
      </c>
      <c r="L29" s="33" t="s">
        <v>294</v>
      </c>
      <c r="M29" s="33" t="s">
        <v>294</v>
      </c>
      <c r="N29" s="33" t="s">
        <v>294</v>
      </c>
      <c r="O29" s="33" t="s">
        <v>294</v>
      </c>
      <c r="P29" s="34"/>
    </row>
    <row r="30" spans="1:16" s="33" customFormat="1" ht="39" customHeight="1" x14ac:dyDescent="0.2">
      <c r="A30" s="30" t="s">
        <v>100</v>
      </c>
      <c r="B30" s="31" t="s">
        <v>101</v>
      </c>
      <c r="C30" s="32">
        <v>837788223</v>
      </c>
      <c r="D30" s="31" t="s">
        <v>281</v>
      </c>
      <c r="E30" s="31" t="s">
        <v>210</v>
      </c>
      <c r="F30" s="31" t="s">
        <v>282</v>
      </c>
      <c r="G30" s="31" t="s">
        <v>211</v>
      </c>
      <c r="H30" s="31" t="s">
        <v>212</v>
      </c>
      <c r="I30" s="31" t="s">
        <v>213</v>
      </c>
      <c r="J30" s="31" t="s">
        <v>294</v>
      </c>
      <c r="K30" s="33" t="s">
        <v>294</v>
      </c>
      <c r="L30" s="33" t="s">
        <v>294</v>
      </c>
      <c r="M30" s="33" t="s">
        <v>294</v>
      </c>
      <c r="N30" s="33" t="s">
        <v>294</v>
      </c>
      <c r="O30" s="33" t="s">
        <v>294</v>
      </c>
      <c r="P30" s="34"/>
    </row>
    <row r="31" spans="1:16" s="33" customFormat="1" ht="39" customHeight="1" x14ac:dyDescent="0.2">
      <c r="A31" s="30" t="s">
        <v>105</v>
      </c>
      <c r="B31" s="31" t="s">
        <v>106</v>
      </c>
      <c r="C31" s="32">
        <v>78883327</v>
      </c>
      <c r="D31" s="31" t="s">
        <v>389</v>
      </c>
      <c r="E31" s="31" t="s">
        <v>390</v>
      </c>
      <c r="F31" s="31" t="s">
        <v>391</v>
      </c>
      <c r="G31" s="31" t="s">
        <v>392</v>
      </c>
      <c r="H31" s="31" t="s">
        <v>345</v>
      </c>
      <c r="I31" s="31" t="s">
        <v>346</v>
      </c>
      <c r="J31" s="31" t="s">
        <v>294</v>
      </c>
      <c r="K31" s="33" t="s">
        <v>294</v>
      </c>
      <c r="L31" s="33" t="s">
        <v>294</v>
      </c>
      <c r="M31" s="33" t="s">
        <v>294</v>
      </c>
      <c r="N31" s="33" t="s">
        <v>294</v>
      </c>
      <c r="O31" s="33" t="s">
        <v>294</v>
      </c>
      <c r="P31" s="34"/>
    </row>
    <row r="32" spans="1:16" s="33" customFormat="1" ht="39" customHeight="1" x14ac:dyDescent="0.2">
      <c r="A32" s="30" t="s">
        <v>393</v>
      </c>
      <c r="B32" s="31" t="s">
        <v>108</v>
      </c>
      <c r="C32" s="32">
        <v>928859149</v>
      </c>
      <c r="D32" s="31" t="s">
        <v>217</v>
      </c>
      <c r="E32" s="31" t="s">
        <v>218</v>
      </c>
      <c r="F32" s="31" t="s">
        <v>219</v>
      </c>
      <c r="G32" s="31" t="s">
        <v>220</v>
      </c>
      <c r="H32" s="31" t="s">
        <v>221</v>
      </c>
      <c r="I32" s="31" t="s">
        <v>222</v>
      </c>
      <c r="J32" s="31" t="s">
        <v>294</v>
      </c>
      <c r="K32" s="33" t="s">
        <v>294</v>
      </c>
      <c r="L32" s="33" t="s">
        <v>294</v>
      </c>
      <c r="M32" s="33" t="s">
        <v>294</v>
      </c>
      <c r="N32" s="33" t="s">
        <v>294</v>
      </c>
      <c r="O32" s="33" t="s">
        <v>294</v>
      </c>
      <c r="P32" s="34"/>
    </row>
    <row r="33" spans="1:16" s="33" customFormat="1" ht="39" customHeight="1" x14ac:dyDescent="0.2">
      <c r="A33" s="30" t="s">
        <v>110</v>
      </c>
      <c r="B33" s="31" t="s">
        <v>111</v>
      </c>
      <c r="C33" s="32">
        <v>193460839</v>
      </c>
      <c r="D33" s="31" t="s">
        <v>394</v>
      </c>
      <c r="E33" s="31" t="s">
        <v>395</v>
      </c>
      <c r="F33" s="31" t="s">
        <v>396</v>
      </c>
      <c r="G33" s="31" t="s">
        <v>397</v>
      </c>
      <c r="H33" s="31" t="s">
        <v>223</v>
      </c>
      <c r="I33" s="31" t="s">
        <v>398</v>
      </c>
      <c r="J33" s="31" t="s">
        <v>294</v>
      </c>
      <c r="K33" s="33" t="s">
        <v>294</v>
      </c>
      <c r="L33" s="33" t="s">
        <v>294</v>
      </c>
      <c r="M33" s="33" t="s">
        <v>294</v>
      </c>
      <c r="N33" s="33" t="s">
        <v>294</v>
      </c>
      <c r="O33" s="33" t="s">
        <v>294</v>
      </c>
      <c r="P33" s="34"/>
    </row>
    <row r="34" spans="1:16" s="33" customFormat="1" ht="39" customHeight="1" x14ac:dyDescent="0.2">
      <c r="A34" s="30" t="s">
        <v>113</v>
      </c>
      <c r="B34" s="31" t="s">
        <v>114</v>
      </c>
      <c r="C34" s="32">
        <v>97779698</v>
      </c>
      <c r="D34" s="31" t="s">
        <v>224</v>
      </c>
      <c r="E34" s="31" t="s">
        <v>225</v>
      </c>
      <c r="F34" s="31" t="s">
        <v>226</v>
      </c>
      <c r="G34" s="31" t="s">
        <v>227</v>
      </c>
      <c r="H34" s="31" t="s">
        <v>228</v>
      </c>
      <c r="I34" s="31" t="s">
        <v>229</v>
      </c>
      <c r="J34" s="31" t="s">
        <v>294</v>
      </c>
      <c r="K34" s="33" t="s">
        <v>294</v>
      </c>
      <c r="L34" s="33" t="s">
        <v>294</v>
      </c>
      <c r="M34" s="33" t="s">
        <v>294</v>
      </c>
      <c r="N34" s="33" t="s">
        <v>294</v>
      </c>
      <c r="O34" s="33" t="s">
        <v>294</v>
      </c>
      <c r="P34" s="34"/>
    </row>
    <row r="35" spans="1:16" s="33" customFormat="1" ht="39" customHeight="1" x14ac:dyDescent="0.2">
      <c r="A35" s="30" t="s">
        <v>118</v>
      </c>
      <c r="B35" s="31" t="s">
        <v>119</v>
      </c>
      <c r="C35" s="32">
        <v>148041890</v>
      </c>
      <c r="D35" s="31" t="s">
        <v>399</v>
      </c>
      <c r="E35" s="31" t="s">
        <v>231</v>
      </c>
      <c r="F35" s="31" t="s">
        <v>400</v>
      </c>
      <c r="G35" s="31" t="s">
        <v>230</v>
      </c>
      <c r="H35" s="31" t="s">
        <v>401</v>
      </c>
      <c r="I35" s="31" t="s">
        <v>402</v>
      </c>
      <c r="J35" s="31" t="s">
        <v>294</v>
      </c>
      <c r="K35" s="33" t="s">
        <v>294</v>
      </c>
      <c r="L35" s="33" t="s">
        <v>294</v>
      </c>
      <c r="M35" s="33" t="s">
        <v>294</v>
      </c>
      <c r="N35" s="33" t="s">
        <v>294</v>
      </c>
      <c r="O35" s="33" t="s">
        <v>294</v>
      </c>
      <c r="P35" s="34"/>
    </row>
    <row r="36" spans="1:16" s="33" customFormat="1" ht="39" customHeight="1" x14ac:dyDescent="0.2">
      <c r="A36" s="30" t="s">
        <v>121</v>
      </c>
      <c r="B36" s="31" t="s">
        <v>122</v>
      </c>
      <c r="C36" s="32">
        <v>804665990</v>
      </c>
      <c r="D36" s="31" t="s">
        <v>403</v>
      </c>
      <c r="E36" s="31" t="s">
        <v>404</v>
      </c>
      <c r="F36" s="31" t="s">
        <v>405</v>
      </c>
      <c r="G36" s="31" t="s">
        <v>232</v>
      </c>
      <c r="H36" s="31" t="s">
        <v>406</v>
      </c>
      <c r="I36" s="31" t="s">
        <v>407</v>
      </c>
      <c r="J36" s="31" t="s">
        <v>294</v>
      </c>
      <c r="K36" s="33" t="s">
        <v>294</v>
      </c>
      <c r="L36" s="33" t="s">
        <v>294</v>
      </c>
      <c r="M36" s="33" t="s">
        <v>294</v>
      </c>
      <c r="N36" s="33" t="s">
        <v>294</v>
      </c>
      <c r="O36" s="33" t="s">
        <v>294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B3D7"/>
  </sheetPr>
  <dimension ref="A1:AMQ8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.75" x14ac:dyDescent="0.2"/>
  <cols>
    <col min="1" max="1" width="31.6640625" style="35" customWidth="1"/>
    <col min="2" max="2" width="13.33203125" style="36" customWidth="1"/>
    <col min="3" max="3" width="13.44140625" customWidth="1"/>
    <col min="4" max="4" width="9" style="37" customWidth="1"/>
    <col min="5" max="5" width="14.5546875" style="36" customWidth="1"/>
    <col min="6" max="6" width="26.77734375" style="36" customWidth="1"/>
    <col min="7" max="7" width="14.5546875" style="36" customWidth="1"/>
    <col min="8" max="8" width="11.109375" style="36" customWidth="1"/>
    <col min="9" max="9" width="27" style="36" customWidth="1"/>
    <col min="10" max="14" width="12.77734375" style="36" customWidth="1"/>
    <col min="15" max="15" width="11.6640625" style="36" customWidth="1"/>
    <col min="16" max="16" width="25.88671875" style="36" customWidth="1"/>
    <col min="17" max="17" width="11.109375" style="36" customWidth="1"/>
    <col min="18" max="18" width="10.33203125" style="36" customWidth="1"/>
    <col min="19" max="19" width="13.44140625" customWidth="1"/>
    <col min="20" max="28" width="8.5546875" style="38" customWidth="1"/>
    <col min="29" max="1031" width="13.44140625" style="38" customWidth="1"/>
  </cols>
  <sheetData>
    <row r="1" spans="1:27" s="41" customFormat="1" ht="42.75" customHeight="1" thickBot="1" x14ac:dyDescent="0.25">
      <c r="A1" s="26" t="s">
        <v>126</v>
      </c>
      <c r="B1" s="27" t="s">
        <v>127</v>
      </c>
      <c r="C1" s="27" t="s">
        <v>128</v>
      </c>
      <c r="D1" s="27" t="s">
        <v>129</v>
      </c>
      <c r="E1" s="27" t="s">
        <v>130</v>
      </c>
      <c r="F1" s="27" t="s">
        <v>131</v>
      </c>
      <c r="G1" s="27" t="s">
        <v>132</v>
      </c>
      <c r="H1" s="27" t="s">
        <v>133</v>
      </c>
      <c r="I1" s="27" t="s">
        <v>134</v>
      </c>
      <c r="J1" s="51" t="s">
        <v>288</v>
      </c>
      <c r="K1" s="51" t="s">
        <v>289</v>
      </c>
      <c r="L1" s="51" t="s">
        <v>290</v>
      </c>
      <c r="M1" s="51" t="s">
        <v>291</v>
      </c>
      <c r="N1" s="51" t="s">
        <v>292</v>
      </c>
      <c r="O1" s="51" t="s">
        <v>293</v>
      </c>
      <c r="P1" s="27" t="s">
        <v>135</v>
      </c>
      <c r="Q1" s="27"/>
      <c r="R1" s="27"/>
      <c r="S1" s="27"/>
      <c r="T1" s="27"/>
      <c r="U1" s="27"/>
      <c r="V1" s="27"/>
      <c r="W1" s="27"/>
      <c r="X1" s="39"/>
      <c r="Y1" s="40"/>
      <c r="Z1" s="40"/>
      <c r="AA1" s="40"/>
    </row>
    <row r="2" spans="1:27" s="45" customFormat="1" ht="41.25" customHeight="1" x14ac:dyDescent="0.2">
      <c r="A2" s="42" t="s">
        <v>5</v>
      </c>
      <c r="B2" s="43" t="s">
        <v>7</v>
      </c>
      <c r="C2" s="44">
        <v>139727148</v>
      </c>
      <c r="D2" s="43" t="s">
        <v>136</v>
      </c>
      <c r="E2" s="43" t="s">
        <v>295</v>
      </c>
      <c r="F2" s="43" t="s">
        <v>137</v>
      </c>
      <c r="G2" s="43" t="s">
        <v>138</v>
      </c>
      <c r="H2" s="43" t="s">
        <v>139</v>
      </c>
      <c r="I2" s="43" t="s">
        <v>140</v>
      </c>
      <c r="J2" s="52" t="s">
        <v>294</v>
      </c>
      <c r="K2" s="52" t="s">
        <v>294</v>
      </c>
      <c r="L2" s="52" t="s">
        <v>294</v>
      </c>
      <c r="M2" s="52" t="s">
        <v>294</v>
      </c>
      <c r="N2" s="52" t="s">
        <v>294</v>
      </c>
      <c r="O2" s="52" t="s">
        <v>294</v>
      </c>
    </row>
    <row r="3" spans="1:27" s="45" customFormat="1" ht="41.25" customHeight="1" x14ac:dyDescent="0.2">
      <c r="A3" s="42" t="s">
        <v>10</v>
      </c>
      <c r="B3" s="43" t="s">
        <v>11</v>
      </c>
      <c r="C3" s="44">
        <v>41733197</v>
      </c>
      <c r="D3" s="43" t="s">
        <v>408</v>
      </c>
      <c r="E3" s="43" t="s">
        <v>409</v>
      </c>
      <c r="F3" s="43" t="s">
        <v>410</v>
      </c>
      <c r="G3" s="43" t="s">
        <v>233</v>
      </c>
      <c r="H3" s="43" t="s">
        <v>234</v>
      </c>
      <c r="I3" s="43" t="s">
        <v>235</v>
      </c>
      <c r="J3" s="52" t="s">
        <v>294</v>
      </c>
      <c r="K3" s="52" t="s">
        <v>294</v>
      </c>
      <c r="L3" s="52" t="s">
        <v>294</v>
      </c>
      <c r="M3" s="52" t="s">
        <v>294</v>
      </c>
      <c r="N3" s="52" t="s">
        <v>294</v>
      </c>
      <c r="O3" s="52" t="s">
        <v>294</v>
      </c>
    </row>
    <row r="4" spans="1:27" s="45" customFormat="1" ht="41.25" customHeight="1" x14ac:dyDescent="0.2">
      <c r="A4" s="42" t="s">
        <v>12</v>
      </c>
      <c r="B4" s="43" t="s">
        <v>13</v>
      </c>
      <c r="C4" s="44">
        <v>77799799</v>
      </c>
      <c r="D4" s="43" t="s">
        <v>411</v>
      </c>
      <c r="E4" s="43" t="s">
        <v>412</v>
      </c>
      <c r="F4" s="43" t="s">
        <v>413</v>
      </c>
      <c r="G4" s="43" t="s">
        <v>414</v>
      </c>
      <c r="H4" s="43" t="s">
        <v>237</v>
      </c>
      <c r="I4" s="43" t="s">
        <v>238</v>
      </c>
      <c r="J4" s="52" t="s">
        <v>294</v>
      </c>
      <c r="K4" s="52" t="s">
        <v>294</v>
      </c>
      <c r="L4" s="52" t="s">
        <v>294</v>
      </c>
      <c r="M4" s="52" t="s">
        <v>294</v>
      </c>
      <c r="N4" s="52" t="s">
        <v>294</v>
      </c>
      <c r="O4" s="52" t="s">
        <v>294</v>
      </c>
    </row>
    <row r="5" spans="1:27" s="45" customFormat="1" ht="41.25" customHeight="1" x14ac:dyDescent="0.2">
      <c r="A5" s="42" t="s">
        <v>14</v>
      </c>
      <c r="B5" s="43" t="s">
        <v>16</v>
      </c>
      <c r="C5" s="44">
        <v>120183715</v>
      </c>
      <c r="D5" s="43" t="s">
        <v>173</v>
      </c>
      <c r="E5" s="43" t="s">
        <v>297</v>
      </c>
      <c r="F5" s="43" t="s">
        <v>298</v>
      </c>
      <c r="G5" s="43" t="s">
        <v>299</v>
      </c>
      <c r="H5" s="43" t="s">
        <v>174</v>
      </c>
      <c r="I5" s="43" t="s">
        <v>300</v>
      </c>
      <c r="J5" s="52" t="s">
        <v>294</v>
      </c>
      <c r="K5" s="52" t="s">
        <v>294</v>
      </c>
      <c r="L5" s="52" t="s">
        <v>294</v>
      </c>
      <c r="M5" s="52" t="s">
        <v>294</v>
      </c>
      <c r="N5" s="52" t="s">
        <v>294</v>
      </c>
      <c r="O5" s="52" t="s">
        <v>294</v>
      </c>
    </row>
    <row r="6" spans="1:27" s="45" customFormat="1" ht="41.25" customHeight="1" x14ac:dyDescent="0.2">
      <c r="A6" s="42" t="s">
        <v>17</v>
      </c>
      <c r="B6" s="43" t="s">
        <v>19</v>
      </c>
      <c r="C6" s="44">
        <v>830333824</v>
      </c>
      <c r="D6" s="43" t="s">
        <v>301</v>
      </c>
      <c r="E6" s="43" t="s">
        <v>141</v>
      </c>
      <c r="F6" s="43" t="s">
        <v>302</v>
      </c>
      <c r="G6" s="43" t="s">
        <v>303</v>
      </c>
      <c r="H6" s="43" t="s">
        <v>304</v>
      </c>
      <c r="I6" s="43" t="s">
        <v>305</v>
      </c>
      <c r="J6" s="52" t="s">
        <v>294</v>
      </c>
      <c r="K6" s="52" t="s">
        <v>294</v>
      </c>
      <c r="L6" s="52" t="s">
        <v>294</v>
      </c>
      <c r="M6" s="52" t="s">
        <v>294</v>
      </c>
      <c r="N6" s="52" t="s">
        <v>294</v>
      </c>
      <c r="O6" s="52" t="s">
        <v>294</v>
      </c>
    </row>
    <row r="7" spans="1:27" s="45" customFormat="1" ht="41.25" customHeight="1" x14ac:dyDescent="0.2">
      <c r="A7" s="42" t="s">
        <v>20</v>
      </c>
      <c r="B7" s="43" t="s">
        <v>22</v>
      </c>
      <c r="C7" s="44">
        <v>827560744</v>
      </c>
      <c r="D7" s="43" t="s">
        <v>306</v>
      </c>
      <c r="E7" s="43" t="s">
        <v>307</v>
      </c>
      <c r="F7" s="43" t="s">
        <v>148</v>
      </c>
      <c r="G7" s="43" t="s">
        <v>149</v>
      </c>
      <c r="H7" s="43" t="s">
        <v>147</v>
      </c>
      <c r="I7" s="43" t="s">
        <v>239</v>
      </c>
      <c r="J7" s="52" t="s">
        <v>294</v>
      </c>
      <c r="K7" s="52" t="s">
        <v>294</v>
      </c>
      <c r="L7" s="52" t="s">
        <v>294</v>
      </c>
      <c r="M7" s="52" t="s">
        <v>294</v>
      </c>
      <c r="N7" s="52" t="s">
        <v>294</v>
      </c>
      <c r="O7" s="52" t="s">
        <v>294</v>
      </c>
    </row>
    <row r="8" spans="1:27" s="45" customFormat="1" ht="41.25" customHeight="1" x14ac:dyDescent="0.2">
      <c r="A8" s="42" t="s">
        <v>23</v>
      </c>
      <c r="B8" s="43" t="s">
        <v>25</v>
      </c>
      <c r="C8" s="44">
        <v>6928857</v>
      </c>
      <c r="D8" s="43" t="s">
        <v>308</v>
      </c>
      <c r="E8" s="43" t="s">
        <v>309</v>
      </c>
      <c r="F8" s="43" t="s">
        <v>310</v>
      </c>
      <c r="G8" s="43" t="s">
        <v>311</v>
      </c>
      <c r="H8" s="43" t="s">
        <v>312</v>
      </c>
      <c r="I8" s="43" t="s">
        <v>150</v>
      </c>
      <c r="J8" s="52" t="s">
        <v>294</v>
      </c>
      <c r="K8" s="52" t="s">
        <v>294</v>
      </c>
      <c r="L8" s="52" t="s">
        <v>294</v>
      </c>
      <c r="M8" s="52" t="s">
        <v>294</v>
      </c>
      <c r="N8" s="52" t="s">
        <v>294</v>
      </c>
      <c r="O8" s="52" t="s">
        <v>294</v>
      </c>
    </row>
    <row r="9" spans="1:27" s="45" customFormat="1" ht="41.25" customHeight="1" x14ac:dyDescent="0.2">
      <c r="A9" s="42" t="s">
        <v>26</v>
      </c>
      <c r="B9" s="43" t="s">
        <v>28</v>
      </c>
      <c r="C9" s="44">
        <v>807021241</v>
      </c>
      <c r="D9" s="43" t="s">
        <v>151</v>
      </c>
      <c r="E9" s="43" t="s">
        <v>152</v>
      </c>
      <c r="F9" s="43" t="s">
        <v>313</v>
      </c>
      <c r="G9" s="43" t="s">
        <v>314</v>
      </c>
      <c r="H9" s="43" t="s">
        <v>315</v>
      </c>
      <c r="I9" s="43" t="s">
        <v>316</v>
      </c>
      <c r="J9" s="52" t="s">
        <v>294</v>
      </c>
      <c r="K9" s="52" t="s">
        <v>294</v>
      </c>
      <c r="L9" s="52" t="s">
        <v>294</v>
      </c>
      <c r="M9" s="52" t="s">
        <v>294</v>
      </c>
      <c r="N9" s="52" t="s">
        <v>294</v>
      </c>
      <c r="O9" s="52" t="s">
        <v>294</v>
      </c>
    </row>
    <row r="10" spans="1:27" s="45" customFormat="1" ht="41.25" customHeight="1" x14ac:dyDescent="0.2">
      <c r="A10" s="42" t="s">
        <v>29</v>
      </c>
      <c r="B10" s="43" t="s">
        <v>31</v>
      </c>
      <c r="C10" s="44">
        <v>555498187</v>
      </c>
      <c r="D10" s="43" t="s">
        <v>317</v>
      </c>
      <c r="E10" s="43" t="s">
        <v>318</v>
      </c>
      <c r="F10" s="43" t="s">
        <v>319</v>
      </c>
      <c r="G10" s="43" t="s">
        <v>320</v>
      </c>
      <c r="H10" s="43" t="s">
        <v>321</v>
      </c>
      <c r="I10" s="43" t="s">
        <v>322</v>
      </c>
      <c r="J10" s="52" t="s">
        <v>294</v>
      </c>
      <c r="K10" s="52" t="s">
        <v>294</v>
      </c>
      <c r="L10" s="52" t="s">
        <v>294</v>
      </c>
      <c r="M10" s="52" t="s">
        <v>294</v>
      </c>
      <c r="N10" s="52" t="s">
        <v>294</v>
      </c>
      <c r="O10" s="52" t="s">
        <v>294</v>
      </c>
    </row>
    <row r="11" spans="1:27" s="45" customFormat="1" ht="41.25" customHeight="1" x14ac:dyDescent="0.2">
      <c r="A11" s="42" t="s">
        <v>36</v>
      </c>
      <c r="B11" s="43" t="s">
        <v>38</v>
      </c>
      <c r="C11" s="44">
        <v>869205930</v>
      </c>
      <c r="D11" s="43" t="s">
        <v>326</v>
      </c>
      <c r="E11" s="43" t="s">
        <v>327</v>
      </c>
      <c r="F11" s="43" t="s">
        <v>328</v>
      </c>
      <c r="G11" s="43" t="s">
        <v>156</v>
      </c>
      <c r="H11" s="43" t="s">
        <v>329</v>
      </c>
      <c r="I11" s="43" t="s">
        <v>330</v>
      </c>
      <c r="J11" s="52" t="s">
        <v>294</v>
      </c>
      <c r="K11" s="52" t="s">
        <v>294</v>
      </c>
      <c r="L11" s="52" t="s">
        <v>294</v>
      </c>
      <c r="M11" s="52" t="s">
        <v>294</v>
      </c>
      <c r="N11" s="52" t="s">
        <v>294</v>
      </c>
      <c r="O11" s="52" t="s">
        <v>294</v>
      </c>
    </row>
    <row r="12" spans="1:27" s="45" customFormat="1" ht="41.25" customHeight="1" x14ac:dyDescent="0.2">
      <c r="A12" s="42" t="s">
        <v>39</v>
      </c>
      <c r="B12" s="43" t="s">
        <v>40</v>
      </c>
      <c r="C12" s="44">
        <v>831726588</v>
      </c>
      <c r="D12" s="43" t="s">
        <v>240</v>
      </c>
      <c r="E12" s="43" t="s">
        <v>241</v>
      </c>
      <c r="F12" s="43" t="s">
        <v>242</v>
      </c>
      <c r="G12" s="43" t="s">
        <v>243</v>
      </c>
      <c r="H12" s="43" t="s">
        <v>244</v>
      </c>
      <c r="I12" s="43" t="s">
        <v>245</v>
      </c>
      <c r="J12" s="52" t="s">
        <v>294</v>
      </c>
      <c r="K12" s="52" t="s">
        <v>294</v>
      </c>
      <c r="L12" s="52" t="s">
        <v>294</v>
      </c>
      <c r="M12" s="52" t="s">
        <v>294</v>
      </c>
      <c r="N12" s="52" t="s">
        <v>294</v>
      </c>
      <c r="O12" s="52" t="s">
        <v>294</v>
      </c>
    </row>
    <row r="13" spans="1:27" s="45" customFormat="1" ht="41.25" customHeight="1" x14ac:dyDescent="0.2">
      <c r="A13" s="42" t="s">
        <v>41</v>
      </c>
      <c r="B13" s="43" t="s">
        <v>42</v>
      </c>
      <c r="C13" s="44">
        <v>132220604</v>
      </c>
      <c r="D13" s="43" t="s">
        <v>415</v>
      </c>
      <c r="E13" s="43" t="s">
        <v>416</v>
      </c>
      <c r="F13" s="43" t="s">
        <v>417</v>
      </c>
      <c r="G13" s="43" t="s">
        <v>418</v>
      </c>
      <c r="H13" s="43" t="s">
        <v>419</v>
      </c>
      <c r="I13" s="43" t="s">
        <v>420</v>
      </c>
      <c r="J13" s="52" t="s">
        <v>294</v>
      </c>
      <c r="K13" s="52" t="s">
        <v>294</v>
      </c>
      <c r="L13" s="52" t="s">
        <v>294</v>
      </c>
      <c r="M13" s="52" t="s">
        <v>294</v>
      </c>
      <c r="N13" s="52" t="s">
        <v>294</v>
      </c>
      <c r="O13" s="52" t="s">
        <v>294</v>
      </c>
    </row>
    <row r="14" spans="1:27" s="45" customFormat="1" ht="41.25" customHeight="1" x14ac:dyDescent="0.2">
      <c r="A14" s="42" t="s">
        <v>43</v>
      </c>
      <c r="B14" s="43" t="s">
        <v>44</v>
      </c>
      <c r="C14" s="44">
        <v>828447594</v>
      </c>
      <c r="D14" s="43" t="s">
        <v>246</v>
      </c>
      <c r="E14" s="43" t="s">
        <v>247</v>
      </c>
      <c r="F14" s="43" t="s">
        <v>248</v>
      </c>
      <c r="G14" s="43" t="s">
        <v>249</v>
      </c>
      <c r="H14" s="43" t="s">
        <v>250</v>
      </c>
      <c r="I14" s="43" t="s">
        <v>251</v>
      </c>
      <c r="J14" s="52" t="s">
        <v>294</v>
      </c>
      <c r="K14" s="52" t="s">
        <v>294</v>
      </c>
      <c r="L14" s="52" t="s">
        <v>294</v>
      </c>
      <c r="M14" s="52" t="s">
        <v>294</v>
      </c>
      <c r="N14" s="52" t="s">
        <v>294</v>
      </c>
      <c r="O14" s="52" t="s">
        <v>294</v>
      </c>
    </row>
    <row r="15" spans="1:27" s="45" customFormat="1" ht="41.25" customHeight="1" x14ac:dyDescent="0.2">
      <c r="A15" s="42" t="s">
        <v>47</v>
      </c>
      <c r="B15" s="43" t="s">
        <v>49</v>
      </c>
      <c r="C15" s="44">
        <v>143530926</v>
      </c>
      <c r="D15" s="43" t="s">
        <v>163</v>
      </c>
      <c r="E15" s="43" t="s">
        <v>164</v>
      </c>
      <c r="F15" s="43" t="s">
        <v>165</v>
      </c>
      <c r="G15" s="43" t="s">
        <v>166</v>
      </c>
      <c r="H15" s="43" t="s">
        <v>167</v>
      </c>
      <c r="I15" s="43" t="s">
        <v>168</v>
      </c>
      <c r="J15" s="52" t="s">
        <v>294</v>
      </c>
      <c r="K15" s="52" t="s">
        <v>294</v>
      </c>
      <c r="L15" s="52" t="s">
        <v>294</v>
      </c>
      <c r="M15" s="52" t="s">
        <v>294</v>
      </c>
      <c r="N15" s="52" t="s">
        <v>294</v>
      </c>
      <c r="O15" s="52" t="s">
        <v>294</v>
      </c>
    </row>
    <row r="16" spans="1:27" s="45" customFormat="1" ht="41.25" customHeight="1" x14ac:dyDescent="0.2">
      <c r="A16" s="42" t="s">
        <v>331</v>
      </c>
      <c r="B16" s="43" t="s">
        <v>51</v>
      </c>
      <c r="C16" s="44">
        <v>802316315</v>
      </c>
      <c r="D16" s="43" t="s">
        <v>332</v>
      </c>
      <c r="E16" s="43" t="s">
        <v>333</v>
      </c>
      <c r="F16" s="43" t="s">
        <v>334</v>
      </c>
      <c r="G16" s="43" t="s">
        <v>335</v>
      </c>
      <c r="H16" s="43" t="s">
        <v>336</v>
      </c>
      <c r="I16" s="43" t="s">
        <v>337</v>
      </c>
      <c r="J16" s="52" t="s">
        <v>294</v>
      </c>
      <c r="K16" s="52" t="s">
        <v>294</v>
      </c>
      <c r="L16" s="52" t="s">
        <v>294</v>
      </c>
      <c r="M16" s="52" t="s">
        <v>294</v>
      </c>
      <c r="N16" s="52" t="s">
        <v>294</v>
      </c>
      <c r="O16" s="52" t="s">
        <v>294</v>
      </c>
    </row>
    <row r="17" spans="1:15" s="45" customFormat="1" ht="41.25" customHeight="1" x14ac:dyDescent="0.2">
      <c r="A17" s="42" t="s">
        <v>52</v>
      </c>
      <c r="B17" s="43" t="s">
        <v>54</v>
      </c>
      <c r="C17" s="44">
        <v>19121586</v>
      </c>
      <c r="D17" s="43" t="s">
        <v>169</v>
      </c>
      <c r="E17" s="43" t="s">
        <v>170</v>
      </c>
      <c r="F17" s="43" t="s">
        <v>171</v>
      </c>
      <c r="G17" s="43" t="s">
        <v>338</v>
      </c>
      <c r="H17" s="43" t="s">
        <v>172</v>
      </c>
      <c r="I17" s="43" t="s">
        <v>339</v>
      </c>
      <c r="J17" s="52" t="s">
        <v>294</v>
      </c>
      <c r="K17" s="52" t="s">
        <v>294</v>
      </c>
      <c r="L17" s="52" t="s">
        <v>294</v>
      </c>
      <c r="M17" s="52" t="s">
        <v>294</v>
      </c>
      <c r="N17" s="52" t="s">
        <v>294</v>
      </c>
      <c r="O17" s="52" t="s">
        <v>294</v>
      </c>
    </row>
    <row r="18" spans="1:15" s="45" customFormat="1" ht="41.25" customHeight="1" x14ac:dyDescent="0.2">
      <c r="A18" s="42" t="s">
        <v>340</v>
      </c>
      <c r="B18" s="43" t="s">
        <v>56</v>
      </c>
      <c r="C18" s="44">
        <v>69341972</v>
      </c>
      <c r="D18" s="43" t="s">
        <v>341</v>
      </c>
      <c r="E18" s="43" t="s">
        <v>342</v>
      </c>
      <c r="F18" s="43" t="s">
        <v>343</v>
      </c>
      <c r="G18" s="43" t="s">
        <v>344</v>
      </c>
      <c r="H18" s="43" t="s">
        <v>345</v>
      </c>
      <c r="I18" s="43" t="s">
        <v>346</v>
      </c>
      <c r="J18" s="52" t="s">
        <v>294</v>
      </c>
      <c r="K18" s="52" t="s">
        <v>294</v>
      </c>
      <c r="L18" s="52" t="s">
        <v>294</v>
      </c>
      <c r="M18" s="52" t="s">
        <v>294</v>
      </c>
      <c r="N18" s="52" t="s">
        <v>294</v>
      </c>
      <c r="O18" s="52" t="s">
        <v>294</v>
      </c>
    </row>
    <row r="19" spans="1:15" s="45" customFormat="1" ht="41.25" customHeight="1" x14ac:dyDescent="0.2">
      <c r="A19" s="42" t="s">
        <v>57</v>
      </c>
      <c r="B19" s="43" t="s">
        <v>58</v>
      </c>
      <c r="C19" s="44">
        <v>129842667</v>
      </c>
      <c r="D19" s="43" t="s">
        <v>252</v>
      </c>
      <c r="E19" s="43" t="s">
        <v>253</v>
      </c>
      <c r="F19" s="43" t="s">
        <v>254</v>
      </c>
      <c r="G19" s="43" t="s">
        <v>255</v>
      </c>
      <c r="H19" s="43" t="s">
        <v>256</v>
      </c>
      <c r="I19" s="43" t="s">
        <v>257</v>
      </c>
      <c r="J19" s="52" t="s">
        <v>294</v>
      </c>
      <c r="K19" s="52" t="s">
        <v>294</v>
      </c>
      <c r="L19" s="52" t="s">
        <v>294</v>
      </c>
      <c r="M19" s="52" t="s">
        <v>294</v>
      </c>
      <c r="N19" s="52" t="s">
        <v>294</v>
      </c>
      <c r="O19" s="52" t="s">
        <v>294</v>
      </c>
    </row>
    <row r="20" spans="1:15" s="45" customFormat="1" ht="41.25" customHeight="1" x14ac:dyDescent="0.2">
      <c r="A20" s="42" t="s">
        <v>59</v>
      </c>
      <c r="B20" s="43" t="s">
        <v>60</v>
      </c>
      <c r="C20" s="44">
        <v>120439869</v>
      </c>
      <c r="D20" s="43" t="s">
        <v>258</v>
      </c>
      <c r="E20" s="43" t="s">
        <v>259</v>
      </c>
      <c r="F20" s="43" t="s">
        <v>421</v>
      </c>
      <c r="G20" s="43" t="s">
        <v>260</v>
      </c>
      <c r="H20" s="43" t="s">
        <v>261</v>
      </c>
      <c r="I20" s="43" t="s">
        <v>262</v>
      </c>
      <c r="J20" s="52" t="s">
        <v>294</v>
      </c>
      <c r="K20" s="52" t="s">
        <v>294</v>
      </c>
      <c r="L20" s="52" t="s">
        <v>294</v>
      </c>
      <c r="M20" s="52" t="s">
        <v>294</v>
      </c>
      <c r="N20" s="52" t="s">
        <v>294</v>
      </c>
      <c r="O20" s="52" t="s">
        <v>294</v>
      </c>
    </row>
    <row r="21" spans="1:15" s="45" customFormat="1" ht="41.25" customHeight="1" x14ac:dyDescent="0.2">
      <c r="A21" s="42" t="s">
        <v>61</v>
      </c>
      <c r="B21" s="43" t="s">
        <v>63</v>
      </c>
      <c r="C21" s="44">
        <v>67641597</v>
      </c>
      <c r="D21" s="43" t="s">
        <v>347</v>
      </c>
      <c r="E21" s="43" t="s">
        <v>348</v>
      </c>
      <c r="F21" s="43" t="s">
        <v>349</v>
      </c>
      <c r="G21" s="43" t="s">
        <v>350</v>
      </c>
      <c r="H21" s="43" t="s">
        <v>351</v>
      </c>
      <c r="I21" s="43" t="s">
        <v>352</v>
      </c>
      <c r="J21" s="52" t="s">
        <v>294</v>
      </c>
      <c r="K21" s="52" t="s">
        <v>294</v>
      </c>
      <c r="L21" s="52" t="s">
        <v>294</v>
      </c>
      <c r="M21" s="52" t="s">
        <v>294</v>
      </c>
      <c r="N21" s="52" t="s">
        <v>294</v>
      </c>
      <c r="O21" s="52" t="s">
        <v>294</v>
      </c>
    </row>
    <row r="22" spans="1:15" s="45" customFormat="1" ht="41.25" customHeight="1" x14ac:dyDescent="0.2">
      <c r="A22" s="42" t="s">
        <v>64</v>
      </c>
      <c r="B22" s="43" t="s">
        <v>65</v>
      </c>
      <c r="C22" s="44">
        <v>111187295</v>
      </c>
      <c r="D22" s="43" t="s">
        <v>422</v>
      </c>
      <c r="E22" s="43" t="s">
        <v>423</v>
      </c>
      <c r="F22" s="43" t="s">
        <v>424</v>
      </c>
      <c r="G22" s="43" t="s">
        <v>263</v>
      </c>
      <c r="H22" s="43" t="s">
        <v>425</v>
      </c>
      <c r="I22" s="43" t="s">
        <v>426</v>
      </c>
      <c r="J22" s="52" t="s">
        <v>294</v>
      </c>
      <c r="K22" s="52" t="s">
        <v>294</v>
      </c>
      <c r="L22" s="52" t="s">
        <v>294</v>
      </c>
      <c r="M22" s="52" t="s">
        <v>294</v>
      </c>
      <c r="N22" s="52" t="s">
        <v>294</v>
      </c>
      <c r="O22" s="52" t="s">
        <v>294</v>
      </c>
    </row>
    <row r="23" spans="1:15" s="45" customFormat="1" ht="41.25" customHeight="1" x14ac:dyDescent="0.2">
      <c r="A23" s="42" t="s">
        <v>353</v>
      </c>
      <c r="B23" s="43" t="s">
        <v>104</v>
      </c>
      <c r="C23" s="44">
        <v>79529872</v>
      </c>
      <c r="D23" s="43" t="s">
        <v>214</v>
      </c>
      <c r="E23" s="43" t="s">
        <v>354</v>
      </c>
      <c r="F23" s="43" t="s">
        <v>355</v>
      </c>
      <c r="G23" s="43" t="s">
        <v>215</v>
      </c>
      <c r="H23" s="43" t="s">
        <v>216</v>
      </c>
      <c r="I23" s="43" t="s">
        <v>356</v>
      </c>
      <c r="J23" s="52" t="s">
        <v>294</v>
      </c>
      <c r="K23" s="52" t="s">
        <v>294</v>
      </c>
      <c r="L23" s="52" t="s">
        <v>294</v>
      </c>
      <c r="M23" s="52" t="s">
        <v>294</v>
      </c>
      <c r="N23" s="52" t="s">
        <v>294</v>
      </c>
      <c r="O23" s="52" t="s">
        <v>294</v>
      </c>
    </row>
    <row r="24" spans="1:15" s="45" customFormat="1" ht="41.25" customHeight="1" x14ac:dyDescent="0.2">
      <c r="A24" s="42" t="s">
        <v>357</v>
      </c>
      <c r="B24" s="43" t="s">
        <v>33</v>
      </c>
      <c r="C24" s="44">
        <v>609570742</v>
      </c>
      <c r="D24" s="43" t="s">
        <v>236</v>
      </c>
      <c r="E24" s="43" t="s">
        <v>358</v>
      </c>
      <c r="F24" s="43" t="s">
        <v>359</v>
      </c>
      <c r="G24" s="43" t="s">
        <v>360</v>
      </c>
      <c r="H24" s="43" t="s">
        <v>361</v>
      </c>
      <c r="I24" s="43" t="s">
        <v>362</v>
      </c>
      <c r="J24" s="52" t="s">
        <v>294</v>
      </c>
      <c r="K24" s="52" t="s">
        <v>294</v>
      </c>
      <c r="L24" s="52" t="s">
        <v>294</v>
      </c>
      <c r="M24" s="52" t="s">
        <v>294</v>
      </c>
      <c r="N24" s="52" t="s">
        <v>294</v>
      </c>
      <c r="O24" s="52" t="s">
        <v>294</v>
      </c>
    </row>
    <row r="25" spans="1:15" s="45" customFormat="1" ht="41.25" customHeight="1" x14ac:dyDescent="0.2">
      <c r="A25" s="42" t="s">
        <v>68</v>
      </c>
      <c r="B25" s="43" t="s">
        <v>69</v>
      </c>
      <c r="C25" s="44">
        <v>72631799</v>
      </c>
      <c r="D25" s="43" t="s">
        <v>427</v>
      </c>
      <c r="E25" s="43" t="s">
        <v>428</v>
      </c>
      <c r="F25" s="43" t="s">
        <v>429</v>
      </c>
      <c r="G25" s="43" t="s">
        <v>264</v>
      </c>
      <c r="H25" s="43" t="s">
        <v>265</v>
      </c>
      <c r="I25" s="43" t="s">
        <v>266</v>
      </c>
      <c r="J25" s="52" t="s">
        <v>294</v>
      </c>
      <c r="K25" s="52" t="s">
        <v>294</v>
      </c>
      <c r="L25" s="52" t="s">
        <v>294</v>
      </c>
      <c r="M25" s="52" t="s">
        <v>294</v>
      </c>
      <c r="N25" s="52" t="s">
        <v>294</v>
      </c>
      <c r="O25" s="52" t="s">
        <v>294</v>
      </c>
    </row>
    <row r="26" spans="1:15" s="45" customFormat="1" ht="41.25" customHeight="1" x14ac:dyDescent="0.2">
      <c r="A26" s="42" t="s">
        <v>70</v>
      </c>
      <c r="B26" s="43" t="s">
        <v>72</v>
      </c>
      <c r="C26" s="44">
        <v>72648579</v>
      </c>
      <c r="D26" s="43" t="s">
        <v>187</v>
      </c>
      <c r="E26" s="43" t="s">
        <v>188</v>
      </c>
      <c r="F26" s="43" t="s">
        <v>189</v>
      </c>
      <c r="G26" s="43" t="s">
        <v>363</v>
      </c>
      <c r="H26" s="43" t="s">
        <v>364</v>
      </c>
      <c r="I26" s="43" t="s">
        <v>365</v>
      </c>
      <c r="J26" s="52" t="s">
        <v>294</v>
      </c>
      <c r="K26" s="52" t="s">
        <v>294</v>
      </c>
      <c r="L26" s="52" t="s">
        <v>294</v>
      </c>
      <c r="M26" s="52" t="s">
        <v>294</v>
      </c>
      <c r="N26" s="52" t="s">
        <v>294</v>
      </c>
      <c r="O26" s="52" t="s">
        <v>294</v>
      </c>
    </row>
    <row r="27" spans="1:15" s="45" customFormat="1" ht="41.25" customHeight="1" x14ac:dyDescent="0.2">
      <c r="A27" s="42" t="s">
        <v>73</v>
      </c>
      <c r="B27" s="43" t="s">
        <v>75</v>
      </c>
      <c r="C27" s="44">
        <v>835130485</v>
      </c>
      <c r="D27" s="43" t="s">
        <v>181</v>
      </c>
      <c r="E27" s="43" t="s">
        <v>182</v>
      </c>
      <c r="F27" s="43" t="s">
        <v>183</v>
      </c>
      <c r="G27" s="43" t="s">
        <v>184</v>
      </c>
      <c r="H27" s="43" t="s">
        <v>185</v>
      </c>
      <c r="I27" s="43" t="s">
        <v>186</v>
      </c>
      <c r="J27" s="52" t="s">
        <v>294</v>
      </c>
      <c r="K27" s="52" t="s">
        <v>294</v>
      </c>
      <c r="L27" s="52" t="s">
        <v>294</v>
      </c>
      <c r="M27" s="52" t="s">
        <v>294</v>
      </c>
      <c r="N27" s="52" t="s">
        <v>294</v>
      </c>
      <c r="O27" s="52" t="s">
        <v>294</v>
      </c>
    </row>
    <row r="28" spans="1:15" s="45" customFormat="1" ht="41.25" customHeight="1" x14ac:dyDescent="0.2">
      <c r="A28" s="42" t="s">
        <v>76</v>
      </c>
      <c r="B28" s="43" t="s">
        <v>78</v>
      </c>
      <c r="C28" s="44">
        <v>125944442</v>
      </c>
      <c r="D28" s="43" t="s">
        <v>190</v>
      </c>
      <c r="E28" s="43" t="s">
        <v>366</v>
      </c>
      <c r="F28" s="43" t="s">
        <v>192</v>
      </c>
      <c r="G28" s="43" t="s">
        <v>193</v>
      </c>
      <c r="H28" s="43" t="s">
        <v>191</v>
      </c>
      <c r="I28" s="43" t="s">
        <v>194</v>
      </c>
      <c r="J28" s="52" t="s">
        <v>294</v>
      </c>
      <c r="K28" s="52" t="s">
        <v>294</v>
      </c>
      <c r="L28" s="52" t="s">
        <v>294</v>
      </c>
      <c r="M28" s="52" t="s">
        <v>294</v>
      </c>
      <c r="N28" s="52" t="s">
        <v>294</v>
      </c>
      <c r="O28" s="52" t="s">
        <v>294</v>
      </c>
    </row>
    <row r="29" spans="1:15" s="45" customFormat="1" ht="41.25" customHeight="1" x14ac:dyDescent="0.2">
      <c r="A29" s="42" t="s">
        <v>430</v>
      </c>
      <c r="B29" s="43" t="s">
        <v>79</v>
      </c>
      <c r="C29" s="44">
        <v>80298309</v>
      </c>
      <c r="D29" s="43" t="s">
        <v>267</v>
      </c>
      <c r="E29" s="43" t="s">
        <v>268</v>
      </c>
      <c r="F29" s="43" t="s">
        <v>269</v>
      </c>
      <c r="G29" s="43" t="s">
        <v>431</v>
      </c>
      <c r="H29" s="43" t="s">
        <v>432</v>
      </c>
      <c r="I29" s="43" t="s">
        <v>433</v>
      </c>
      <c r="J29" s="52" t="s">
        <v>294</v>
      </c>
      <c r="K29" s="52" t="s">
        <v>294</v>
      </c>
      <c r="L29" s="52" t="s">
        <v>294</v>
      </c>
      <c r="M29" s="52" t="s">
        <v>294</v>
      </c>
      <c r="N29" s="52" t="s">
        <v>294</v>
      </c>
      <c r="O29" s="52" t="s">
        <v>294</v>
      </c>
    </row>
    <row r="30" spans="1:15" s="45" customFormat="1" ht="41.25" customHeight="1" x14ac:dyDescent="0.2">
      <c r="A30" s="42" t="s">
        <v>80</v>
      </c>
      <c r="B30" s="43" t="s">
        <v>82</v>
      </c>
      <c r="C30" s="44">
        <v>80272604</v>
      </c>
      <c r="D30" s="43" t="s">
        <v>367</v>
      </c>
      <c r="E30" s="43" t="s">
        <v>195</v>
      </c>
      <c r="F30" s="43" t="s">
        <v>368</v>
      </c>
      <c r="G30" s="43" t="s">
        <v>369</v>
      </c>
      <c r="H30" s="43" t="s">
        <v>370</v>
      </c>
      <c r="I30" s="43" t="s">
        <v>371</v>
      </c>
      <c r="J30" s="52" t="s">
        <v>294</v>
      </c>
      <c r="K30" s="52" t="s">
        <v>294</v>
      </c>
      <c r="L30" s="52" t="s">
        <v>294</v>
      </c>
      <c r="M30" s="52" t="s">
        <v>294</v>
      </c>
      <c r="N30" s="52" t="s">
        <v>294</v>
      </c>
      <c r="O30" s="52" t="s">
        <v>294</v>
      </c>
    </row>
    <row r="31" spans="1:15" s="45" customFormat="1" ht="41.25" customHeight="1" x14ac:dyDescent="0.2">
      <c r="A31" s="42" t="s">
        <v>83</v>
      </c>
      <c r="B31" s="43" t="s">
        <v>85</v>
      </c>
      <c r="C31" s="44">
        <v>53385738</v>
      </c>
      <c r="D31" s="43" t="s">
        <v>372</v>
      </c>
      <c r="E31" s="43" t="s">
        <v>373</v>
      </c>
      <c r="F31" s="43" t="s">
        <v>374</v>
      </c>
      <c r="G31" s="43" t="s">
        <v>375</v>
      </c>
      <c r="H31" s="43" t="s">
        <v>376</v>
      </c>
      <c r="I31" s="43" t="s">
        <v>377</v>
      </c>
      <c r="J31" s="52" t="s">
        <v>294</v>
      </c>
      <c r="K31" s="52" t="s">
        <v>294</v>
      </c>
      <c r="L31" s="52" t="s">
        <v>294</v>
      </c>
      <c r="M31" s="52" t="s">
        <v>294</v>
      </c>
      <c r="N31" s="52" t="s">
        <v>294</v>
      </c>
      <c r="O31" s="52" t="s">
        <v>294</v>
      </c>
    </row>
    <row r="32" spans="1:15" s="45" customFormat="1" ht="41.25" customHeight="1" x14ac:dyDescent="0.2">
      <c r="A32" s="42" t="s">
        <v>86</v>
      </c>
      <c r="B32" s="43" t="s">
        <v>88</v>
      </c>
      <c r="C32" s="44">
        <v>82355652</v>
      </c>
      <c r="D32" s="43" t="s">
        <v>378</v>
      </c>
      <c r="E32" s="43" t="s">
        <v>379</v>
      </c>
      <c r="F32" s="43" t="s">
        <v>380</v>
      </c>
      <c r="G32" s="43" t="s">
        <v>196</v>
      </c>
      <c r="H32" s="43" t="s">
        <v>197</v>
      </c>
      <c r="I32" s="43" t="s">
        <v>198</v>
      </c>
      <c r="J32" s="52" t="s">
        <v>294</v>
      </c>
      <c r="K32" s="52" t="s">
        <v>294</v>
      </c>
      <c r="L32" s="52" t="s">
        <v>294</v>
      </c>
      <c r="M32" s="52" t="s">
        <v>294</v>
      </c>
      <c r="N32" s="52" t="s">
        <v>294</v>
      </c>
      <c r="O32" s="52" t="s">
        <v>294</v>
      </c>
    </row>
    <row r="33" spans="1:17" s="45" customFormat="1" ht="41.25" customHeight="1" x14ac:dyDescent="0.2">
      <c r="A33" s="42" t="s">
        <v>89</v>
      </c>
      <c r="B33" s="43" t="s">
        <v>90</v>
      </c>
      <c r="C33" s="44">
        <v>608740957</v>
      </c>
      <c r="D33" s="43" t="s">
        <v>270</v>
      </c>
      <c r="E33" s="43" t="s">
        <v>271</v>
      </c>
      <c r="F33" s="43" t="s">
        <v>272</v>
      </c>
      <c r="G33" s="43" t="s">
        <v>273</v>
      </c>
      <c r="H33" s="43" t="s">
        <v>271</v>
      </c>
      <c r="I33" s="43" t="s">
        <v>274</v>
      </c>
      <c r="J33" s="52" t="s">
        <v>294</v>
      </c>
      <c r="K33" s="52" t="s">
        <v>294</v>
      </c>
      <c r="L33" s="52" t="s">
        <v>294</v>
      </c>
      <c r="M33" s="52" t="s">
        <v>294</v>
      </c>
      <c r="N33" s="52" t="s">
        <v>294</v>
      </c>
      <c r="O33" s="52" t="s">
        <v>294</v>
      </c>
    </row>
    <row r="34" spans="1:17" s="45" customFormat="1" ht="41.25" customHeight="1" x14ac:dyDescent="0.2">
      <c r="A34" s="42" t="s">
        <v>91</v>
      </c>
      <c r="B34" s="43" t="s">
        <v>92</v>
      </c>
      <c r="C34" s="44">
        <v>128844854</v>
      </c>
      <c r="D34" s="43" t="s">
        <v>275</v>
      </c>
      <c r="E34" s="43" t="s">
        <v>276</v>
      </c>
      <c r="F34" s="43" t="s">
        <v>277</v>
      </c>
      <c r="G34" s="43" t="s">
        <v>278</v>
      </c>
      <c r="H34" s="43" t="s">
        <v>279</v>
      </c>
      <c r="I34" s="43" t="s">
        <v>280</v>
      </c>
      <c r="J34" s="52" t="s">
        <v>294</v>
      </c>
      <c r="K34" s="52" t="s">
        <v>294</v>
      </c>
      <c r="L34" s="52" t="s">
        <v>294</v>
      </c>
      <c r="M34" s="52" t="s">
        <v>294</v>
      </c>
      <c r="N34" s="52" t="s">
        <v>294</v>
      </c>
      <c r="O34" s="52" t="s">
        <v>294</v>
      </c>
    </row>
    <row r="35" spans="1:17" s="45" customFormat="1" ht="41.25" customHeight="1" x14ac:dyDescent="0.2">
      <c r="A35" s="42" t="s">
        <v>384</v>
      </c>
      <c r="B35" s="43" t="s">
        <v>96</v>
      </c>
      <c r="C35" s="44">
        <v>37335296</v>
      </c>
      <c r="D35" s="43" t="s">
        <v>202</v>
      </c>
      <c r="E35" s="43" t="s">
        <v>203</v>
      </c>
      <c r="F35" s="43" t="s">
        <v>204</v>
      </c>
      <c r="G35" s="43" t="s">
        <v>385</v>
      </c>
      <c r="H35" s="43" t="s">
        <v>386</v>
      </c>
      <c r="I35" s="43" t="s">
        <v>387</v>
      </c>
      <c r="J35" s="52" t="s">
        <v>294</v>
      </c>
      <c r="K35" s="52" t="s">
        <v>294</v>
      </c>
      <c r="L35" s="52" t="s">
        <v>294</v>
      </c>
      <c r="M35" s="52" t="s">
        <v>294</v>
      </c>
      <c r="N35" s="52" t="s">
        <v>294</v>
      </c>
      <c r="O35" s="52" t="s">
        <v>294</v>
      </c>
    </row>
    <row r="36" spans="1:17" s="45" customFormat="1" ht="41.25" customHeight="1" x14ac:dyDescent="0.2">
      <c r="A36" s="42" t="s">
        <v>97</v>
      </c>
      <c r="B36" s="43" t="s">
        <v>99</v>
      </c>
      <c r="C36" s="44">
        <v>786931050</v>
      </c>
      <c r="D36" s="43" t="s">
        <v>205</v>
      </c>
      <c r="E36" s="43" t="s">
        <v>206</v>
      </c>
      <c r="F36" s="43" t="s">
        <v>388</v>
      </c>
      <c r="G36" s="43" t="s">
        <v>207</v>
      </c>
      <c r="H36" s="43" t="s">
        <v>208</v>
      </c>
      <c r="I36" s="43" t="s">
        <v>209</v>
      </c>
      <c r="J36" s="52" t="s">
        <v>294</v>
      </c>
      <c r="K36" s="52" t="s">
        <v>294</v>
      </c>
      <c r="L36" s="52" t="s">
        <v>294</v>
      </c>
      <c r="M36" s="52" t="s">
        <v>294</v>
      </c>
      <c r="N36" s="52" t="s">
        <v>294</v>
      </c>
      <c r="O36" s="52" t="s">
        <v>294</v>
      </c>
    </row>
    <row r="37" spans="1:17" s="45" customFormat="1" ht="41.25" customHeight="1" x14ac:dyDescent="0.2">
      <c r="A37" s="42" t="s">
        <v>100</v>
      </c>
      <c r="B37" s="43" t="s">
        <v>102</v>
      </c>
      <c r="C37" s="44">
        <v>837788223</v>
      </c>
      <c r="D37" s="43" t="s">
        <v>281</v>
      </c>
      <c r="E37" s="43" t="s">
        <v>210</v>
      </c>
      <c r="F37" s="43" t="s">
        <v>282</v>
      </c>
      <c r="G37" s="43" t="s">
        <v>211</v>
      </c>
      <c r="H37" s="43" t="s">
        <v>212</v>
      </c>
      <c r="I37" s="43" t="s">
        <v>213</v>
      </c>
      <c r="J37" s="52" t="s">
        <v>294</v>
      </c>
      <c r="K37" s="52" t="s">
        <v>294</v>
      </c>
      <c r="L37" s="52" t="s">
        <v>294</v>
      </c>
      <c r="M37" s="52" t="s">
        <v>294</v>
      </c>
      <c r="N37" s="52" t="s">
        <v>294</v>
      </c>
      <c r="O37" s="52" t="s">
        <v>294</v>
      </c>
    </row>
    <row r="38" spans="1:17" s="45" customFormat="1" ht="41.25" customHeight="1" x14ac:dyDescent="0.2">
      <c r="A38" s="42" t="s">
        <v>105</v>
      </c>
      <c r="B38" s="43" t="s">
        <v>107</v>
      </c>
      <c r="C38" s="44">
        <v>78883327</v>
      </c>
      <c r="D38" s="43" t="s">
        <v>389</v>
      </c>
      <c r="E38" s="43" t="s">
        <v>390</v>
      </c>
      <c r="F38" s="43" t="s">
        <v>391</v>
      </c>
      <c r="G38" s="43" t="s">
        <v>392</v>
      </c>
      <c r="H38" s="43" t="s">
        <v>345</v>
      </c>
      <c r="I38" s="43" t="s">
        <v>346</v>
      </c>
      <c r="J38" s="52" t="s">
        <v>294</v>
      </c>
      <c r="K38" s="52" t="s">
        <v>294</v>
      </c>
      <c r="L38" s="52" t="s">
        <v>294</v>
      </c>
      <c r="M38" s="52" t="s">
        <v>294</v>
      </c>
      <c r="N38" s="52" t="s">
        <v>294</v>
      </c>
      <c r="O38" s="52" t="s">
        <v>294</v>
      </c>
    </row>
    <row r="39" spans="1:17" s="45" customFormat="1" ht="41.25" customHeight="1" x14ac:dyDescent="0.2">
      <c r="A39" s="42" t="s">
        <v>393</v>
      </c>
      <c r="B39" s="43" t="s">
        <v>109</v>
      </c>
      <c r="C39" s="44">
        <v>928859149</v>
      </c>
      <c r="D39" s="43" t="s">
        <v>217</v>
      </c>
      <c r="E39" s="43" t="s">
        <v>218</v>
      </c>
      <c r="F39" s="43" t="s">
        <v>219</v>
      </c>
      <c r="G39" s="43" t="s">
        <v>220</v>
      </c>
      <c r="H39" s="43" t="s">
        <v>221</v>
      </c>
      <c r="I39" s="43" t="s">
        <v>222</v>
      </c>
      <c r="J39" s="52" t="s">
        <v>294</v>
      </c>
      <c r="K39" s="52" t="s">
        <v>294</v>
      </c>
      <c r="L39" s="52" t="s">
        <v>294</v>
      </c>
      <c r="M39" s="52" t="s">
        <v>294</v>
      </c>
      <c r="N39" s="52" t="s">
        <v>294</v>
      </c>
      <c r="O39" s="52" t="s">
        <v>294</v>
      </c>
    </row>
    <row r="40" spans="1:17" s="45" customFormat="1" ht="41.25" customHeight="1" x14ac:dyDescent="0.2">
      <c r="A40" s="42" t="s">
        <v>110</v>
      </c>
      <c r="B40" s="43" t="s">
        <v>112</v>
      </c>
      <c r="C40" s="44">
        <v>193460839</v>
      </c>
      <c r="D40" s="43" t="s">
        <v>394</v>
      </c>
      <c r="E40" s="43" t="s">
        <v>395</v>
      </c>
      <c r="F40" s="43" t="s">
        <v>396</v>
      </c>
      <c r="G40" s="43" t="s">
        <v>397</v>
      </c>
      <c r="H40" s="43" t="s">
        <v>223</v>
      </c>
      <c r="I40" s="43" t="s">
        <v>398</v>
      </c>
      <c r="J40" s="52" t="s">
        <v>294</v>
      </c>
      <c r="K40" s="52" t="s">
        <v>294</v>
      </c>
      <c r="L40" s="52" t="s">
        <v>294</v>
      </c>
      <c r="M40" s="52" t="s">
        <v>294</v>
      </c>
      <c r="N40" s="52" t="s">
        <v>294</v>
      </c>
      <c r="O40" s="52" t="s">
        <v>294</v>
      </c>
    </row>
    <row r="41" spans="1:17" s="45" customFormat="1" ht="41.25" customHeight="1" x14ac:dyDescent="0.2">
      <c r="A41" s="42" t="s">
        <v>113</v>
      </c>
      <c r="B41" s="43" t="s">
        <v>115</v>
      </c>
      <c r="C41" s="44">
        <v>97779698</v>
      </c>
      <c r="D41" s="43" t="s">
        <v>224</v>
      </c>
      <c r="E41" s="43" t="s">
        <v>225</v>
      </c>
      <c r="F41" s="43" t="s">
        <v>226</v>
      </c>
      <c r="G41" s="43" t="s">
        <v>227</v>
      </c>
      <c r="H41" s="43" t="s">
        <v>228</v>
      </c>
      <c r="I41" s="43" t="s">
        <v>229</v>
      </c>
      <c r="J41" s="52" t="s">
        <v>294</v>
      </c>
      <c r="K41" s="52" t="s">
        <v>294</v>
      </c>
      <c r="L41" s="52" t="s">
        <v>294</v>
      </c>
      <c r="M41" s="52" t="s">
        <v>294</v>
      </c>
      <c r="N41" s="52" t="s">
        <v>294</v>
      </c>
      <c r="O41" s="52" t="s">
        <v>294</v>
      </c>
    </row>
    <row r="42" spans="1:17" s="45" customFormat="1" ht="41.25" customHeight="1" x14ac:dyDescent="0.2">
      <c r="A42" s="42" t="s">
        <v>116</v>
      </c>
      <c r="B42" s="43" t="s">
        <v>117</v>
      </c>
      <c r="C42" s="44">
        <v>167032239</v>
      </c>
      <c r="D42" s="43" t="s">
        <v>283</v>
      </c>
      <c r="E42" s="43" t="s">
        <v>284</v>
      </c>
      <c r="F42" s="43" t="s">
        <v>285</v>
      </c>
      <c r="G42" s="43" t="s">
        <v>434</v>
      </c>
      <c r="H42" s="43" t="s">
        <v>284</v>
      </c>
      <c r="I42" s="43" t="s">
        <v>435</v>
      </c>
      <c r="J42" s="52" t="s">
        <v>294</v>
      </c>
      <c r="K42" s="52" t="s">
        <v>294</v>
      </c>
      <c r="L42" s="52" t="s">
        <v>294</v>
      </c>
      <c r="M42" s="52" t="s">
        <v>294</v>
      </c>
      <c r="N42" s="52" t="s">
        <v>294</v>
      </c>
      <c r="O42" s="52" t="s">
        <v>294</v>
      </c>
    </row>
    <row r="43" spans="1:17" s="45" customFormat="1" ht="41.25" customHeight="1" x14ac:dyDescent="0.2">
      <c r="A43" s="42" t="s">
        <v>118</v>
      </c>
      <c r="B43" s="43" t="s">
        <v>120</v>
      </c>
      <c r="C43" s="44">
        <v>148041890</v>
      </c>
      <c r="D43" s="43" t="s">
        <v>399</v>
      </c>
      <c r="E43" s="43" t="s">
        <v>231</v>
      </c>
      <c r="F43" s="43" t="s">
        <v>400</v>
      </c>
      <c r="G43" s="43" t="s">
        <v>230</v>
      </c>
      <c r="H43" s="43" t="s">
        <v>401</v>
      </c>
      <c r="I43" s="43" t="s">
        <v>402</v>
      </c>
      <c r="J43" s="52" t="s">
        <v>294</v>
      </c>
      <c r="K43" s="52" t="s">
        <v>294</v>
      </c>
      <c r="L43" s="52" t="s">
        <v>294</v>
      </c>
      <c r="M43" s="52" t="s">
        <v>294</v>
      </c>
      <c r="N43" s="52" t="s">
        <v>294</v>
      </c>
      <c r="O43" s="52" t="s">
        <v>294</v>
      </c>
    </row>
    <row r="44" spans="1:17" s="45" customFormat="1" ht="41.25" customHeight="1" x14ac:dyDescent="0.2">
      <c r="A44" s="42" t="s">
        <v>121</v>
      </c>
      <c r="B44" s="43" t="s">
        <v>123</v>
      </c>
      <c r="C44" s="44">
        <v>804665990</v>
      </c>
      <c r="D44" s="43" t="s">
        <v>403</v>
      </c>
      <c r="E44" s="43" t="s">
        <v>404</v>
      </c>
      <c r="F44" s="43" t="s">
        <v>405</v>
      </c>
      <c r="G44" s="43" t="s">
        <v>232</v>
      </c>
      <c r="H44" s="43" t="s">
        <v>406</v>
      </c>
      <c r="I44" s="43" t="s">
        <v>407</v>
      </c>
      <c r="J44" s="52" t="s">
        <v>294</v>
      </c>
      <c r="K44" s="52" t="s">
        <v>294</v>
      </c>
      <c r="L44" s="52" t="s">
        <v>294</v>
      </c>
      <c r="M44" s="52" t="s">
        <v>294</v>
      </c>
      <c r="N44" s="52" t="s">
        <v>294</v>
      </c>
      <c r="O44" s="52" t="s">
        <v>294</v>
      </c>
    </row>
    <row r="45" spans="1:17" s="45" customFormat="1" ht="41.25" customHeight="1" x14ac:dyDescent="0.2">
      <c r="A45" s="42" t="s">
        <v>124</v>
      </c>
      <c r="B45" s="43" t="s">
        <v>125</v>
      </c>
      <c r="C45" s="44">
        <v>31777167</v>
      </c>
      <c r="D45" s="43" t="s">
        <v>286</v>
      </c>
      <c r="E45" s="43" t="s">
        <v>287</v>
      </c>
      <c r="F45" s="43" t="s">
        <v>436</v>
      </c>
      <c r="G45" s="43" t="s">
        <v>437</v>
      </c>
      <c r="H45" s="43" t="s">
        <v>438</v>
      </c>
      <c r="I45" s="43" t="s">
        <v>439</v>
      </c>
      <c r="J45" s="52" t="s">
        <v>294</v>
      </c>
      <c r="K45" s="52" t="s">
        <v>294</v>
      </c>
      <c r="L45" s="52" t="s">
        <v>294</v>
      </c>
      <c r="M45" s="52" t="s">
        <v>294</v>
      </c>
      <c r="N45" s="52" t="s">
        <v>294</v>
      </c>
      <c r="O45" s="52" t="s">
        <v>294</v>
      </c>
    </row>
    <row r="46" spans="1:17" s="38" customFormat="1" ht="15" x14ac:dyDescent="0.2">
      <c r="A46" s="46"/>
      <c r="B46" s="46"/>
      <c r="C46" s="47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36"/>
    </row>
    <row r="47" spans="1:17" s="38" customFormat="1" ht="15" x14ac:dyDescent="0.2">
      <c r="A47" s="48"/>
      <c r="B47" s="48"/>
      <c r="C47" s="49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36"/>
    </row>
    <row r="48" spans="1:17" s="38" customFormat="1" ht="15" x14ac:dyDescent="0.2">
      <c r="A48" s="46"/>
      <c r="B48" s="46"/>
      <c r="C48" s="47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36"/>
    </row>
    <row r="49" spans="1:17" s="38" customFormat="1" ht="15" x14ac:dyDescent="0.2">
      <c r="A49" s="46"/>
      <c r="B49" s="46"/>
      <c r="C49" s="47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36"/>
    </row>
    <row r="50" spans="1:17" s="38" customFormat="1" ht="15" x14ac:dyDescent="0.2">
      <c r="A50" s="4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36"/>
    </row>
    <row r="51" spans="1:17" s="38" customFormat="1" ht="15" x14ac:dyDescent="0.2">
      <c r="A51" s="46"/>
      <c r="B51" s="46"/>
      <c r="C51" s="47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36"/>
    </row>
    <row r="52" spans="1:17" s="38" customFormat="1" ht="15" x14ac:dyDescent="0.2">
      <c r="A52" s="46"/>
      <c r="B52" s="46"/>
      <c r="C52" s="47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36"/>
    </row>
    <row r="53" spans="1:17" s="38" customFormat="1" ht="15" x14ac:dyDescent="0.2">
      <c r="A53" s="46"/>
      <c r="B53" s="46"/>
      <c r="C53" s="47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36"/>
    </row>
    <row r="54" spans="1:17" s="38" customFormat="1" ht="15" x14ac:dyDescent="0.2">
      <c r="A54" s="46"/>
      <c r="B54" s="46"/>
      <c r="C54" s="47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36"/>
    </row>
    <row r="55" spans="1:17" s="38" customFormat="1" ht="15" x14ac:dyDescent="0.2">
      <c r="A55" s="46"/>
      <c r="B55" s="46"/>
      <c r="C55" s="47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36"/>
    </row>
    <row r="56" spans="1:17" s="38" customFormat="1" ht="15" x14ac:dyDescent="0.2">
      <c r="A56" s="46"/>
      <c r="B56" s="46"/>
      <c r="C56" s="47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36"/>
    </row>
    <row r="57" spans="1:17" s="38" customFormat="1" ht="15" x14ac:dyDescent="0.2">
      <c r="A57" s="46"/>
      <c r="B57" s="46"/>
      <c r="C57" s="47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36"/>
    </row>
    <row r="58" spans="1:17" s="38" customFormat="1" ht="15" x14ac:dyDescent="0.2">
      <c r="A58" s="46"/>
      <c r="B58" s="46"/>
      <c r="C58" s="47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36"/>
    </row>
    <row r="59" spans="1:17" s="38" customFormat="1" ht="15" x14ac:dyDescent="0.2">
      <c r="A59" s="46"/>
      <c r="B59" s="46"/>
      <c r="C59" s="47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36"/>
    </row>
    <row r="60" spans="1:17" s="38" customFormat="1" ht="15" x14ac:dyDescent="0.2">
      <c r="A60" s="46"/>
      <c r="B60" s="46"/>
      <c r="C60" s="47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36"/>
    </row>
    <row r="61" spans="1:17" s="38" customFormat="1" ht="15" x14ac:dyDescent="0.2">
      <c r="A61" s="46"/>
      <c r="B61" s="46"/>
      <c r="C61" s="47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36"/>
    </row>
    <row r="62" spans="1:17" s="38" customFormat="1" ht="15" x14ac:dyDescent="0.2">
      <c r="A62" s="46"/>
      <c r="B62" s="46"/>
      <c r="C62" s="47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36"/>
    </row>
    <row r="63" spans="1:17" s="38" customFormat="1" ht="15" x14ac:dyDescent="0.2">
      <c r="A63" s="46"/>
      <c r="B63" s="46"/>
      <c r="C63" s="47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36"/>
    </row>
    <row r="64" spans="1:17" s="38" customFormat="1" ht="15" x14ac:dyDescent="0.2">
      <c r="A64" s="46"/>
      <c r="B64" s="46"/>
      <c r="C64" s="47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36"/>
    </row>
    <row r="65" spans="1:17" s="38" customFormat="1" ht="15" x14ac:dyDescent="0.2">
      <c r="A65" s="46"/>
      <c r="B65" s="46"/>
      <c r="C65" s="47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36"/>
    </row>
    <row r="66" spans="1:17" s="38" customFormat="1" ht="15" x14ac:dyDescent="0.2">
      <c r="A66" s="46"/>
      <c r="B66" s="46"/>
      <c r="C66" s="47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36"/>
    </row>
    <row r="67" spans="1:17" s="38" customFormat="1" ht="15" x14ac:dyDescent="0.2">
      <c r="A67" s="46"/>
      <c r="B67" s="46"/>
      <c r="C67" s="47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36"/>
    </row>
    <row r="68" spans="1:17" s="38" customFormat="1" ht="15" x14ac:dyDescent="0.2">
      <c r="A68" s="46"/>
      <c r="B68" s="46"/>
      <c r="C68" s="47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36"/>
    </row>
    <row r="69" spans="1:17" s="38" customFormat="1" ht="15" x14ac:dyDescent="0.2">
      <c r="A69" s="46"/>
      <c r="B69" s="46"/>
      <c r="C69" s="47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36"/>
    </row>
    <row r="70" spans="1:17" s="38" customFormat="1" ht="15" x14ac:dyDescent="0.2">
      <c r="A70" s="46"/>
      <c r="B70" s="46"/>
      <c r="C70" s="47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36"/>
    </row>
    <row r="71" spans="1:17" s="38" customFormat="1" ht="15" x14ac:dyDescent="0.2">
      <c r="A71" s="46"/>
      <c r="B71" s="46"/>
      <c r="C71" s="47"/>
      <c r="D71" s="46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36"/>
    </row>
    <row r="72" spans="1:17" s="38" customFormat="1" ht="15" x14ac:dyDescent="0.2">
      <c r="A72" s="46"/>
      <c r="B72" s="46"/>
      <c r="C72" s="47"/>
      <c r="D72" s="46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36"/>
    </row>
    <row r="73" spans="1:17" s="38" customFormat="1" ht="15" x14ac:dyDescent="0.2">
      <c r="A73" s="46"/>
      <c r="B73" s="46"/>
      <c r="C73" s="47"/>
      <c r="D73" s="46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36"/>
    </row>
    <row r="74" spans="1:17" s="38" customFormat="1" ht="15" x14ac:dyDescent="0.2">
      <c r="A74" s="46"/>
      <c r="B74" s="46"/>
      <c r="C74" s="47"/>
      <c r="D74" s="46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36"/>
    </row>
    <row r="75" spans="1:17" s="38" customFormat="1" ht="15" x14ac:dyDescent="0.2">
      <c r="A75" s="46"/>
      <c r="B75" s="46"/>
      <c r="C75" s="47"/>
      <c r="D75" s="46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36"/>
    </row>
    <row r="76" spans="1:17" s="38" customFormat="1" ht="15" x14ac:dyDescent="0.2">
      <c r="A76" s="46"/>
      <c r="B76" s="46"/>
      <c r="C76" s="47"/>
      <c r="D76" s="46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36"/>
    </row>
    <row r="77" spans="1:17" s="38" customFormat="1" ht="15" x14ac:dyDescent="0.2">
      <c r="A77" s="46"/>
      <c r="B77" s="46"/>
      <c r="C77" s="47"/>
      <c r="D77" s="46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36"/>
    </row>
    <row r="78" spans="1:17" s="38" customFormat="1" ht="15" x14ac:dyDescent="0.2">
      <c r="A78" s="46"/>
      <c r="B78" s="46"/>
      <c r="C78" s="47"/>
      <c r="D78" s="46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36"/>
    </row>
    <row r="79" spans="1:17" s="38" customFormat="1" ht="15" x14ac:dyDescent="0.2">
      <c r="A79" s="46"/>
      <c r="B79" s="46"/>
      <c r="C79" s="47"/>
      <c r="D79" s="46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36"/>
    </row>
    <row r="80" spans="1:17" s="38" customFormat="1" ht="15" x14ac:dyDescent="0.2">
      <c r="A80" s="46"/>
      <c r="B80" s="46"/>
      <c r="C80" s="47"/>
      <c r="D80" s="46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36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HCaTS Unrestricted</vt:lpstr>
      <vt:lpstr>HCaTS Pool (1)</vt:lpstr>
      <vt:lpstr>HCaTS Pool (2)</vt:lpstr>
      <vt:lpstr>'HCaTS Unrestricted'!_FilterDatabase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Nasim Lashaninejad;AB</dc:creator>
  <dc:description/>
  <cp:lastModifiedBy>Alexandar Brown</cp:lastModifiedBy>
  <cp:revision>1</cp:revision>
  <dcterms:created xsi:type="dcterms:W3CDTF">2016-05-12T19:36:21Z</dcterms:created>
  <dcterms:modified xsi:type="dcterms:W3CDTF">2019-09-09T19:20:39Z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ESRI_WORKBOOK_ID">
    <vt:lpwstr>dad24eac3a7740fab0ffb6226c3eb4cf</vt:lpwstr>
  </property>
</Properties>
</file>