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BBC30129-59A5-C348-89B1-88DFD77394FB}" xr6:coauthVersionLast="47" xr6:coauthVersionMax="47" xr10:uidLastSave="{00000000-0000-0000-0000-000000000000}"/>
  <bookViews>
    <workbookView xWindow="0" yWindow="500" windowWidth="51200" windowHeight="1352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" i="1" l="1"/>
  <c r="P15" i="1"/>
  <c r="M14" i="1"/>
  <c r="P14" i="1"/>
  <c r="M13" i="1"/>
  <c r="P13" i="1"/>
  <c r="M12" i="1"/>
  <c r="P12" i="1"/>
  <c r="M11" i="1"/>
  <c r="P11" i="1"/>
  <c r="P2" i="1"/>
  <c r="P3" i="1"/>
  <c r="P4" i="1"/>
  <c r="P5" i="1"/>
  <c r="P6" i="1"/>
  <c r="P7" i="1"/>
  <c r="P8" i="1"/>
  <c r="P9" i="1"/>
  <c r="P10" i="1"/>
  <c r="M2" i="1"/>
  <c r="M3" i="1"/>
  <c r="M4" i="1"/>
  <c r="M5" i="1"/>
  <c r="M6" i="1"/>
  <c r="M7" i="1"/>
  <c r="M8" i="1"/>
  <c r="M9" i="1"/>
  <c r="M10" i="1"/>
</calcChain>
</file>

<file path=xl/sharedStrings.xml><?xml version="1.0" encoding="utf-8"?>
<sst xmlns="http://schemas.openxmlformats.org/spreadsheetml/2006/main" count="20" uniqueCount="20">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</sst>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Data!$A$2:$A$15</c:f>
              <c:numCache>
                <c:formatCode>m/d/yy</c:formatCode>
                <c:ptCount val="1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</c:numCache>
            </c:numRef>
          </c:cat>
          <c:val>
            <c:numRef>
              <c:f>Data!$E$2:$E$15</c:f>
              <c:numCache>
                <c:formatCode>#,##0</c:formatCode>
                <c:ptCount val="14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Data!$A$2:$A$15</c:f>
              <c:numCache>
                <c:formatCode>m/d/yy</c:formatCode>
                <c:ptCount val="1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</c:numCache>
            </c:numRef>
          </c:cat>
          <c:val>
            <c:numRef>
              <c:f>Data!$F$2:$F$15</c:f>
              <c:numCache>
                <c:formatCode>#,##0</c:formatCode>
                <c:ptCount val="14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Data!$G$1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Data!$A$2:$A$15</c:f>
              <c:numCache>
                <c:formatCode>m/d/yy</c:formatCode>
                <c:ptCount val="1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</c:numCache>
            </c:numRef>
          </c:cat>
          <c:val>
            <c:numRef>
              <c:f>Data!$G$2:$G$15</c:f>
              <c:numCache>
                <c:formatCode>#,##0</c:formatCode>
                <c:ptCount val="14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Data!$K$1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Data!$A$2:$A$15</c:f>
              <c:numCache>
                <c:formatCode>m/d/yy</c:formatCode>
                <c:ptCount val="1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</c:numCache>
            </c:numRef>
          </c:cat>
          <c:val>
            <c:numRef>
              <c:f>Data!$K$2:$K$15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Data!$N$1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Data!$A$2:$A$15</c:f>
              <c:numCache>
                <c:formatCode>m/d/yy</c:formatCode>
                <c:ptCount val="1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</c:numCache>
            </c:numRef>
          </c:cat>
          <c:val>
            <c:numRef>
              <c:f>Data!$N$2:$N$15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Data!$J$1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Data!$A$2:$A$15</c:f>
              <c:numCache>
                <c:formatCode>m/d/yy</c:formatCode>
                <c:ptCount val="1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</c:numCache>
            </c:numRef>
          </c:cat>
          <c:val>
            <c:numRef>
              <c:f>Data!$J$2:$J$15</c:f>
              <c:numCache>
                <c:formatCode>#,##0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Data!$M$1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Data!$A$2:$A$15</c:f>
              <c:numCache>
                <c:formatCode>m/d/yy</c:formatCode>
                <c:ptCount val="1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</c:numCache>
            </c:numRef>
          </c:cat>
          <c:val>
            <c:numRef>
              <c:f>Data!$M$2:$M$15</c:f>
              <c:numCache>
                <c:formatCode>#,##0</c:formatCode>
                <c:ptCount val="14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Data!$P$1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Data!$A$2:$A$15</c:f>
              <c:numCache>
                <c:formatCode>m/d/yy</c:formatCode>
                <c:ptCount val="1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</c:numCache>
            </c:numRef>
          </c:cat>
          <c:val>
            <c:numRef>
              <c:f>Data!$P$2:$P$15</c:f>
              <c:numCache>
                <c:formatCode>#,##0</c:formatCode>
                <c:ptCount val="14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Data!$R$1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Data!$A$2:$A$15</c:f>
              <c:numCache>
                <c:formatCode>m/d/yy</c:formatCode>
                <c:ptCount val="1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</c:numCache>
            </c:numRef>
          </c:cat>
          <c:val>
            <c:numRef>
              <c:f>Data!$R$2:$R$15</c:f>
              <c:numCache>
                <c:formatCode>#,##0</c:formatCode>
                <c:ptCount val="14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2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1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454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454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7454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7454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T15" totalsRowShown="0">
  <autoFilter ref="A1:T15" xr:uid="{93166B95-8F57-7249-BAD0-F6F6DB81EEDA}"/>
  <tableColumns count="20">
    <tableColumn id="1" xr3:uid="{20F9E231-C300-0444-AC18-9BA75DF43CD7}" name="Date" dataDxfId="19"/>
    <tableColumn id="2" xr3:uid="{29461922-6B0E-7E4E-9465-94C5573BFF84}" name="Authors" dataDxfId="18"/>
    <tableColumn id="3" xr3:uid="{9D977A2F-FBC7-9444-809F-55429A0A93FA}" name="Versions" dataDxfId="17"/>
    <tableColumn id="4" xr3:uid="{50EF9E4F-56ED-AE43-9F2C-3273E23CA123}" name="GH Releases" dataDxfId="16"/>
    <tableColumn id="5" xr3:uid="{7A031666-B40E-9C44-B04D-F85418485CE9}" name="LoC" dataDxfId="15"/>
    <tableColumn id="6" xr3:uid="{209B02FE-4C5E-A34D-8A40-FEEE65FDC588}" name="Commits" dataDxfId="14"/>
    <tableColumn id="7" xr3:uid="{5F63508D-C840-F54A-8A71-C80EA9D4AD88}" name="File Changes" dataDxfId="13"/>
    <tableColumn id="8" xr3:uid="{54572B04-73DF-B54E-8CA8-08B855E57298}" name="Insertions" dataDxfId="12"/>
    <tableColumn id="9" xr3:uid="{5B41BC3F-409E-3E48-ACF0-FB5B2991C84B}" name="Deletions" dataDxfId="11"/>
    <tableColumn id="10" xr3:uid="{1C05E18A-C711-644C-80DB-657BE50D2023}" name="Open issues" dataDxfId="10"/>
    <tableColumn id="11" xr3:uid="{B8CD0192-45D4-214D-A61D-035F6343DBF3}" name="Open bugs" dataDxfId="9"/>
    <tableColumn id="12" xr3:uid="{C647B025-84B9-2A4A-A39F-474FCCC1A725}" name="Closed issues" dataDxfId="8"/>
    <tableColumn id="19" xr3:uid="{5358541A-D71D-924E-B96F-092E458438D7}" name="Issues" dataDxfId="7">
      <calculatedColumnFormula>Data[[#This Row],[Open issues]]+Data[[#This Row],[Closed issues]]</calculatedColumnFormula>
    </tableColumn>
    <tableColumn id="13" xr3:uid="{4328C74F-4512-BC47-A624-E12D52DA1C64}" name="Open pull requests" dataDxfId="6"/>
    <tableColumn id="14" xr3:uid="{B0E7CD5E-8EFD-0845-8464-DDA5DB404F1A}" name="Closed pull requests" dataDxfId="5"/>
    <tableColumn id="20" xr3:uid="{5AC2FAE8-07F8-0C4D-B5FE-D75B75751C52}" name="Pull requests" dataDxfId="4">
      <calculatedColumnFormula>Data[[#This Row],[Open pull requests]]+Data[[#This Row],[Closed pull requests]]</calculatedColumnFormula>
    </tableColumn>
    <tableColumn id="15" xr3:uid="{90523CC0-E84C-064F-9345-04A52C3C2A93}" name="Command line options" dataDxfId="3"/>
    <tableColumn id="16" xr3:uid="{775D40B7-33AD-894D-A997-09D0BCFA826F}" name="Tests" dataDxfId="2"/>
    <tableColumn id="17" xr3:uid="{0DCC1450-6CC4-E146-A105-3B45157DE09A}" name="GH workflows" dataDxfId="1"/>
    <tableColumn id="18" xr3:uid="{45136596-751E-4E4D-93FD-EBC25B854FA5}" name="GH run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T15"/>
  <sheetViews>
    <sheetView tabSelected="1" zoomScale="140" zoomScaleNormal="140" workbookViewId="0">
      <selection activeCell="T14" sqref="T14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11" bestFit="1" customWidth="1"/>
    <col min="7" max="7" width="14" bestFit="1" customWidth="1"/>
    <col min="8" max="8" width="11.6640625" bestFit="1" customWidth="1"/>
    <col min="9" max="9" width="11.5" bestFit="1" customWidth="1"/>
    <col min="10" max="10" width="13.5" bestFit="1" customWidth="1"/>
    <col min="11" max="11" width="12.33203125" bestFit="1" customWidth="1"/>
    <col min="12" max="12" width="14.5" bestFit="1" customWidth="1"/>
    <col min="13" max="13" width="14.5" customWidth="1"/>
    <col min="14" max="14" width="19.1640625" bestFit="1" customWidth="1"/>
    <col min="15" max="15" width="19" bestFit="1" customWidth="1"/>
    <col min="16" max="16" width="19" customWidth="1"/>
    <col min="17" max="17" width="22.1640625" bestFit="1" customWidth="1"/>
    <col min="18" max="18" width="8" bestFit="1" customWidth="1"/>
    <col min="19" max="19" width="15.5" bestFit="1" customWidth="1"/>
    <col min="20" max="20" width="10.3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12</v>
      </c>
      <c r="O1" t="s">
        <v>18</v>
      </c>
      <c r="P1" t="s">
        <v>19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2">
        <v>1523</v>
      </c>
      <c r="G2" s="2">
        <v>3195</v>
      </c>
      <c r="H2" s="2">
        <v>57442</v>
      </c>
      <c r="I2" s="2">
        <v>40634</v>
      </c>
      <c r="J2" s="2">
        <v>1</v>
      </c>
      <c r="K2" s="2">
        <v>0</v>
      </c>
      <c r="L2" s="2">
        <v>203</v>
      </c>
      <c r="M2" s="2">
        <f>Data[[#This Row],[Open issues]]+Data[[#This Row],[Closed issues]]</f>
        <v>204</v>
      </c>
      <c r="N2" s="2">
        <v>0</v>
      </c>
      <c r="O2" s="2">
        <v>135</v>
      </c>
      <c r="P2" s="2">
        <f>Data[[#This Row],[Open pull requests]]+Data[[#This Row],[Closed pull requests]]</f>
        <v>135</v>
      </c>
      <c r="Q2" s="2">
        <v>125</v>
      </c>
      <c r="R2" s="2">
        <v>122</v>
      </c>
      <c r="S2" s="2">
        <v>2</v>
      </c>
      <c r="T2" s="2">
        <v>541</v>
      </c>
    </row>
    <row r="3" spans="1:20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2">
        <v>1524</v>
      </c>
      <c r="G3" s="2">
        <v>3196</v>
      </c>
      <c r="H3" s="2">
        <v>57422</v>
      </c>
      <c r="I3" s="2">
        <v>40034</v>
      </c>
      <c r="J3" s="2">
        <v>1</v>
      </c>
      <c r="K3" s="2">
        <v>0</v>
      </c>
      <c r="L3" s="2">
        <v>203</v>
      </c>
      <c r="M3" s="2">
        <f>Data[[#This Row],[Open issues]]+Data[[#This Row],[Closed issues]]</f>
        <v>204</v>
      </c>
      <c r="N3" s="2">
        <v>0</v>
      </c>
      <c r="O3" s="2">
        <v>135</v>
      </c>
      <c r="P3" s="2">
        <f>Data[[#This Row],[Open pull requests]]+Data[[#This Row],[Closed pull requests]]</f>
        <v>135</v>
      </c>
      <c r="Q3" s="2">
        <v>125</v>
      </c>
      <c r="R3" s="2">
        <v>122</v>
      </c>
      <c r="S3" s="2">
        <v>2</v>
      </c>
      <c r="T3" s="2">
        <v>542</v>
      </c>
    </row>
    <row r="4" spans="1:20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2">
        <v>1525</v>
      </c>
      <c r="G4" s="2">
        <v>3197</v>
      </c>
      <c r="H4" s="2">
        <v>57422</v>
      </c>
      <c r="I4" s="2">
        <v>40634</v>
      </c>
      <c r="J4" s="2">
        <v>1</v>
      </c>
      <c r="K4" s="2">
        <v>0</v>
      </c>
      <c r="L4" s="2">
        <v>203</v>
      </c>
      <c r="M4" s="2">
        <f>Data[[#This Row],[Open issues]]+Data[[#This Row],[Closed issues]]</f>
        <v>204</v>
      </c>
      <c r="N4" s="2">
        <v>0</v>
      </c>
      <c r="O4" s="2">
        <v>135</v>
      </c>
      <c r="P4" s="2">
        <f>Data[[#This Row],[Open pull requests]]+Data[[#This Row],[Closed pull requests]]</f>
        <v>135</v>
      </c>
      <c r="Q4" s="2">
        <v>125</v>
      </c>
      <c r="R4" s="2">
        <v>122</v>
      </c>
      <c r="S4" s="2">
        <v>2</v>
      </c>
      <c r="T4" s="2">
        <v>543</v>
      </c>
    </row>
    <row r="5" spans="1:20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2">
        <v>1531</v>
      </c>
      <c r="G5" s="2">
        <v>3207</v>
      </c>
      <c r="H5" s="2">
        <v>57794</v>
      </c>
      <c r="I5" s="2">
        <v>40652</v>
      </c>
      <c r="J5" s="2">
        <v>1</v>
      </c>
      <c r="K5" s="2">
        <v>0</v>
      </c>
      <c r="L5" s="2">
        <v>203</v>
      </c>
      <c r="M5" s="2">
        <f>Data[[#This Row],[Open issues]]+Data[[#This Row],[Closed issues]]</f>
        <v>204</v>
      </c>
      <c r="N5" s="2">
        <v>0</v>
      </c>
      <c r="O5" s="2">
        <v>135</v>
      </c>
      <c r="P5" s="2">
        <f>Data[[#This Row],[Open pull requests]]+Data[[#This Row],[Closed pull requests]]</f>
        <v>135</v>
      </c>
      <c r="Q5" s="2">
        <v>125</v>
      </c>
      <c r="R5" s="2">
        <v>122</v>
      </c>
      <c r="S5" s="2">
        <v>3</v>
      </c>
      <c r="T5" s="2">
        <v>550</v>
      </c>
    </row>
    <row r="6" spans="1:20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2">
        <v>1539</v>
      </c>
      <c r="G6" s="2">
        <v>3224</v>
      </c>
      <c r="H6" s="2">
        <v>57859</v>
      </c>
      <c r="I6" s="2">
        <v>40677</v>
      </c>
      <c r="J6" s="2">
        <v>1</v>
      </c>
      <c r="K6" s="2">
        <v>0</v>
      </c>
      <c r="L6" s="2">
        <v>203</v>
      </c>
      <c r="M6" s="2">
        <f>Data[[#This Row],[Open issues]]+Data[[#This Row],[Closed issues]]</f>
        <v>204</v>
      </c>
      <c r="N6" s="2">
        <v>0</v>
      </c>
      <c r="O6" s="2">
        <v>135</v>
      </c>
      <c r="P6" s="2">
        <f>Data[[#This Row],[Open pull requests]]+Data[[#This Row],[Closed pull requests]]</f>
        <v>135</v>
      </c>
      <c r="Q6" s="2">
        <v>125</v>
      </c>
      <c r="R6" s="2">
        <v>122</v>
      </c>
      <c r="S6" s="2">
        <v>3</v>
      </c>
      <c r="T6" s="2">
        <v>561</v>
      </c>
    </row>
    <row r="7" spans="1:20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2">
        <v>1559</v>
      </c>
      <c r="G7" s="2">
        <v>3265</v>
      </c>
      <c r="H7" s="2">
        <v>58868</v>
      </c>
      <c r="I7" s="2">
        <v>41555</v>
      </c>
      <c r="J7" s="2">
        <v>0</v>
      </c>
      <c r="K7" s="2">
        <v>0</v>
      </c>
      <c r="L7" s="2">
        <v>204</v>
      </c>
      <c r="M7" s="2">
        <f>Data[[#This Row],[Open issues]]+Data[[#This Row],[Closed issues]]</f>
        <v>204</v>
      </c>
      <c r="N7" s="2">
        <v>0</v>
      </c>
      <c r="O7" s="2">
        <v>135</v>
      </c>
      <c r="P7" s="2">
        <f>Data[[#This Row],[Open pull requests]]+Data[[#This Row],[Closed pull requests]]</f>
        <v>135</v>
      </c>
      <c r="Q7" s="2">
        <v>125</v>
      </c>
      <c r="R7" s="2">
        <v>122</v>
      </c>
      <c r="S7" s="2">
        <v>3</v>
      </c>
      <c r="T7" s="2">
        <v>586</v>
      </c>
    </row>
    <row r="8" spans="1:20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2">
        <v>1568</v>
      </c>
      <c r="G8" s="2">
        <v>3286</v>
      </c>
      <c r="H8" s="2">
        <v>58985</v>
      </c>
      <c r="I8" s="2">
        <v>41600</v>
      </c>
      <c r="J8" s="2">
        <v>0</v>
      </c>
      <c r="K8" s="2">
        <v>0</v>
      </c>
      <c r="L8" s="2">
        <v>208</v>
      </c>
      <c r="M8" s="2">
        <f>Data[[#This Row],[Open issues]]+Data[[#This Row],[Closed issues]]</f>
        <v>208</v>
      </c>
      <c r="N8" s="2">
        <v>0</v>
      </c>
      <c r="O8" s="2">
        <v>135</v>
      </c>
      <c r="P8" s="2">
        <f>Data[[#This Row],[Open pull requests]]+Data[[#This Row],[Closed pull requests]]</f>
        <v>135</v>
      </c>
      <c r="Q8" s="2">
        <v>125</v>
      </c>
      <c r="R8" s="2">
        <v>122</v>
      </c>
      <c r="S8" s="2">
        <v>3</v>
      </c>
      <c r="T8" s="2">
        <v>595</v>
      </c>
    </row>
    <row r="9" spans="1:20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2">
        <v>1571</v>
      </c>
      <c r="G9" s="2">
        <v>3298</v>
      </c>
      <c r="H9" s="2">
        <v>59170</v>
      </c>
      <c r="I9" s="2">
        <v>41754</v>
      </c>
      <c r="J9" s="2">
        <v>0</v>
      </c>
      <c r="K9" s="2">
        <v>0</v>
      </c>
      <c r="L9" s="2">
        <v>208</v>
      </c>
      <c r="M9" s="2">
        <f>Data[[#This Row],[Open issues]]+Data[[#This Row],[Closed issues]]</f>
        <v>208</v>
      </c>
      <c r="N9" s="2">
        <v>0</v>
      </c>
      <c r="O9" s="2">
        <v>135</v>
      </c>
      <c r="P9" s="2">
        <f>Data[[#This Row],[Open pull requests]]+Data[[#This Row],[Closed pull requests]]</f>
        <v>135</v>
      </c>
      <c r="Q9" s="2">
        <v>126</v>
      </c>
      <c r="R9" s="2">
        <v>122</v>
      </c>
      <c r="S9" s="2">
        <v>3</v>
      </c>
      <c r="T9" s="2">
        <v>601</v>
      </c>
    </row>
    <row r="10" spans="1:20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2">
        <v>1598</v>
      </c>
      <c r="G10" s="2">
        <v>3339</v>
      </c>
      <c r="H10" s="2">
        <v>59371</v>
      </c>
      <c r="I10" s="2">
        <v>41908</v>
      </c>
      <c r="J10" s="2">
        <v>0</v>
      </c>
      <c r="K10" s="2">
        <v>0</v>
      </c>
      <c r="L10" s="2">
        <v>209</v>
      </c>
      <c r="M10" s="2">
        <f>Data[[#This Row],[Open issues]]+Data[[#This Row],[Closed issues]]</f>
        <v>209</v>
      </c>
      <c r="N10" s="2">
        <v>0</v>
      </c>
      <c r="O10" s="2">
        <v>141</v>
      </c>
      <c r="P10" s="2">
        <f>Data[[#This Row],[Open pull requests]]+Data[[#This Row],[Closed pull requests]]</f>
        <v>141</v>
      </c>
      <c r="Q10" s="2">
        <v>126</v>
      </c>
      <c r="R10" s="2">
        <v>122</v>
      </c>
      <c r="S10" s="2">
        <v>3</v>
      </c>
      <c r="T10" s="2">
        <v>632</v>
      </c>
    </row>
    <row r="11" spans="1:20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2">
        <v>1627</v>
      </c>
      <c r="G11" s="2">
        <v>3375</v>
      </c>
      <c r="H11" s="2">
        <v>59655</v>
      </c>
      <c r="I11" s="2">
        <v>42123</v>
      </c>
      <c r="J11" s="2">
        <v>1</v>
      </c>
      <c r="K11" s="2">
        <v>1</v>
      </c>
      <c r="L11" s="2">
        <v>214</v>
      </c>
      <c r="M11" s="2">
        <f>Data[[#This Row],[Open issues]]+Data[[#This Row],[Closed issues]]</f>
        <v>215</v>
      </c>
      <c r="N11" s="2">
        <v>0</v>
      </c>
      <c r="O11" s="2">
        <v>148</v>
      </c>
      <c r="P11" s="2">
        <f>Data[[#This Row],[Open pull requests]]+Data[[#This Row],[Closed pull requests]]</f>
        <v>148</v>
      </c>
      <c r="Q11" s="2">
        <v>127</v>
      </c>
      <c r="R11" s="2">
        <v>128</v>
      </c>
      <c r="S11" s="2">
        <v>3</v>
      </c>
      <c r="T11" s="2">
        <v>661</v>
      </c>
    </row>
    <row r="12" spans="1:20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2">
        <v>1632</v>
      </c>
      <c r="G12" s="2">
        <v>3387</v>
      </c>
      <c r="H12" s="2">
        <v>59702</v>
      </c>
      <c r="I12" s="2">
        <v>42156</v>
      </c>
      <c r="J12" s="2">
        <v>1</v>
      </c>
      <c r="K12" s="2">
        <v>1</v>
      </c>
      <c r="L12" s="2">
        <v>214</v>
      </c>
      <c r="M12" s="2">
        <f>Data[[#This Row],[Open issues]]+Data[[#This Row],[Closed issues]]</f>
        <v>215</v>
      </c>
      <c r="N12" s="2">
        <v>0</v>
      </c>
      <c r="O12" s="2">
        <v>148</v>
      </c>
      <c r="P12" s="2">
        <f>Data[[#This Row],[Open pull requests]]+Data[[#This Row],[Closed pull requests]]</f>
        <v>148</v>
      </c>
      <c r="Q12" s="2">
        <v>127</v>
      </c>
      <c r="R12" s="2">
        <v>131</v>
      </c>
      <c r="S12" s="2">
        <v>3</v>
      </c>
      <c r="T12" s="2">
        <v>669</v>
      </c>
    </row>
    <row r="13" spans="1:20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2">
        <v>1637</v>
      </c>
      <c r="G13" s="2">
        <v>3406</v>
      </c>
      <c r="H13" s="2">
        <v>60308</v>
      </c>
      <c r="I13" s="2">
        <v>42743</v>
      </c>
      <c r="J13" s="2">
        <v>1</v>
      </c>
      <c r="K13" s="2">
        <v>1</v>
      </c>
      <c r="L13" s="2">
        <v>214</v>
      </c>
      <c r="M13" s="2">
        <f>Data[[#This Row],[Open issues]]+Data[[#This Row],[Closed issues]]</f>
        <v>215</v>
      </c>
      <c r="N13" s="2">
        <v>0</v>
      </c>
      <c r="O13" s="2">
        <v>148</v>
      </c>
      <c r="P13" s="2">
        <f>Data[[#This Row],[Open pull requests]]+Data[[#This Row],[Closed pull requests]]</f>
        <v>148</v>
      </c>
      <c r="Q13" s="2">
        <v>128</v>
      </c>
      <c r="R13" s="2">
        <v>131</v>
      </c>
      <c r="S13" s="2">
        <v>3</v>
      </c>
      <c r="T13" s="2">
        <v>677</v>
      </c>
    </row>
    <row r="14" spans="1:20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2">
        <v>1647</v>
      </c>
      <c r="G14" s="2">
        <v>3424</v>
      </c>
      <c r="H14" s="2">
        <v>60352</v>
      </c>
      <c r="I14" s="2">
        <v>42776</v>
      </c>
      <c r="J14" s="2">
        <v>2</v>
      </c>
      <c r="K14" s="2">
        <v>2</v>
      </c>
      <c r="L14" s="2">
        <v>215</v>
      </c>
      <c r="M14" s="2">
        <f>Data[[#This Row],[Open issues]]+Data[[#This Row],[Closed issues]]</f>
        <v>217</v>
      </c>
      <c r="N14" s="2">
        <v>0</v>
      </c>
      <c r="O14" s="2">
        <v>148</v>
      </c>
      <c r="P14" s="2">
        <f>Data[[#This Row],[Open pull requests]]+Data[[#This Row],[Closed pull requests]]</f>
        <v>148</v>
      </c>
      <c r="Q14" s="2">
        <v>128</v>
      </c>
      <c r="R14" s="2">
        <v>131</v>
      </c>
      <c r="S14" s="2">
        <v>3</v>
      </c>
      <c r="T14" s="2">
        <v>685</v>
      </c>
    </row>
    <row r="15" spans="1:20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2">
        <v>1652</v>
      </c>
      <c r="G15" s="2">
        <v>3430</v>
      </c>
      <c r="H15" s="2">
        <v>60372</v>
      </c>
      <c r="I15" s="2">
        <v>42778</v>
      </c>
      <c r="J15" s="2">
        <v>1</v>
      </c>
      <c r="K15" s="2">
        <v>1</v>
      </c>
      <c r="L15" s="2">
        <v>216</v>
      </c>
      <c r="M15" s="2">
        <f>Data[[#This Row],[Open issues]]+Data[[#This Row],[Closed issues]]</f>
        <v>217</v>
      </c>
      <c r="N15" s="2">
        <v>0</v>
      </c>
      <c r="O15" s="2">
        <v>149</v>
      </c>
      <c r="P15" s="2">
        <f>Data[[#This Row],[Open pull requests]]+Data[[#This Row],[Closed pull requests]]</f>
        <v>149</v>
      </c>
      <c r="Q15" s="2">
        <v>128</v>
      </c>
      <c r="R15" s="2">
        <v>131</v>
      </c>
      <c r="S15" s="2">
        <v>3</v>
      </c>
      <c r="T15" s="2">
        <v>690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Lines of code</vt:lpstr>
      <vt:lpstr>Open Issues &amp; PRs</vt:lpstr>
      <vt:lpstr>Issues &amp; PRs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Matteo Corti</cp:lastModifiedBy>
  <dcterms:created xsi:type="dcterms:W3CDTF">2022-01-13T09:44:09Z</dcterms:created>
  <dcterms:modified xsi:type="dcterms:W3CDTF">2022-04-27T07:24:41Z</dcterms:modified>
</cp:coreProperties>
</file>