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l-i\Desktop\"/>
    </mc:Choice>
  </mc:AlternateContent>
  <xr:revisionPtr revIDLastSave="0" documentId="13_ncr:1_{BE3E89F7-3FF6-4BC5-AABA-50F76A8D8CC0}" xr6:coauthVersionLast="47" xr6:coauthVersionMax="47" xr10:uidLastSave="{00000000-0000-0000-0000-000000000000}"/>
  <bookViews>
    <workbookView xWindow="-120" yWindow="-120" windowWidth="29040" windowHeight="15840" xr2:uid="{6EF27232-32F3-4AF8-970A-21E58FE11308}"/>
  </bookViews>
  <sheets>
    <sheet name="Дашборд" sheetId="8" r:id="rId1"/>
    <sheet name="Карта" sheetId="7" state="hidden" r:id="rId2"/>
    <sheet name="выручка по мес" sheetId="6" state="hidden" r:id="rId3"/>
    <sheet name="регионы" sheetId="5" state="hidden" r:id="rId4"/>
    <sheet name="топ 10" sheetId="4" state="hidden" r:id="rId5"/>
    <sheet name="заказчики" sheetId="3" state="hidden" r:id="rId6"/>
    <sheet name="Категории" sheetId="2" state="hidden" r:id="rId7"/>
    <sheet name="Данные" sheetId="1" state="hidden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4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7" l="1"/>
  <c r="J6" i="7" s="1"/>
  <c r="I7" i="7"/>
  <c r="J7" i="7" s="1"/>
  <c r="I8" i="7"/>
  <c r="J8" i="7" s="1"/>
  <c r="I9" i="7"/>
  <c r="J9" i="7" s="1"/>
  <c r="I10" i="7"/>
  <c r="J10" i="7" s="1"/>
  <c r="I11" i="7"/>
  <c r="J11" i="7" s="1"/>
  <c r="I12" i="7"/>
  <c r="J12" i="7" s="1"/>
  <c r="I13" i="7"/>
  <c r="J13" i="7" s="1"/>
</calcChain>
</file>

<file path=xl/sharedStrings.xml><?xml version="1.0" encoding="utf-8"?>
<sst xmlns="http://schemas.openxmlformats.org/spreadsheetml/2006/main" count="96897" uniqueCount="93">
  <si>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</si>
  <si>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</si>
  <si>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</si>
  <si>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</si>
  <si>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</si>
  <si>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</si>
  <si>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</si>
  <si>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</si>
  <si>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</si>
  <si>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</si>
  <si>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</si>
  <si>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</si>
  <si>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</si>
  <si>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</si>
  <si>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</si>
  <si>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</si>
  <si>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</si>
  <si>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</si>
  <si>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</si>
  <si>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</si>
  <si>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</si>
  <si>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</si>
  <si>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</si>
  <si>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</si>
  <si>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</si>
  <si>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</si>
  <si>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</si>
  <si>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</si>
  <si>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</si>
  <si>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</si>
  <si>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</si>
  <si>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</si>
  <si>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</si>
  <si>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</si>
  <si>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</si>
  <si>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</si>
  <si>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</si>
  <si>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</si>
  <si>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</si>
  <si>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</si>
  <si>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</si>
  <si>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</si>
  <si>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</si>
  <si>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</si>
  <si>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</si>
  <si>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</si>
  <si>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</si>
  <si>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</si>
  <si>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</si>
  <si>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</si>
  <si>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</si>
  <si>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</si>
  <si>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</si>
  <si>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</si>
  <si>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</si>
  <si>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</si>
  <si>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</si>
  <si>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</si>
  <si>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</si>
  <si>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</si>
  <si>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</si>
  <si>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</si>
  <si>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</si>
  <si>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</si>
  <si>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</si>
  <si>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</si>
  <si>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</si>
  <si>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</si>
  <si>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</si>
  <si>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</si>
  <si>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</si>
  <si>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</si>
  <si>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</si>
  <si>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</si>
  <si>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</si>
  <si>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</si>
  <si>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</si>
  <si>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</si>
  <si>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</si>
  <si>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</si>
  <si>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 xml:space="preserve">Выручка </t>
  </si>
  <si>
    <t>КАТЕГОРИИ</t>
  </si>
  <si>
    <t>ЗАКАЗЧИКИ</t>
  </si>
  <si>
    <t>Заказчики</t>
  </si>
  <si>
    <t>ТОП 10 ТОВАРОВ</t>
  </si>
  <si>
    <t>Регионы</t>
  </si>
  <si>
    <t>ВЫРУЧКА ПО МЕСЯЦАМ</t>
  </si>
  <si>
    <t>X</t>
  </si>
  <si>
    <t>Y</t>
  </si>
  <si>
    <t>Значение</t>
  </si>
  <si>
    <t>Подписи</t>
  </si>
  <si>
    <t>РЕГИОНЫ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</si>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</sst>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7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7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3">
    <dxf>
      <numFmt numFmtId="0" formatCode="General"/>
    </dxf>
    <dxf>
      <numFmt numFmtId="167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3"/>
  </c:pivotSource>
  <c:chart>
    <c:title>
      <c:tx>
        <c:strRef>
          <c:f>заказчики!$B$1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заказчики!$B$1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заказчики!$B$1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0F-9464-CF828A09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10!ТОП 10</c:name>
    <c:fmtId val="4"/>
  </c:pivotSource>
  <c:chart>
    <c:title>
      <c:tx>
        <c:strRef>
          <c:f>'топ 10'!$B$1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10'!$B$1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10'!$B$1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E-4CB5-BE51-3C2D5DBD1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[Dashboard.xlsx]Категории!Категрии</c:name>
    <c:fmtId val="4"/>
  </c:pivotSource>
  <c:chart>
    <c:title>
      <c:tx>
        <c:strRef>
          <c:f>Категории!$B$1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0-4CE7-B098-888DB89B3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мес!выручка по месяцам</c:name>
    <c:fmtId val="6"/>
  </c:pivotSource>
  <c:chart>
    <c:title>
      <c:tx>
        <c:strRef>
          <c:f>'выручка по мес'!$B$1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мес'!$B$1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мес'!$B$1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A-4296-A7D7-5C4640E094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96506656"/>
        <c:axId val="96500416"/>
      </c:barChart>
      <c:catAx>
        <c:axId val="965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500416"/>
        <c:crosses val="autoZero"/>
        <c:auto val="1"/>
        <c:lblAlgn val="ctr"/>
        <c:lblOffset val="100"/>
        <c:noMultiLvlLbl val="0"/>
      </c:catAx>
      <c:valAx>
        <c:axId val="96500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965066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[Dashboard.xlsx]регионы!ТОП 10</c:name>
    <c:fmtId val="5"/>
  </c:pivotSource>
  <c:chart>
    <c:title>
      <c:tx>
        <c:strRef>
          <c:f>регионы!$B$1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регионы!$B$1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BA-494F-8409-CD84BD02560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BA-494F-8409-CD84BD02560F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BA-494F-8409-CD84BD02560F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EBA-494F-8409-CD84BD0256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регионы!$B$1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регионы!$B$1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BA-494F-8409-CD84BD0256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475940507436562E-3"/>
          <c:y val="6.522785549850937E-3"/>
          <c:w val="0.99368976897689765"/>
          <c:h val="0.98779911153371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8D5BF4C-098F-4CD7-826A-A5EC62126D5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C49-408E-9C8F-E9301F2F00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F11AE47-68F7-41AE-A4AE-DAA3C44DD16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C49-408E-9C8F-E9301F2F00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AF581D2-4DCE-4B73-9757-867AFD34885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C49-408E-9C8F-E9301F2F004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D1B22A9-EE5E-4B85-AE96-220F3D2CA6C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C49-408E-9C8F-E9301F2F004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BDB5AAB-EEFE-4847-8165-C637015AF554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C49-408E-9C8F-E9301F2F004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8668142-BA70-4329-945B-A67E9EE615A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C49-408E-9C8F-E9301F2F004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C2037F5-124B-462B-9B3D-FF272B0CBD6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C49-408E-9C8F-E9301F2F004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CE3816B-0865-4305-958C-7FA6A52EE46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C49-408E-9C8F-E9301F2F004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72</c:v>
                </c:pt>
                <c:pt idx="1">
                  <c:v>38</c:v>
                </c:pt>
                <c:pt idx="2">
                  <c:v>47</c:v>
                </c:pt>
                <c:pt idx="3">
                  <c:v>75</c:v>
                </c:pt>
                <c:pt idx="4">
                  <c:v>23</c:v>
                </c:pt>
                <c:pt idx="5">
                  <c:v>60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49</c:v>
                </c:pt>
                <c:pt idx="4">
                  <c:v>50</c:v>
                </c:pt>
                <c:pt idx="5">
                  <c:v>13</c:v>
                </c:pt>
                <c:pt idx="6">
                  <c:v>38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1 261,6 M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CC49-408E-9C8F-E9301F2F00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07336608"/>
        <c:axId val="107331616"/>
      </c:bubbleChart>
      <c:valAx>
        <c:axId val="10733660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7331616"/>
        <c:crosses val="autoZero"/>
        <c:crossBetween val="midCat"/>
      </c:valAx>
      <c:valAx>
        <c:axId val="10733161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733660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475940507436562E-3"/>
          <c:y val="6.522785549850937E-3"/>
          <c:w val="0.99368976897689765"/>
          <c:h val="0.98779911153371214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5282F6C-F0DC-4B77-AA23-67CD8CBF15A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7FC-4F28-92D8-F59C5770ED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A5E566-85B9-4EC0-9C57-7DA822F25A91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7FC-4F28-92D8-F59C5770ED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ECA307E-EB58-4A17-B4CE-405D1BE5668D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7FC-4F28-92D8-F59C5770ED0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874B4FE-63D4-4AD9-95B1-B49C121583B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7FC-4F28-92D8-F59C5770ED0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9A40DEC-7A38-44E3-ACB9-E465D3397F3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7FC-4F28-92D8-F59C5770ED0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A59746-6E23-4D70-AFEE-21405A782E5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7FC-4F28-92D8-F59C5770ED0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2196D95-2D65-48D8-A1DF-F8469DD0CCF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7FC-4F28-92D8-F59C5770ED0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C12B04A-2C6D-445B-8A21-68C0E7D8709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7FC-4F28-92D8-F59C5770ED0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72</c:v>
                </c:pt>
                <c:pt idx="1">
                  <c:v>38</c:v>
                </c:pt>
                <c:pt idx="2">
                  <c:v>47</c:v>
                </c:pt>
                <c:pt idx="3">
                  <c:v>75</c:v>
                </c:pt>
                <c:pt idx="4">
                  <c:v>23</c:v>
                </c:pt>
                <c:pt idx="5">
                  <c:v>60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49</c:v>
                </c:pt>
                <c:pt idx="4">
                  <c:v>50</c:v>
                </c:pt>
                <c:pt idx="5">
                  <c:v>13</c:v>
                </c:pt>
                <c:pt idx="6">
                  <c:v>38</c:v>
                </c:pt>
                <c:pt idx="7">
                  <c:v>22</c:v>
                </c:pt>
              </c:numCache>
            </c:numRef>
          </c:yVal>
          <c:bubbleSize>
            <c:numRef>
              <c:f>Карта!$I$6:$I$13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1 261,6 M</c:v>
                  </c:pt>
                  <c:pt idx="1">
                    <c:v>Бремен
228 К</c:v>
                  </c:pt>
                  <c:pt idx="2">
                    <c:v>Гамбург
795 К</c:v>
                  </c:pt>
                  <c:pt idx="3">
                    <c:v>Дрезден
309 К</c:v>
                  </c:pt>
                  <c:pt idx="4">
                    <c:v>Кёльн
457 К</c:v>
                  </c:pt>
                  <c:pt idx="5">
                    <c:v>Мюнхен
584 К</c:v>
                  </c:pt>
                  <c:pt idx="6">
                    <c:v>Франкфурт
437 К</c:v>
                  </c:pt>
                  <c:pt idx="7">
                    <c:v>Штутгарт
385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E7FC-4F28-92D8-F59C5770ED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07336608"/>
        <c:axId val="107331616"/>
      </c:bubbleChart>
      <c:valAx>
        <c:axId val="107336608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07331616"/>
        <c:crosses val="autoZero"/>
        <c:crossBetween val="midCat"/>
      </c:valAx>
      <c:valAx>
        <c:axId val="10733161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07336608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[Dashboard.xlsx]выручка по мес!выручка по месяцам</c:name>
    <c:fmtId val="4"/>
  </c:pivotSource>
  <c:chart>
    <c:title>
      <c:tx>
        <c:strRef>
          <c:f>'выручка по мес'!$B$1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мес'!$C$7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мес'!$B$8:$B$47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'выручка по мес'!$C$8:$C$47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BC-47B7-953E-67ACEEBC7A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96506656"/>
        <c:axId val="96500416"/>
      </c:barChart>
      <c:catAx>
        <c:axId val="9650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500416"/>
        <c:auto val="1"/>
        <c:lblAlgn val="ctr"/>
        <c:lblOffset val="100"/>
        <c:noMultiLvlLbl val="0"/>
      </c:catAx>
      <c:valAx>
        <c:axId val="965004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96506656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[Dashboard.xlsx]регионы!ТОП 10</c:name>
    <c:fmtId val="3"/>
  </c:pivotSource>
  <c:chart>
    <c:title>
      <c:tx>
        <c:strRef>
          <c:f>регионы!$B$1</c:f>
          <c:strCache>
            <c:ptCount val="1"/>
            <c:pt idx="0">
              <c:v>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регионы!$C$7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218-4376-A576-DD2915438E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регионы!$B$8:$B$12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регионы!$C$8:$C$12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8-4376-A576-DD2915438E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10!ТОП 10</c:name>
    <c:fmtId val="2"/>
  </c:pivotSource>
  <c:chart>
    <c:title>
      <c:tx>
        <c:strRef>
          <c:f>'топ 10'!$B$1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10'!$C$7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10'!$B$8:$B$18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10'!$C$8:$C$18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5-44CD-9A93-F0BD089B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1"/>
  </c:pivotSource>
  <c:chart>
    <c:title>
      <c:tx>
        <c:strRef>
          <c:f>заказчики!$B$1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заказчики!$C$7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заказчики!$B$8:$B$16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заказчики!$C$8:$C$16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A-4CB0-9DE2-A9722967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[Dashboard.xlsx]Категории!Категрии</c:name>
    <c:fmtId val="0"/>
  </c:pivotSource>
  <c:chart>
    <c:title>
      <c:tx>
        <c:strRef>
          <c:f>Категории!$B$1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27-41DF-A739-3C9E5509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703272656"/>
        <c:axId val="703270576"/>
      </c:barChart>
      <c:catAx>
        <c:axId val="7032726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0576"/>
        <c:crosses val="autoZero"/>
        <c:auto val="1"/>
        <c:lblAlgn val="ctr"/>
        <c:lblOffset val="100"/>
        <c:noMultiLvlLbl val="0"/>
      </c:catAx>
      <c:valAx>
        <c:axId val="7032705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327265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-1</xdr:colOff>
      <xdr:row>20</xdr:row>
      <xdr:rowOff>100012</xdr:rowOff>
    </xdr:from>
    <xdr:to>
      <xdr:col>14</xdr:col>
      <xdr:colOff>538392</xdr:colOff>
      <xdr:row>38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55E402F-2DE2-4629-82AE-27EADB275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20</xdr:row>
      <xdr:rowOff>100012</xdr:rowOff>
    </xdr:from>
    <xdr:to>
      <xdr:col>20</xdr:col>
      <xdr:colOff>538393</xdr:colOff>
      <xdr:row>38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1BE35B7-3442-45E4-985E-D9F32AE18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20</xdr:row>
      <xdr:rowOff>95250</xdr:rowOff>
    </xdr:from>
    <xdr:to>
      <xdr:col>8</xdr:col>
      <xdr:colOff>538392</xdr:colOff>
      <xdr:row>38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67C891F-E410-48AB-BAA2-5F0D1E5E9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-1</xdr:colOff>
      <xdr:row>2</xdr:row>
      <xdr:rowOff>100012</xdr:rowOff>
    </xdr:from>
    <xdr:to>
      <xdr:col>14</xdr:col>
      <xdr:colOff>538392</xdr:colOff>
      <xdr:row>20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9FBD345-6E20-41A9-8598-013B2304F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</xdr:row>
      <xdr:rowOff>100012</xdr:rowOff>
    </xdr:from>
    <xdr:to>
      <xdr:col>20</xdr:col>
      <xdr:colOff>538392</xdr:colOff>
      <xdr:row>20</xdr:row>
      <xdr:rowOff>1012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87BB78D-E393-4FA3-8CF3-9BD558DE68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</xdr:row>
      <xdr:rowOff>100012</xdr:rowOff>
    </xdr:from>
    <xdr:to>
      <xdr:col>31</xdr:col>
      <xdr:colOff>0</xdr:colOff>
      <xdr:row>38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C0D441C-BCFC-497A-AE40-8A16ACCC2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42333</xdr:colOff>
      <xdr:row>2</xdr:row>
      <xdr:rowOff>100012</xdr:rowOff>
    </xdr:from>
    <xdr:to>
      <xdr:col>2</xdr:col>
      <xdr:colOff>550333</xdr:colOff>
      <xdr:row>20</xdr:row>
      <xdr:rowOff>1012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4CFD2A31-CA8D-4285-AC8D-9154469178D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1333" y="481012"/>
              <a:ext cx="1121833" cy="333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42718</xdr:colOff>
      <xdr:row>20</xdr:row>
      <xdr:rowOff>110595</xdr:rowOff>
    </xdr:from>
    <xdr:to>
      <xdr:col>2</xdr:col>
      <xdr:colOff>560915</xdr:colOff>
      <xdr:row>29</xdr:row>
      <xdr:rowOff>116416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EA987354-410B-48A2-81BE-4A02409BD79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1718" y="3920595"/>
              <a:ext cx="1132030" cy="17203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32134</xdr:colOff>
      <xdr:row>30</xdr:row>
      <xdr:rowOff>0</xdr:rowOff>
    </xdr:from>
    <xdr:to>
      <xdr:col>2</xdr:col>
      <xdr:colOff>550331</xdr:colOff>
      <xdr:row>37</xdr:row>
      <xdr:rowOff>179917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69E63FAA-B07B-4E39-BC53-3CDE45B99DA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134" y="5715000"/>
              <a:ext cx="1132030" cy="15134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323849</xdr:colOff>
      <xdr:row>13</xdr:row>
      <xdr:rowOff>185737</xdr:rowOff>
    </xdr:from>
    <xdr:to>
      <xdr:col>12</xdr:col>
      <xdr:colOff>28574</xdr:colOff>
      <xdr:row>41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8151A46-9A57-4478-A2A3-D0AC1AE7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14</xdr:row>
      <xdr:rowOff>71437</xdr:rowOff>
    </xdr:from>
    <xdr:to>
      <xdr:col>17</xdr:col>
      <xdr:colOff>352425</xdr:colOff>
      <xdr:row>31</xdr:row>
      <xdr:rowOff>161925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08E1894-03B4-4C13-AD9A-37DB30699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138112</xdr:rowOff>
    </xdr:from>
    <xdr:to>
      <xdr:col>7</xdr:col>
      <xdr:colOff>495301</xdr:colOff>
      <xdr:row>31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8D0636-D63B-4942-A48C-09BD88CDF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19</xdr:row>
      <xdr:rowOff>147637</xdr:rowOff>
    </xdr:from>
    <xdr:to>
      <xdr:col>8</xdr:col>
      <xdr:colOff>133350</xdr:colOff>
      <xdr:row>37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9EB0F1A-8994-4D8D-BAF1-AC7F7550C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18</xdr:row>
      <xdr:rowOff>52387</xdr:rowOff>
    </xdr:from>
    <xdr:to>
      <xdr:col>8</xdr:col>
      <xdr:colOff>133350</xdr:colOff>
      <xdr:row>35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6E480B9-10F3-4A48-A73C-B04C32730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18</xdr:row>
      <xdr:rowOff>52387</xdr:rowOff>
    </xdr:from>
    <xdr:to>
      <xdr:col>8</xdr:col>
      <xdr:colOff>133350</xdr:colOff>
      <xdr:row>35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2226B98-EC58-40A3-A542-4EF057867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l-i" refreshedDate="45047.901291435184" createdVersion="7" refreshedVersion="7" minRefreshableVersion="3" recordCount="19341" xr:uid="{A3421FA3-E44A-4604-88B7-32B27666FF4E}">
  <cacheSource type="worksheet">
    <worksheetSource name="Данные_СК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1648713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0103C-E7B6-44B6-9170-6F27D5FFD680}" name="Карта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compact="0" compactData="0" multipleFieldFilters="0" chartFormat="6" rowHeaderCaption="Карта">
  <location ref="B7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sd="0" x="0"/>
        <item x="1"/>
        <item x="2"/>
        <item x="3"/>
        <item h="1"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5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08BFC-1EE5-4F0A-BF95-F5F007568392}" name="выручка по месяцам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Регионы">
  <location ref="B7:C47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x="1"/>
        <item x="2"/>
        <item x="3"/>
        <item h="1" sd="0" x="4"/>
        <item h="1" sd="0"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80BA7-7858-47C0-AB19-0A4E01ABD938}" name="ТОП 10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Регионы">
  <location ref="B7:C12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ABB1C-B511-402E-9C38-6357B52BC299}" name="ТОП 10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Товар">
  <location ref="B7:C18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C5716-1FE7-49F8-A0EF-4D5B6A69B7A1}" name="ЗАКАЗЧИКИ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Заказчики">
  <location ref="B7:C16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9F913-AB31-4110-BE49-9A38D983D496}" name="Категрии" cacheId="4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Категория">
  <location ref="B7:C16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sd="0" x="1"/>
        <item sd="0" x="2"/>
        <item sd="0" x="3"/>
        <item h="1" sd="0" x="4"/>
        <item h="1"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FB9C2C68-0CF4-476C-9320-E499B53EE246}" sourceName="Город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8">
        <i x="7" s="1"/>
        <i x="6" s="1"/>
        <i x="0" s="1"/>
        <i x="3" s="1"/>
        <i x="5" s="1"/>
        <i x="4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422DA25D-8C70-4B48-AAEB-0231D2FBD9AA}" sourceName="Регион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4">
        <i x="3" s="1"/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684A62F7-E4D2-4011-BCF1-0D973F8D2B54}" sourceName="Годы">
  <pivotTables>
    <pivotTable tabId="7" name="Карта"/>
    <pivotTable tabId="6" name="выручка по месяцам"/>
    <pivotTable tabId="3" name="ЗАКАЗЧИКИ"/>
    <pivotTable tabId="2" name="Категрии"/>
    <pivotTable tabId="5" name="ТОП 10"/>
    <pivotTable tabId="4" name="ТОП 10"/>
  </pivotTables>
  <data>
    <tabular pivotCacheId="1164871333">
      <items count="6">
        <i x="1" s="1"/>
        <i x="2" s="1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064A5C93-BBB3-4BE4-B024-F75D48EEB228}" cache="Срез_Город" caption="Город" lockedPosition="1" rowHeight="241300"/>
  <slicer name="Регион" xr10:uid="{81F45AA5-404F-4639-BC94-ECC9E78770F0}" cache="Срез_Регион" caption="Регион" lockedPosition="1" rowHeight="241300"/>
  <slicer name="Годы" xr10:uid="{DD0CC96F-0F25-41E7-99ED-8767EEF8A79B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49D740-0D23-4589-B13D-9F97A52F9320}" name="Таблица5" displayName="Таблица5" ref="F5:J13" totalsRowShown="0">
  <autoFilter ref="F5:J13" xr:uid="{E849D740-0D23-4589-B13D-9F97A52F9320}"/>
  <tableColumns count="5">
    <tableColumn id="1" xr3:uid="{27274185-A67D-4E3E-BAD8-24D6CBA3BEE0}" name="Город"/>
    <tableColumn id="2" xr3:uid="{6E094442-E1E1-4302-B76C-B5A6B5EDC011}" name="X"/>
    <tableColumn id="3" xr3:uid="{CC8C2A8B-6DFA-490F-B617-677BA9CED878}" name="Y"/>
    <tableColumn id="4" xr3:uid="{D02CB7DE-0555-464B-AE4E-A586778A2B66}" name="Значение" dataDxfId="1">
      <calculatedColumnFormula>SUMIF(C:C,Таблица5[[#This Row],[Город]],D:D)</calculatedColumnFormula>
    </tableColumn>
    <tableColumn id="5" xr3:uid="{C6A1FC4B-A267-4702-9657-CD7DAFA5F3FF}" name="Подписи" dataDxfId="0">
      <calculatedColumnFormula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EC77C6-7B33-4F49-8210-A53B0CCE2E98}" name="Данные_СК" displayName="Данные_СК" ref="B2:J19343" totalsRowShown="0">
  <autoFilter ref="B2:J19343" xr:uid="{30EC77C6-7B33-4F49-8210-A53B0CCE2E98}"/>
  <tableColumns count="9">
    <tableColumn id="1" xr3:uid="{88884AA4-A183-44D7-91BE-9E36A717B42B}" name="Дата" dataDxfId="2"/>
    <tableColumn id="2" xr3:uid="{E4766FC5-5CD3-408C-B4E9-2D52EB87A2C1}" name="Заказчик"/>
    <tableColumn id="3" xr3:uid="{18028912-7316-48ED-B345-6E1B64BA2B0C}" name="Город"/>
    <tableColumn id="4" xr3:uid="{E09374B1-A97A-48CE-BD59-BDD83315AF64}" name="Регион"/>
    <tableColumn id="5" xr3:uid="{4BE5854B-7DDE-4C74-872C-9AA550670E5B}" name="Категория"/>
    <tableColumn id="6" xr3:uid="{A69FCFA7-7D8C-4B23-A466-8F5C2632FE2B}" name="Товар"/>
    <tableColumn id="7" xr3:uid="{714C1AB9-371B-4A3B-A8D2-E66180CE4212}" name="Цена за штуку"/>
    <tableColumn id="8" xr3:uid="{043E2DA7-25CB-4615-B9BB-C26CEEA8506A}" name="Количество"/>
    <tableColumn id="9" xr3:uid="{E3F67B62-CCBB-4A06-AECE-0D914BE0E976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CCD6-7B90-4E73-9B6D-0E6D2F0F716F}">
  <dimension ref="A1"/>
  <sheetViews>
    <sheetView showGridLines="0" tabSelected="1" zoomScale="90" zoomScaleNormal="90" workbookViewId="0">
      <selection activeCell="B2" sqref="B2"/>
    </sheetView>
  </sheetViews>
  <sheetFormatPr defaultRowHeight="15" x14ac:dyDescent="0.25"/>
  <cols>
    <col min="1" max="1" width="13.28515625" style="8" customWidth="1"/>
    <col min="2" max="16384" width="9.14062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CDB3A-AE4E-48D3-9CF5-DC892E4F5480}">
  <dimension ref="B1:J32"/>
  <sheetViews>
    <sheetView topLeftCell="J1" workbookViewId="0">
      <selection activeCell="A18" sqref="A18"/>
    </sheetView>
  </sheetViews>
  <sheetFormatPr defaultRowHeight="15" x14ac:dyDescent="0.25"/>
  <cols>
    <col min="2" max="2" width="14.7109375" bestFit="1" customWidth="1"/>
    <col min="3" max="3" width="11" bestFit="1" customWidth="1"/>
    <col min="4" max="4" width="9.28515625" bestFit="1" customWidth="1"/>
    <col min="8" max="8" width="10" customWidth="1"/>
    <col min="9" max="9" width="12.85546875" bestFit="1" customWidth="1"/>
    <col min="10" max="10" width="11.140625" customWidth="1"/>
  </cols>
  <sheetData>
    <row r="1" spans="2:10" x14ac:dyDescent="0.25">
      <c r="B1" s="6" t="s">
        <v>86</v>
      </c>
    </row>
    <row r="5" spans="2:10" x14ac:dyDescent="0.25">
      <c r="B5" s="2" t="s">
        <v>3</v>
      </c>
      <c r="C5" t="s">
        <v>63</v>
      </c>
      <c r="F5" t="s">
        <v>2</v>
      </c>
      <c r="G5" t="s">
        <v>87</v>
      </c>
      <c r="H5" t="s">
        <v>88</v>
      </c>
      <c r="I5" t="s">
        <v>89</v>
      </c>
      <c r="J5" t="s">
        <v>90</v>
      </c>
    </row>
    <row r="6" spans="2:10" x14ac:dyDescent="0.25">
      <c r="F6" t="s">
        <v>50</v>
      </c>
      <c r="G6">
        <v>72</v>
      </c>
      <c r="H6">
        <v>68</v>
      </c>
      <c r="I6" s="7">
        <f>SUMIF(C:C,Таблица5[[#This Row],[Город]],D:D)</f>
        <v>1261648.629999999</v>
      </c>
      <c r="J6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Берлин
1 261,6 M</v>
      </c>
    </row>
    <row r="7" spans="2:10" x14ac:dyDescent="0.25">
      <c r="B7" s="2" t="s">
        <v>79</v>
      </c>
      <c r="C7" s="2" t="s">
        <v>2</v>
      </c>
      <c r="D7" t="s">
        <v>80</v>
      </c>
      <c r="F7" t="s">
        <v>48</v>
      </c>
      <c r="G7">
        <v>38</v>
      </c>
      <c r="H7">
        <v>75</v>
      </c>
      <c r="I7" s="7">
        <f>SUMIF(C:C,Таблица5[[#This Row],[Город]],D:D)</f>
        <v>227582.00000000012</v>
      </c>
      <c r="J7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Бремен
228 К</v>
      </c>
    </row>
    <row r="8" spans="2:10" x14ac:dyDescent="0.25">
      <c r="B8" t="s">
        <v>64</v>
      </c>
      <c r="C8" t="s">
        <v>50</v>
      </c>
      <c r="D8" s="5">
        <v>318621.26999999973</v>
      </c>
      <c r="F8" t="s">
        <v>10</v>
      </c>
      <c r="G8">
        <v>47</v>
      </c>
      <c r="H8">
        <v>80.7</v>
      </c>
      <c r="I8" s="7">
        <f>SUMIF(C:C,Таблица5[[#This Row],[Город]],D:D)</f>
        <v>794511.21</v>
      </c>
      <c r="J8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Гамбург
795 К</v>
      </c>
    </row>
    <row r="9" spans="2:10" x14ac:dyDescent="0.25">
      <c r="B9" t="s">
        <v>64</v>
      </c>
      <c r="C9" t="s">
        <v>48</v>
      </c>
      <c r="D9" s="5">
        <v>57422.090000000033</v>
      </c>
      <c r="F9" t="s">
        <v>34</v>
      </c>
      <c r="G9">
        <v>75</v>
      </c>
      <c r="H9">
        <v>49</v>
      </c>
      <c r="I9" s="7">
        <f>SUMIF(C:C,Таблица5[[#This Row],[Город]],D:D)</f>
        <v>308695.20999999996</v>
      </c>
      <c r="J9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Дрезден
309 К</v>
      </c>
    </row>
    <row r="10" spans="2:10" x14ac:dyDescent="0.25">
      <c r="B10" t="s">
        <v>64</v>
      </c>
      <c r="C10" t="s">
        <v>10</v>
      </c>
      <c r="D10" s="5">
        <v>206794.49000000014</v>
      </c>
      <c r="F10" t="s">
        <v>42</v>
      </c>
      <c r="G10">
        <v>23</v>
      </c>
      <c r="H10">
        <v>50</v>
      </c>
      <c r="I10" s="7">
        <f>SUMIF(C:C,Таблица5[[#This Row],[Город]],D:D)</f>
        <v>456853.24</v>
      </c>
      <c r="J10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Кёльн
457 К</v>
      </c>
    </row>
    <row r="11" spans="2:10" x14ac:dyDescent="0.25">
      <c r="B11" t="s">
        <v>64</v>
      </c>
      <c r="C11" t="s">
        <v>34</v>
      </c>
      <c r="D11" s="5">
        <v>44482.890000000014</v>
      </c>
      <c r="F11" t="s">
        <v>38</v>
      </c>
      <c r="G11">
        <v>60</v>
      </c>
      <c r="H11">
        <v>13</v>
      </c>
      <c r="I11" s="7">
        <f>SUMIF(C:C,Таблица5[[#This Row],[Город]],D:D)</f>
        <v>584384.46999999974</v>
      </c>
      <c r="J11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Мюнхен
584 К</v>
      </c>
    </row>
    <row r="12" spans="2:10" x14ac:dyDescent="0.25">
      <c r="B12" t="s">
        <v>64</v>
      </c>
      <c r="C12" t="s">
        <v>42</v>
      </c>
      <c r="D12" s="5">
        <v>114551.51999999999</v>
      </c>
      <c r="F12" t="s">
        <v>29</v>
      </c>
      <c r="G12">
        <v>36</v>
      </c>
      <c r="H12">
        <v>38</v>
      </c>
      <c r="I12" s="7">
        <f>SUMIF(C:C,Таблица5[[#This Row],[Город]],D:D)</f>
        <v>436578.88000000006</v>
      </c>
      <c r="J12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Франкфурт
437 К</v>
      </c>
    </row>
    <row r="13" spans="2:10" x14ac:dyDescent="0.25">
      <c r="B13" t="s">
        <v>64</v>
      </c>
      <c r="C13" t="s">
        <v>38</v>
      </c>
      <c r="D13" s="5">
        <v>151733.49999999994</v>
      </c>
      <c r="F13" t="s">
        <v>17</v>
      </c>
      <c r="G13">
        <v>40</v>
      </c>
      <c r="H13">
        <v>22</v>
      </c>
      <c r="I13" s="7">
        <f>SUMIF(C:C,Таблица5[[#This Row],[Город]],D:D)</f>
        <v>384939.51999999973</v>
      </c>
      <c r="J13" t="str">
        <f>Таблица5[[#This Row],[Город]] &amp; CHAR(10) &amp; IF( Таблица5[[#This Row],[Значение]]&gt;=1000000, TEXT(Таблица5[[#This Row],[Значение]],"# ##0,0 \ M"),IF(Таблица5[[#This Row],[Значение]]&gt;=1000, TEXT(Таблица5[[#This Row],[Значение]],"0 \ К"), TEXT(Таблица5[[#This Row],[Значение]],"0")))</f>
        <v>Штутгарт
385 К</v>
      </c>
    </row>
    <row r="14" spans="2:10" x14ac:dyDescent="0.25">
      <c r="B14" t="s">
        <v>64</v>
      </c>
      <c r="C14" t="s">
        <v>29</v>
      </c>
      <c r="D14" s="5">
        <v>61180.490000000005</v>
      </c>
    </row>
    <row r="15" spans="2:10" x14ac:dyDescent="0.25">
      <c r="B15" t="s">
        <v>64</v>
      </c>
      <c r="C15" t="s">
        <v>17</v>
      </c>
      <c r="D15" s="5">
        <v>142087.96999999988</v>
      </c>
    </row>
    <row r="16" spans="2:10" x14ac:dyDescent="0.25">
      <c r="B16" t="s">
        <v>77</v>
      </c>
      <c r="C16" t="s">
        <v>50</v>
      </c>
      <c r="D16" s="5">
        <v>426189.62999999931</v>
      </c>
    </row>
    <row r="17" spans="2:4" x14ac:dyDescent="0.25">
      <c r="B17" t="s">
        <v>77</v>
      </c>
      <c r="C17" t="s">
        <v>48</v>
      </c>
      <c r="D17" s="5">
        <v>69538.839999999967</v>
      </c>
    </row>
    <row r="18" spans="2:4" x14ac:dyDescent="0.25">
      <c r="B18" t="s">
        <v>77</v>
      </c>
      <c r="C18" t="s">
        <v>10</v>
      </c>
      <c r="D18" s="5">
        <v>245020.60999999993</v>
      </c>
    </row>
    <row r="19" spans="2:4" x14ac:dyDescent="0.25">
      <c r="B19" t="s">
        <v>77</v>
      </c>
      <c r="C19" t="s">
        <v>34</v>
      </c>
      <c r="D19" s="5">
        <v>89546.630000000034</v>
      </c>
    </row>
    <row r="20" spans="2:4" x14ac:dyDescent="0.25">
      <c r="B20" t="s">
        <v>77</v>
      </c>
      <c r="C20" t="s">
        <v>42</v>
      </c>
      <c r="D20" s="5">
        <v>158308.97</v>
      </c>
    </row>
    <row r="21" spans="2:4" x14ac:dyDescent="0.25">
      <c r="B21" t="s">
        <v>77</v>
      </c>
      <c r="C21" t="s">
        <v>38</v>
      </c>
      <c r="D21" s="5">
        <v>175250.63999999998</v>
      </c>
    </row>
    <row r="22" spans="2:4" x14ac:dyDescent="0.25">
      <c r="B22" t="s">
        <v>77</v>
      </c>
      <c r="C22" t="s">
        <v>29</v>
      </c>
      <c r="D22" s="5">
        <v>131354.54000000007</v>
      </c>
    </row>
    <row r="23" spans="2:4" x14ac:dyDescent="0.25">
      <c r="B23" t="s">
        <v>77</v>
      </c>
      <c r="C23" t="s">
        <v>17</v>
      </c>
      <c r="D23" s="5">
        <v>133114.50999999995</v>
      </c>
    </row>
    <row r="24" spans="2:4" x14ac:dyDescent="0.25">
      <c r="B24" t="s">
        <v>78</v>
      </c>
      <c r="C24" t="s">
        <v>50</v>
      </c>
      <c r="D24" s="5">
        <v>516837.7300000001</v>
      </c>
    </row>
    <row r="25" spans="2:4" x14ac:dyDescent="0.25">
      <c r="B25" t="s">
        <v>78</v>
      </c>
      <c r="C25" t="s">
        <v>48</v>
      </c>
      <c r="D25" s="5">
        <v>100621.07000000014</v>
      </c>
    </row>
    <row r="26" spans="2:4" x14ac:dyDescent="0.25">
      <c r="B26" t="s">
        <v>78</v>
      </c>
      <c r="C26" t="s">
        <v>10</v>
      </c>
      <c r="D26" s="5">
        <v>342696.10999999981</v>
      </c>
    </row>
    <row r="27" spans="2:4" x14ac:dyDescent="0.25">
      <c r="B27" t="s">
        <v>78</v>
      </c>
      <c r="C27" t="s">
        <v>34</v>
      </c>
      <c r="D27" s="5">
        <v>174665.68999999989</v>
      </c>
    </row>
    <row r="28" spans="2:4" x14ac:dyDescent="0.25">
      <c r="B28" t="s">
        <v>78</v>
      </c>
      <c r="C28" t="s">
        <v>42</v>
      </c>
      <c r="D28" s="5">
        <v>183992.75000000003</v>
      </c>
    </row>
    <row r="29" spans="2:4" x14ac:dyDescent="0.25">
      <c r="B29" t="s">
        <v>78</v>
      </c>
      <c r="C29" t="s">
        <v>38</v>
      </c>
      <c r="D29" s="5">
        <v>257400.32999999978</v>
      </c>
    </row>
    <row r="30" spans="2:4" x14ac:dyDescent="0.25">
      <c r="B30" t="s">
        <v>78</v>
      </c>
      <c r="C30" t="s">
        <v>29</v>
      </c>
      <c r="D30" s="5">
        <v>244043.84999999998</v>
      </c>
    </row>
    <row r="31" spans="2:4" x14ac:dyDescent="0.25">
      <c r="B31" t="s">
        <v>78</v>
      </c>
      <c r="C31" t="s">
        <v>17</v>
      </c>
      <c r="D31" s="5">
        <v>109737.03999999988</v>
      </c>
    </row>
    <row r="32" spans="2:4" x14ac:dyDescent="0.25">
      <c r="B32" t="s">
        <v>62</v>
      </c>
      <c r="D32" s="5">
        <v>4455193.1599999983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8739-5B75-4890-830D-EEBA092A7FE6}">
  <dimension ref="B1:C47"/>
  <sheetViews>
    <sheetView topLeftCell="B4" workbookViewId="0">
      <selection activeCell="D11" sqref="D11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1" spans="2:3" x14ac:dyDescent="0.25">
      <c r="B1" s="6" t="s">
        <v>86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3</v>
      </c>
      <c r="C5" t="s">
        <v>63</v>
      </c>
    </row>
    <row r="7" spans="2:3" x14ac:dyDescent="0.25">
      <c r="B7" s="2" t="s">
        <v>85</v>
      </c>
      <c r="C7" t="s">
        <v>80</v>
      </c>
    </row>
    <row r="8" spans="2:3" x14ac:dyDescent="0.25">
      <c r="B8" s="3" t="s">
        <v>64</v>
      </c>
      <c r="C8" s="5">
        <v>1096874.2200000002</v>
      </c>
    </row>
    <row r="9" spans="2:3" x14ac:dyDescent="0.25">
      <c r="B9" s="4" t="s">
        <v>65</v>
      </c>
      <c r="C9" s="5">
        <v>46320.710000000043</v>
      </c>
    </row>
    <row r="10" spans="2:3" x14ac:dyDescent="0.25">
      <c r="B10" s="4" t="s">
        <v>66</v>
      </c>
      <c r="C10" s="5">
        <v>175277.03999999995</v>
      </c>
    </row>
    <row r="11" spans="2:3" x14ac:dyDescent="0.25">
      <c r="B11" s="4" t="s">
        <v>67</v>
      </c>
      <c r="C11" s="5">
        <v>227130.08000000013</v>
      </c>
    </row>
    <row r="12" spans="2:3" x14ac:dyDescent="0.25">
      <c r="B12" s="4" t="s">
        <v>68</v>
      </c>
      <c r="C12" s="5">
        <v>156139.87999999992</v>
      </c>
    </row>
    <row r="13" spans="2:3" x14ac:dyDescent="0.25">
      <c r="B13" s="4" t="s">
        <v>69</v>
      </c>
      <c r="C13" s="5">
        <v>82178.210000000065</v>
      </c>
    </row>
    <row r="14" spans="2:3" x14ac:dyDescent="0.25">
      <c r="B14" s="4" t="s">
        <v>70</v>
      </c>
      <c r="C14" s="5">
        <v>49556.599999999991</v>
      </c>
    </row>
    <row r="15" spans="2:3" x14ac:dyDescent="0.25">
      <c r="B15" s="4" t="s">
        <v>71</v>
      </c>
      <c r="C15" s="5">
        <v>70469.81</v>
      </c>
    </row>
    <row r="16" spans="2:3" x14ac:dyDescent="0.25">
      <c r="B16" s="4" t="s">
        <v>72</v>
      </c>
      <c r="C16" s="5">
        <v>38133.089999999997</v>
      </c>
    </row>
    <row r="17" spans="2:3" x14ac:dyDescent="0.25">
      <c r="B17" s="4" t="s">
        <v>73</v>
      </c>
      <c r="C17" s="5">
        <v>73403.069999999978</v>
      </c>
    </row>
    <row r="18" spans="2:3" x14ac:dyDescent="0.25">
      <c r="B18" s="4" t="s">
        <v>74</v>
      </c>
      <c r="C18" s="5">
        <v>83397.830000000075</v>
      </c>
    </row>
    <row r="19" spans="2:3" x14ac:dyDescent="0.25">
      <c r="B19" s="4" t="s">
        <v>75</v>
      </c>
      <c r="C19" s="5">
        <v>51110.390000000021</v>
      </c>
    </row>
    <row r="20" spans="2:3" x14ac:dyDescent="0.25">
      <c r="B20" s="4" t="s">
        <v>76</v>
      </c>
      <c r="C20" s="5">
        <v>43757.50999999998</v>
      </c>
    </row>
    <row r="21" spans="2:3" x14ac:dyDescent="0.25">
      <c r="B21" s="3" t="s">
        <v>77</v>
      </c>
      <c r="C21" s="5">
        <v>1428324.3700000008</v>
      </c>
    </row>
    <row r="22" spans="2:3" x14ac:dyDescent="0.25">
      <c r="B22" s="4" t="s">
        <v>65</v>
      </c>
      <c r="C22" s="5">
        <v>237066.69000000047</v>
      </c>
    </row>
    <row r="23" spans="2:3" x14ac:dyDescent="0.25">
      <c r="B23" s="4" t="s">
        <v>66</v>
      </c>
      <c r="C23" s="5">
        <v>249277.04000000012</v>
      </c>
    </row>
    <row r="24" spans="2:3" x14ac:dyDescent="0.25">
      <c r="B24" s="4" t="s">
        <v>67</v>
      </c>
      <c r="C24" s="5">
        <v>134671.68000000011</v>
      </c>
    </row>
    <row r="25" spans="2:3" x14ac:dyDescent="0.25">
      <c r="B25" s="4" t="s">
        <v>68</v>
      </c>
      <c r="C25" s="5">
        <v>51457.04999999993</v>
      </c>
    </row>
    <row r="26" spans="2:3" x14ac:dyDescent="0.25">
      <c r="B26" s="4" t="s">
        <v>69</v>
      </c>
      <c r="C26" s="5">
        <v>95067.969999999972</v>
      </c>
    </row>
    <row r="27" spans="2:3" x14ac:dyDescent="0.25">
      <c r="B27" s="4" t="s">
        <v>70</v>
      </c>
      <c r="C27" s="5">
        <v>116597.19000000002</v>
      </c>
    </row>
    <row r="28" spans="2:3" x14ac:dyDescent="0.25">
      <c r="B28" s="4" t="s">
        <v>71</v>
      </c>
      <c r="C28" s="5">
        <v>84180.749999999971</v>
      </c>
    </row>
    <row r="29" spans="2:3" x14ac:dyDescent="0.25">
      <c r="B29" s="4" t="s">
        <v>72</v>
      </c>
      <c r="C29" s="5">
        <v>155085.78000000012</v>
      </c>
    </row>
    <row r="30" spans="2:3" x14ac:dyDescent="0.25">
      <c r="B30" s="4" t="s">
        <v>73</v>
      </c>
      <c r="C30" s="5">
        <v>88170.950000000099</v>
      </c>
    </row>
    <row r="31" spans="2:3" x14ac:dyDescent="0.25">
      <c r="B31" s="4" t="s">
        <v>74</v>
      </c>
      <c r="C31" s="5">
        <v>112420.11999999995</v>
      </c>
    </row>
    <row r="32" spans="2:3" x14ac:dyDescent="0.25">
      <c r="B32" s="4" t="s">
        <v>75</v>
      </c>
      <c r="C32" s="5">
        <v>57748.030000000013</v>
      </c>
    </row>
    <row r="33" spans="2:3" x14ac:dyDescent="0.25">
      <c r="B33" s="4" t="s">
        <v>76</v>
      </c>
      <c r="C33" s="5">
        <v>46581.120000000024</v>
      </c>
    </row>
    <row r="34" spans="2:3" x14ac:dyDescent="0.25">
      <c r="B34" s="3" t="s">
        <v>78</v>
      </c>
      <c r="C34" s="5">
        <v>1929994.5699999994</v>
      </c>
    </row>
    <row r="35" spans="2:3" x14ac:dyDescent="0.25">
      <c r="B35" s="4" t="s">
        <v>65</v>
      </c>
      <c r="C35" s="5">
        <v>74817.050000000017</v>
      </c>
    </row>
    <row r="36" spans="2:3" x14ac:dyDescent="0.25">
      <c r="B36" s="4" t="s">
        <v>66</v>
      </c>
      <c r="C36" s="5">
        <v>313783.94999999966</v>
      </c>
    </row>
    <row r="37" spans="2:3" x14ac:dyDescent="0.25">
      <c r="B37" s="4" t="s">
        <v>67</v>
      </c>
      <c r="C37" s="5">
        <v>331568.97000000026</v>
      </c>
    </row>
    <row r="38" spans="2:3" x14ac:dyDescent="0.25">
      <c r="B38" s="4" t="s">
        <v>68</v>
      </c>
      <c r="C38" s="5">
        <v>264403.00999999972</v>
      </c>
    </row>
    <row r="39" spans="2:3" x14ac:dyDescent="0.25">
      <c r="B39" s="4" t="s">
        <v>69</v>
      </c>
      <c r="C39" s="5">
        <v>247054.52999999977</v>
      </c>
    </row>
    <row r="40" spans="2:3" x14ac:dyDescent="0.25">
      <c r="B40" s="4" t="s">
        <v>70</v>
      </c>
      <c r="C40" s="5">
        <v>58628.039999999994</v>
      </c>
    </row>
    <row r="41" spans="2:3" x14ac:dyDescent="0.25">
      <c r="B41" s="4" t="s">
        <v>71</v>
      </c>
      <c r="C41" s="5">
        <v>60345.520000000019</v>
      </c>
    </row>
    <row r="42" spans="2:3" x14ac:dyDescent="0.25">
      <c r="B42" s="4" t="s">
        <v>72</v>
      </c>
      <c r="C42" s="5">
        <v>83589.100000000049</v>
      </c>
    </row>
    <row r="43" spans="2:3" x14ac:dyDescent="0.25">
      <c r="B43" s="4" t="s">
        <v>73</v>
      </c>
      <c r="C43" s="5">
        <v>138776.93999999997</v>
      </c>
    </row>
    <row r="44" spans="2:3" x14ac:dyDescent="0.25">
      <c r="B44" s="4" t="s">
        <v>74</v>
      </c>
      <c r="C44" s="5">
        <v>46489.909999999996</v>
      </c>
    </row>
    <row r="45" spans="2:3" x14ac:dyDescent="0.25">
      <c r="B45" s="4" t="s">
        <v>75</v>
      </c>
      <c r="C45" s="5">
        <v>114427.67999999995</v>
      </c>
    </row>
    <row r="46" spans="2:3" x14ac:dyDescent="0.25">
      <c r="B46" s="4" t="s">
        <v>76</v>
      </c>
      <c r="C46" s="5">
        <v>196109.86999999982</v>
      </c>
    </row>
    <row r="47" spans="2:3" x14ac:dyDescent="0.25">
      <c r="B47" s="3" t="s">
        <v>62</v>
      </c>
      <c r="C47" s="5">
        <v>4455193.16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C3221-3849-48B0-A313-C37A5FE24E32}">
  <dimension ref="B1:C12"/>
  <sheetViews>
    <sheetView workbookViewId="0">
      <selection activeCell="D11" sqref="D11"/>
    </sheetView>
  </sheetViews>
  <sheetFormatPr defaultRowHeight="15" x14ac:dyDescent="0.25"/>
  <cols>
    <col min="2" max="2" width="11.85546875" bestFit="1" customWidth="1"/>
    <col min="3" max="3" width="25.140625" bestFit="1" customWidth="1"/>
  </cols>
  <sheetData>
    <row r="1" spans="2:3" x14ac:dyDescent="0.25">
      <c r="B1" s="6" t="s">
        <v>91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85</v>
      </c>
      <c r="C7" t="s">
        <v>80</v>
      </c>
    </row>
    <row r="8" spans="2:3" x14ac:dyDescent="0.25">
      <c r="B8" s="3" t="s">
        <v>11</v>
      </c>
      <c r="C8" s="5">
        <v>1022093.2100000016</v>
      </c>
    </row>
    <row r="9" spans="2:3" x14ac:dyDescent="0.25">
      <c r="B9" s="3" t="s">
        <v>35</v>
      </c>
      <c r="C9" s="5">
        <v>1570343.8400000092</v>
      </c>
    </row>
    <row r="10" spans="2:3" x14ac:dyDescent="0.25">
      <c r="B10" s="3" t="s">
        <v>18</v>
      </c>
      <c r="C10" s="5">
        <v>969323.99000000383</v>
      </c>
    </row>
    <row r="11" spans="2:3" x14ac:dyDescent="0.25">
      <c r="B11" s="3" t="s">
        <v>30</v>
      </c>
      <c r="C11" s="5">
        <v>893432.11999999976</v>
      </c>
    </row>
    <row r="12" spans="2:3" x14ac:dyDescent="0.25">
      <c r="B12" s="3" t="s">
        <v>62</v>
      </c>
      <c r="C12" s="5">
        <v>4455193.1600000151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7BCCD-95EE-4C3B-AF34-178A55635647}">
  <dimension ref="B1:C18"/>
  <sheetViews>
    <sheetView workbookViewId="0">
      <selection activeCell="D8" sqref="D8"/>
    </sheetView>
  </sheetViews>
  <sheetFormatPr defaultRowHeight="15" x14ac:dyDescent="0.25"/>
  <cols>
    <col min="2" max="2" width="20.7109375" bestFit="1" customWidth="1"/>
    <col min="3" max="3" width="25.140625" bestFit="1" customWidth="1"/>
  </cols>
  <sheetData>
    <row r="1" spans="2:3" x14ac:dyDescent="0.25">
      <c r="B1" s="6" t="s">
        <v>84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5</v>
      </c>
      <c r="C7" t="s">
        <v>80</v>
      </c>
    </row>
    <row r="8" spans="2:3" x14ac:dyDescent="0.25">
      <c r="B8" s="3" t="s">
        <v>31</v>
      </c>
      <c r="C8" s="5">
        <v>602943</v>
      </c>
    </row>
    <row r="9" spans="2:3" x14ac:dyDescent="0.25">
      <c r="B9" s="3" t="s">
        <v>41</v>
      </c>
      <c r="C9" s="5">
        <v>533710.5299999998</v>
      </c>
    </row>
    <row r="10" spans="2:3" x14ac:dyDescent="0.25">
      <c r="B10" s="3" t="s">
        <v>36</v>
      </c>
      <c r="C10" s="5">
        <v>401038.5</v>
      </c>
    </row>
    <row r="11" spans="2:3" x14ac:dyDescent="0.25">
      <c r="B11" s="3" t="s">
        <v>20</v>
      </c>
      <c r="C11" s="5">
        <v>331284.09999999998</v>
      </c>
    </row>
    <row r="12" spans="2:3" x14ac:dyDescent="0.25">
      <c r="B12" s="3" t="s">
        <v>33</v>
      </c>
      <c r="C12" s="5">
        <v>308000.64000000007</v>
      </c>
    </row>
    <row r="13" spans="2:3" x14ac:dyDescent="0.25">
      <c r="B13" s="3" t="s">
        <v>51</v>
      </c>
      <c r="C13" s="5">
        <v>242732.39999999994</v>
      </c>
    </row>
    <row r="14" spans="2:3" x14ac:dyDescent="0.25">
      <c r="B14" s="3" t="s">
        <v>23</v>
      </c>
      <c r="C14" s="5">
        <v>219259.0500000001</v>
      </c>
    </row>
    <row r="15" spans="2:3" x14ac:dyDescent="0.25">
      <c r="B15" s="3" t="s">
        <v>55</v>
      </c>
      <c r="C15" s="5">
        <v>216188.27999999997</v>
      </c>
    </row>
    <row r="16" spans="2:3" x14ac:dyDescent="0.25">
      <c r="B16" s="3" t="s">
        <v>13</v>
      </c>
      <c r="C16" s="5">
        <v>212781.80000000008</v>
      </c>
    </row>
    <row r="17" spans="2:3" x14ac:dyDescent="0.25">
      <c r="B17" s="3" t="s">
        <v>52</v>
      </c>
      <c r="C17" s="5">
        <v>206092.70000000007</v>
      </c>
    </row>
    <row r="18" spans="2:3" x14ac:dyDescent="0.25">
      <c r="B18" s="3" t="s">
        <v>62</v>
      </c>
      <c r="C18" s="5">
        <v>3274031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2DE4B-A1C5-42DC-9DCA-C9F51DE3B17C}">
  <dimension ref="B1:C16"/>
  <sheetViews>
    <sheetView workbookViewId="0">
      <selection activeCell="D8" sqref="D8"/>
    </sheetView>
  </sheetViews>
  <sheetFormatPr defaultRowHeight="15" x14ac:dyDescent="0.25"/>
  <cols>
    <col min="2" max="2" width="14.7109375" bestFit="1" customWidth="1"/>
    <col min="3" max="3" width="25.140625" bestFit="1" customWidth="1"/>
  </cols>
  <sheetData>
    <row r="1" spans="2:3" x14ac:dyDescent="0.25">
      <c r="B1" s="6" t="s">
        <v>82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83</v>
      </c>
      <c r="C7" t="s">
        <v>80</v>
      </c>
    </row>
    <row r="8" spans="2:3" x14ac:dyDescent="0.25">
      <c r="B8" s="3" t="s">
        <v>32</v>
      </c>
      <c r="C8" s="5">
        <v>895998.14000000025</v>
      </c>
    </row>
    <row r="9" spans="2:3" x14ac:dyDescent="0.25">
      <c r="B9" s="3" t="s">
        <v>44</v>
      </c>
      <c r="C9" s="5">
        <v>786708.12000000244</v>
      </c>
    </row>
    <row r="10" spans="2:3" x14ac:dyDescent="0.25">
      <c r="B10" s="3" t="s">
        <v>49</v>
      </c>
      <c r="C10" s="5">
        <v>625799.69999999867</v>
      </c>
    </row>
    <row r="11" spans="2:3" x14ac:dyDescent="0.25">
      <c r="B11" s="3" t="s">
        <v>9</v>
      </c>
      <c r="C11" s="5">
        <v>510473.25000000035</v>
      </c>
    </row>
    <row r="12" spans="2:3" x14ac:dyDescent="0.25">
      <c r="B12" s="3" t="s">
        <v>21</v>
      </c>
      <c r="C12" s="5">
        <v>448486.5499999997</v>
      </c>
    </row>
    <row r="13" spans="2:3" x14ac:dyDescent="0.25">
      <c r="B13" s="3" t="s">
        <v>25</v>
      </c>
      <c r="C13" s="5">
        <v>410527.21999999974</v>
      </c>
    </row>
    <row r="14" spans="2:3" x14ac:dyDescent="0.25">
      <c r="B14" s="3" t="s">
        <v>16</v>
      </c>
      <c r="C14" s="5">
        <v>409595.99999999965</v>
      </c>
    </row>
    <row r="15" spans="2:3" x14ac:dyDescent="0.25">
      <c r="B15" s="3" t="s">
        <v>28</v>
      </c>
      <c r="C15" s="5">
        <v>367604.17999999889</v>
      </c>
    </row>
    <row r="16" spans="2:3" x14ac:dyDescent="0.25">
      <c r="B16" s="3" t="s">
        <v>62</v>
      </c>
      <c r="C16" s="5">
        <v>4455193.1599999992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F1700-0689-4DFD-B378-746B454117F3}">
  <dimension ref="B1:C16"/>
  <sheetViews>
    <sheetView workbookViewId="0">
      <selection activeCell="D8" sqref="D8"/>
    </sheetView>
  </sheetViews>
  <sheetFormatPr defaultRowHeight="15" x14ac:dyDescent="0.25"/>
  <cols>
    <col min="2" max="2" width="12.5703125" bestFit="1" customWidth="1"/>
    <col min="3" max="3" width="25.140625" bestFit="1" customWidth="1"/>
  </cols>
  <sheetData>
    <row r="1" spans="2:3" x14ac:dyDescent="0.25">
      <c r="B1" s="6" t="s">
        <v>81</v>
      </c>
    </row>
    <row r="3" spans="2:3" x14ac:dyDescent="0.25">
      <c r="B3" s="2" t="s">
        <v>3</v>
      </c>
      <c r="C3" t="s">
        <v>63</v>
      </c>
    </row>
    <row r="4" spans="2:3" x14ac:dyDescent="0.25">
      <c r="B4" s="2" t="s">
        <v>2</v>
      </c>
      <c r="C4" t="s">
        <v>63</v>
      </c>
    </row>
    <row r="5" spans="2:3" x14ac:dyDescent="0.25">
      <c r="B5" s="2" t="s">
        <v>79</v>
      </c>
      <c r="C5" t="s">
        <v>92</v>
      </c>
    </row>
    <row r="7" spans="2:3" x14ac:dyDescent="0.25">
      <c r="B7" s="2" t="s">
        <v>4</v>
      </c>
      <c r="C7" t="s">
        <v>80</v>
      </c>
    </row>
    <row r="8" spans="2:3" x14ac:dyDescent="0.25">
      <c r="B8" s="3" t="s">
        <v>22</v>
      </c>
      <c r="C8" s="5">
        <v>1038390.3300000002</v>
      </c>
    </row>
    <row r="9" spans="2:3" x14ac:dyDescent="0.25">
      <c r="B9" s="3" t="s">
        <v>19</v>
      </c>
      <c r="C9" s="5">
        <v>870308.19999999844</v>
      </c>
    </row>
    <row r="10" spans="2:3" x14ac:dyDescent="0.25">
      <c r="B10" s="3" t="s">
        <v>12</v>
      </c>
      <c r="C10" s="5">
        <v>763514.84000000032</v>
      </c>
    </row>
    <row r="11" spans="2:3" x14ac:dyDescent="0.25">
      <c r="B11" s="3" t="s">
        <v>40</v>
      </c>
      <c r="C11" s="5">
        <v>751762.48000000196</v>
      </c>
    </row>
    <row r="12" spans="2:3" x14ac:dyDescent="0.25">
      <c r="B12" s="3" t="s">
        <v>45</v>
      </c>
      <c r="C12" s="5">
        <v>308454.99999999919</v>
      </c>
    </row>
    <row r="13" spans="2:3" x14ac:dyDescent="0.25">
      <c r="B13" s="3" t="s">
        <v>14</v>
      </c>
      <c r="C13" s="5">
        <v>297189.71000000089</v>
      </c>
    </row>
    <row r="14" spans="2:3" x14ac:dyDescent="0.25">
      <c r="B14" s="3" t="s">
        <v>26</v>
      </c>
      <c r="C14" s="5">
        <v>236519.92999999976</v>
      </c>
    </row>
    <row r="15" spans="2:3" x14ac:dyDescent="0.25">
      <c r="B15" s="3" t="s">
        <v>57</v>
      </c>
      <c r="C15" s="5">
        <v>189052.6699999994</v>
      </c>
    </row>
    <row r="16" spans="2:3" x14ac:dyDescent="0.25">
      <c r="B16" s="3" t="s">
        <v>62</v>
      </c>
      <c r="C16" s="5">
        <v>4455193.16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topLeftCell="A3" workbookViewId="0">
      <selection activeCell="D8" sqref="D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Дашборд</vt:lpstr>
      <vt:lpstr>Карта</vt:lpstr>
      <vt:lpstr>выручка по мес</vt:lpstr>
      <vt:lpstr>регионы</vt:lpstr>
      <vt:lpstr>топ 10</vt:lpstr>
      <vt:lpstr>заказчики</vt:lpstr>
      <vt:lpstr>Категории</vt:lpstr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Vall-i</cp:lastModifiedBy>
  <dcterms:created xsi:type="dcterms:W3CDTF">2021-04-11T20:23:36Z</dcterms:created>
  <dcterms:modified xsi:type="dcterms:W3CDTF">2023-05-01T20:03:05Z</dcterms:modified>
</cp:coreProperties>
</file>