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75" windowWidth="20115" windowHeight="7995"/>
  </bookViews>
  <sheets>
    <sheet name="Tiõng Anh 3-101171" sheetId="1" r:id="rId1"/>
    <sheet name="Sheet2" sheetId="2" r:id="rId2"/>
    <sheet name="Sheet3" sheetId="3" r:id="rId3"/>
  </sheets>
  <externalReferences>
    <externalReference r:id="rId4"/>
  </externalReferences>
  <definedNames>
    <definedName name="_xlnm.Print_Titles" localSheetId="0">'Tiõng Anh 3-101171'!$5:$11</definedName>
  </definedNames>
  <calcPr calcId="144525"/>
</workbook>
</file>

<file path=xl/calcChain.xml><?xml version="1.0" encoding="utf-8"?>
<calcChain xmlns="http://schemas.openxmlformats.org/spreadsheetml/2006/main">
  <c r="L44" i="1" l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O44" i="1" l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</calcChain>
</file>

<file path=xl/comments1.xml><?xml version="1.0" encoding="utf-8"?>
<comments xmlns="http://schemas.openxmlformats.org/spreadsheetml/2006/main">
  <authors>
    <author>May 2</author>
  </authors>
  <commentList>
    <comment ref="Q10" authorId="0">
      <text>
        <r>
          <rPr>
            <sz val="9"/>
            <color indexed="16"/>
            <rFont val="Tahoma"/>
            <family val="2"/>
          </rPr>
          <t xml:space="preserve">
KHÔNG CÓ LỖI (10-02-19)
</t>
        </r>
      </text>
    </comment>
  </commentList>
</comments>
</file>

<file path=xl/sharedStrings.xml><?xml version="1.0" encoding="utf-8"?>
<sst xmlns="http://schemas.openxmlformats.org/spreadsheetml/2006/main" count="118" uniqueCount="114">
  <si>
    <t>MÉu 02</t>
  </si>
  <si>
    <t>tr­êng §HSPKT H­ng Yªn</t>
  </si>
  <si>
    <t>Céng hßa x· héi chñ nghÜa viÖt nam</t>
  </si>
  <si>
    <t>§éc lËp - Tù do - H¹nh phóc</t>
  </si>
  <si>
    <t>b¶ng ®iÓm häc phÇn</t>
  </si>
  <si>
    <t>§Þa ®iÓm ®µo t¹o:</t>
  </si>
  <si>
    <t>M· líp, nhãm:</t>
  </si>
  <si>
    <t>Khãa:</t>
  </si>
  <si>
    <t>Häc phÇn:</t>
  </si>
  <si>
    <t>TT</t>
  </si>
  <si>
    <t>M· HSSV</t>
  </si>
  <si>
    <t>Hä vµ Tªn</t>
  </si>
  <si>
    <t>§iÓm ®¸nh gi¸
qu¸ tr×nh</t>
  </si>
  <si>
    <t>§iÓm TB
qu¸ tr×nh</t>
  </si>
  <si>
    <t>§iÓm thi KTHP</t>
  </si>
  <si>
    <t>§iÓm häc phÇn</t>
  </si>
  <si>
    <t>Ghi chó</t>
  </si>
  <si>
    <t>TH/TN</t>
  </si>
  <si>
    <t>LÇn 1</t>
  </si>
  <si>
    <t>LÇn 2</t>
  </si>
  <si>
    <t>B. sè</t>
  </si>
  <si>
    <t>B»ng ch÷</t>
  </si>
  <si>
    <t>10-02-19</t>
  </si>
  <si>
    <r>
      <t xml:space="preserve">Tr×nh ®é, lo¹i h×nh ®µo t¹o: </t>
    </r>
    <r>
      <rPr>
        <sz val="11"/>
        <rFont val=".VnTimeH"/>
        <family val="2"/>
      </rPr>
      <t xml:space="preserve">§¹i häc chÝnh quy                   </t>
    </r>
  </si>
  <si>
    <t>101171</t>
  </si>
  <si>
    <t>TiÕng Anh 3 (151141-01)</t>
  </si>
  <si>
    <t>Sè HT/TC: 2</t>
  </si>
  <si>
    <t>Häc kú: II</t>
  </si>
  <si>
    <t>2017-2021</t>
  </si>
  <si>
    <t>N¨m häc: 2018-2019</t>
  </si>
  <si>
    <t>Mü Hµo -HY</t>
  </si>
  <si>
    <t>10117050</t>
  </si>
  <si>
    <t>§ç TuÊn Anh</t>
  </si>
  <si>
    <t>10117056</t>
  </si>
  <si>
    <t>Bïi §¨ng C¬</t>
  </si>
  <si>
    <t>10117252</t>
  </si>
  <si>
    <t>NguyÔn §×nh Duy</t>
  </si>
  <si>
    <t>10116175</t>
  </si>
  <si>
    <t>Ph¹m Kh¾c §¹i</t>
  </si>
  <si>
    <t>10117029</t>
  </si>
  <si>
    <t>NguyÔn TiÕn §¹t</t>
  </si>
  <si>
    <t>10117006</t>
  </si>
  <si>
    <t>NguyÔn H¶i §¨ng</t>
  </si>
  <si>
    <t>10117009</t>
  </si>
  <si>
    <t>NguyÔn V¨n §øc</t>
  </si>
  <si>
    <t>10117005</t>
  </si>
  <si>
    <t>NguyÔn §øc HiÕu</t>
  </si>
  <si>
    <t>10616111</t>
  </si>
  <si>
    <t>L­u V¨n Hoµng</t>
  </si>
  <si>
    <t>10116199</t>
  </si>
  <si>
    <t>Chu V¨n Huy</t>
  </si>
  <si>
    <t>10116322</t>
  </si>
  <si>
    <t>NguyÔn TiÕn H­ng</t>
  </si>
  <si>
    <t>10117404</t>
  </si>
  <si>
    <t>Hoµng Thu H­¬ng</t>
  </si>
  <si>
    <t>10117097</t>
  </si>
  <si>
    <t>Hoµng Träng Khang</t>
  </si>
  <si>
    <t>10117073</t>
  </si>
  <si>
    <t>Ph¹m V¨n Ký</t>
  </si>
  <si>
    <t>10117060</t>
  </si>
  <si>
    <t>NguyÔn ThÞ Linh</t>
  </si>
  <si>
    <t>10117049</t>
  </si>
  <si>
    <t>Ph¹m Thïy Linh</t>
  </si>
  <si>
    <t>10117098</t>
  </si>
  <si>
    <t>Lª V¨n Long</t>
  </si>
  <si>
    <t>10117040</t>
  </si>
  <si>
    <t>NguyÔn V¨n Long</t>
  </si>
  <si>
    <t>10117370</t>
  </si>
  <si>
    <t>Qu¸ch V¨n Lùc</t>
  </si>
  <si>
    <t>10117018</t>
  </si>
  <si>
    <t>Lª Quang Minh</t>
  </si>
  <si>
    <t>10117371</t>
  </si>
  <si>
    <t>Bïi V¨n Nam</t>
  </si>
  <si>
    <t>10117066</t>
  </si>
  <si>
    <t>Lª ThÞ BÝch Nga</t>
  </si>
  <si>
    <t>10117112</t>
  </si>
  <si>
    <t>NguyÔn V¨n Phôc</t>
  </si>
  <si>
    <t>10117059</t>
  </si>
  <si>
    <t>§ç §×nh Quü</t>
  </si>
  <si>
    <t>10117004</t>
  </si>
  <si>
    <t>Lª Xu©n Th¾ng</t>
  </si>
  <si>
    <t>10117089</t>
  </si>
  <si>
    <t>TrÇn Quang Th¾ng</t>
  </si>
  <si>
    <t>10117071</t>
  </si>
  <si>
    <t>Hoµng §×nh Träng</t>
  </si>
  <si>
    <t>10117067</t>
  </si>
  <si>
    <t>NguyÔn Quèc TuÊn</t>
  </si>
  <si>
    <t>10117399</t>
  </si>
  <si>
    <t>NguyÔn ThÞ TuyÒn</t>
  </si>
  <si>
    <t>10117034</t>
  </si>
  <si>
    <t>Tr­¬ng C«ng TuyÒn</t>
  </si>
  <si>
    <t>10117152</t>
  </si>
  <si>
    <t>T¹ H÷u Tïng</t>
  </si>
  <si>
    <t>10117375</t>
  </si>
  <si>
    <t>NguyÔn T­êng Vy</t>
  </si>
  <si>
    <t>10117376</t>
  </si>
  <si>
    <t>§¾c ThÞ H¶i YÕn</t>
  </si>
  <si>
    <t>N¬i nhËn:</t>
  </si>
  <si>
    <t>- Phßng §T, Ban §BCL&amp;KT</t>
  </si>
  <si>
    <t>Tr­ëng bé m«n</t>
  </si>
  <si>
    <t>Gi¸o viªn gi¶ng d¹y</t>
  </si>
  <si>
    <t>- Tæ qu¶n lý d÷ liÖu HSSV (B¶n mÒm)</t>
  </si>
  <si>
    <t>(Ký, ghi râ hä tªn)</t>
  </si>
  <si>
    <t>- Häc sinh, Khoa QLHS</t>
  </si>
  <si>
    <t>- L­u khoa, GV d¹y</t>
  </si>
  <si>
    <r>
      <t xml:space="preserve">    - Tr­êng hîp ®iÓm cña SV kh«ng ®¹t ®ñ c¸c ®iÒu kiÖn ®¸nh gi¸ th× cét </t>
    </r>
    <r>
      <rPr>
        <b/>
        <i/>
        <sz val="11"/>
        <rFont val=".VnTime"/>
        <family val="2"/>
      </rPr>
      <t>§iÓm häc phÇn</t>
    </r>
    <r>
      <rPr>
        <i/>
        <sz val="11"/>
        <rFont val=".VnTime"/>
        <family val="2"/>
      </rPr>
      <t xml:space="preserve"> ®Ó trèng vµ cét </t>
    </r>
    <r>
      <rPr>
        <b/>
        <i/>
        <sz val="11"/>
        <rFont val=".VnTime"/>
        <family val="2"/>
      </rPr>
      <t xml:space="preserve">Ghi chó </t>
    </r>
    <r>
      <rPr>
        <i/>
        <sz val="11"/>
        <rFont val=".VnTime"/>
        <family val="2"/>
      </rPr>
      <t>ghi C§G.</t>
    </r>
  </si>
  <si>
    <t>Tr­¬ng ThÞ H­êng</t>
  </si>
  <si>
    <t>TL</t>
  </si>
  <si>
    <t>KHOA:nn,Bé M¤N:kc</t>
  </si>
  <si>
    <t>Ngµy thi KTHP:19.-04.-2019</t>
  </si>
  <si>
    <t>Ngµy …26 th¸ng 4 n¨m 2019</t>
  </si>
  <si>
    <t>Chó ý: - NÕu HLTL th× ph¶i nhËp §iÓm TB qu¸ tr×nh vµo cét LÇn 2, thi l¹i KTHP nhËp ë cét LÇn 2 (§iÓm thi KTHP), ghi ë cét Ghi chó ký hiÖu LK, LG, LB, LT t­¬ng øng víi thi l¹i KTHP, GHP, lµm l¹i BT, häc l¹i TH/TN.</t>
  </si>
  <si>
    <t>012:014:016:018:020:022:024:026:028:031:033:035:037:039:041:043</t>
  </si>
  <si>
    <t>Sè QL: A31-06475-07820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</si>
</sst>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i/>
      <u/>
      <sz val="8"/>
      <name val=".VnTime"/>
      <family val="2"/>
    </font>
    <font>
      <sz val="1"/>
      <color indexed="9"/>
      <name val=".VnTime"/>
      <family val="2"/>
    </font>
    <font>
      <sz val="11"/>
      <name val=".VnTime"/>
      <family val="2"/>
    </font>
    <font>
      <sz val="11"/>
      <name val=".VnTimeH"/>
      <family val="2"/>
    </font>
    <font>
      <b/>
      <sz val="10"/>
      <name val=".VnTimeH"/>
      <family val="2"/>
    </font>
    <font>
      <b/>
      <sz val="11"/>
      <name val=".VnTimeH"/>
      <family val="2"/>
    </font>
    <font>
      <b/>
      <sz val="12"/>
      <name val=".VnTime"/>
      <family val="2"/>
    </font>
    <font>
      <b/>
      <sz val="13"/>
      <name val=".VnTimeH"/>
      <family val="2"/>
    </font>
    <font>
      <sz val="12"/>
      <name val=".VnTime"/>
      <family val="2"/>
    </font>
    <font>
      <b/>
      <sz val="11"/>
      <name val=".VnTime"/>
      <family val="2"/>
    </font>
    <font>
      <b/>
      <sz val="10"/>
      <name val=".VnTime"/>
      <family val="2"/>
    </font>
    <font>
      <b/>
      <sz val="1"/>
      <color indexed="9"/>
      <name val=".VnTime"/>
      <family val="2"/>
    </font>
    <font>
      <sz val="11"/>
      <name val="Times New Roman"/>
      <family val="1"/>
    </font>
    <font>
      <sz val="9"/>
      <name val=".VnTime"/>
      <family val="2"/>
    </font>
    <font>
      <sz val="11"/>
      <color rgb="FFFFFFFF"/>
      <name val=".VnTime"/>
      <family val="2"/>
    </font>
    <font>
      <sz val="12"/>
      <name val=".VnTimeH"/>
      <family val="2"/>
    </font>
    <font>
      <sz val="10"/>
      <name val=".VnTimeH"/>
      <family val="2"/>
    </font>
    <font>
      <b/>
      <i/>
      <sz val="11"/>
      <name val=".VnTime"/>
      <family val="2"/>
    </font>
    <font>
      <i/>
      <sz val="11"/>
      <name val=".VnTime"/>
      <family val="2"/>
    </font>
    <font>
      <sz val="10"/>
      <name val=".VnTime"/>
      <family val="2"/>
    </font>
    <font>
      <sz val="9"/>
      <color indexed="16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Alignment="1" applyProtection="1">
      <alignment horizontal="left"/>
    </xf>
    <xf numFmtId="0" fontId="3" fillId="0" borderId="0" xfId="0" applyFont="1" applyProtection="1"/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/>
    <xf numFmtId="0" fontId="5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9" fillId="0" borderId="0" xfId="0" applyFont="1" applyProtection="1"/>
    <xf numFmtId="0" fontId="3" fillId="0" borderId="0" xfId="0" applyFont="1" applyAlignment="1" applyProtection="1"/>
    <xf numFmtId="0" fontId="3" fillId="0" borderId="0" xfId="0" applyFont="1" applyAlignment="1" applyProtection="1">
      <alignment horizontal="left"/>
    </xf>
    <xf numFmtId="0" fontId="9" fillId="0" borderId="0" xfId="0" applyFont="1" applyAlignment="1" applyProtection="1">
      <alignment horizontal="left"/>
    </xf>
    <xf numFmtId="49" fontId="7" fillId="0" borderId="0" xfId="0" applyNumberFormat="1" applyFont="1" applyAlignment="1" applyProtection="1">
      <alignment horizontal="left"/>
    </xf>
    <xf numFmtId="0" fontId="7" fillId="0" borderId="0" xfId="0" applyFont="1" applyProtection="1"/>
    <xf numFmtId="0" fontId="9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left"/>
    </xf>
    <xf numFmtId="0" fontId="10" fillId="0" borderId="0" xfId="0" applyFont="1" applyProtection="1"/>
    <xf numFmtId="0" fontId="10" fillId="0" borderId="1" xfId="0" applyFont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 vertical="center" wrapText="1"/>
    </xf>
    <xf numFmtId="0" fontId="10" fillId="0" borderId="2" xfId="0" applyFont="1" applyBorder="1" applyAlignment="1" applyProtection="1">
      <alignment horizontal="center" vertical="center" wrapText="1"/>
    </xf>
    <xf numFmtId="0" fontId="15" fillId="0" borderId="0" xfId="0" quotePrefix="1" applyFont="1" applyProtection="1"/>
    <xf numFmtId="0" fontId="9" fillId="0" borderId="0" xfId="0" applyFont="1" applyAlignment="1" applyProtection="1">
      <alignment horizontal="left"/>
    </xf>
    <xf numFmtId="0" fontId="10" fillId="0" borderId="2" xfId="0" applyFont="1" applyBorder="1" applyAlignment="1" applyProtection="1">
      <alignment horizontal="center" vertical="center"/>
    </xf>
    <xf numFmtId="0" fontId="11" fillId="0" borderId="2" xfId="0" applyFont="1" applyBorder="1" applyAlignment="1" applyProtection="1">
      <alignment horizontal="center" vertical="center"/>
    </xf>
    <xf numFmtId="0" fontId="12" fillId="2" borderId="2" xfId="0" applyFont="1" applyFill="1" applyBorder="1" applyAlignment="1" applyProtection="1">
      <alignment horizontal="center" vertical="center"/>
    </xf>
    <xf numFmtId="0" fontId="10" fillId="0" borderId="2" xfId="0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 wrapText="1"/>
    </xf>
    <xf numFmtId="0" fontId="3" fillId="0" borderId="4" xfId="0" applyFont="1" applyBorder="1"/>
    <xf numFmtId="49" fontId="3" fillId="0" borderId="4" xfId="0" applyNumberFormat="1" applyFont="1" applyBorder="1" applyAlignment="1">
      <alignment horizontal="center"/>
    </xf>
    <xf numFmtId="0" fontId="3" fillId="0" borderId="4" xfId="0" applyFont="1" applyBorder="1" applyProtection="1">
      <protection locked="0"/>
    </xf>
    <xf numFmtId="0" fontId="3" fillId="0" borderId="5" xfId="0" applyFont="1" applyBorder="1"/>
    <xf numFmtId="49" fontId="3" fillId="0" borderId="5" xfId="0" applyNumberFormat="1" applyFont="1" applyBorder="1" applyAlignment="1">
      <alignment horizontal="center"/>
    </xf>
    <xf numFmtId="0" fontId="3" fillId="0" borderId="5" xfId="0" applyFont="1" applyBorder="1" applyProtection="1">
      <protection locked="0"/>
    </xf>
    <xf numFmtId="0" fontId="3" fillId="0" borderId="6" xfId="0" applyFont="1" applyBorder="1"/>
    <xf numFmtId="49" fontId="3" fillId="0" borderId="6" xfId="0" applyNumberFormat="1" applyFont="1" applyBorder="1" applyAlignment="1">
      <alignment horizontal="center"/>
    </xf>
    <xf numFmtId="0" fontId="3" fillId="0" borderId="6" xfId="0" applyFont="1" applyBorder="1" applyProtection="1">
      <protection locked="0"/>
    </xf>
    <xf numFmtId="164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 applyProtection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5" xfId="0" applyNumberFormat="1" applyFont="1" applyBorder="1" applyAlignment="1" applyProtection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6" xfId="0" applyNumberFormat="1" applyFont="1" applyBorder="1" applyAlignment="1" applyProtection="1">
      <alignment horizontal="center"/>
    </xf>
    <xf numFmtId="0" fontId="18" fillId="0" borderId="0" xfId="0" applyFont="1" applyProtection="1"/>
    <xf numFmtId="0" fontId="14" fillId="0" borderId="0" xfId="0" quotePrefix="1" applyFont="1" applyProtection="1"/>
    <xf numFmtId="0" fontId="16" fillId="0" borderId="0" xfId="0" applyFont="1" applyAlignment="1" applyProtection="1">
      <alignment horizontal="center"/>
    </xf>
    <xf numFmtId="0" fontId="16" fillId="0" borderId="0" xfId="0" applyFont="1" applyAlignment="1" applyProtection="1"/>
    <xf numFmtId="0" fontId="19" fillId="0" borderId="0" xfId="0" applyFont="1" applyAlignment="1" applyProtection="1">
      <alignment horizontal="center"/>
    </xf>
    <xf numFmtId="0" fontId="19" fillId="0" borderId="0" xfId="0" applyFont="1" applyAlignment="1" applyProtection="1"/>
    <xf numFmtId="0" fontId="2" fillId="0" borderId="0" xfId="0" applyFont="1" applyProtection="1"/>
    <xf numFmtId="0" fontId="18" fillId="0" borderId="0" xfId="0" applyFont="1" applyAlignment="1" applyProtection="1">
      <alignment horizontal="justify"/>
    </xf>
    <xf numFmtId="0" fontId="19" fillId="0" borderId="0" xfId="0" applyFont="1" applyAlignment="1" applyProtection="1">
      <alignment horizontal="justify"/>
    </xf>
    <xf numFmtId="0" fontId="6" fillId="3" borderId="0" xfId="0" applyFont="1" applyFill="1" applyAlignment="1" applyProtection="1">
      <alignment horizontal="center"/>
    </xf>
    <xf numFmtId="0" fontId="3" fillId="3" borderId="0" xfId="0" applyFont="1" applyFill="1" applyAlignment="1" applyProtection="1">
      <alignment horizontal="left"/>
    </xf>
    <xf numFmtId="0" fontId="3" fillId="3" borderId="0" xfId="0" applyFont="1" applyFill="1" applyAlignment="1" applyProtection="1">
      <alignment horizontal="center"/>
    </xf>
    <xf numFmtId="0" fontId="13" fillId="0" borderId="2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top"/>
    </xf>
    <xf numFmtId="0" fontId="20" fillId="0" borderId="0" xfId="0" applyFont="1" applyAlignment="1" applyProtection="1">
      <alignment horizontal="center" vertical="top"/>
    </xf>
    <xf numFmtId="164" fontId="3" fillId="3" borderId="4" xfId="0" applyNumberFormat="1" applyFont="1" applyFill="1" applyBorder="1" applyAlignment="1" applyProtection="1">
      <alignment horizontal="center"/>
    </xf>
    <xf numFmtId="164" fontId="3" fillId="3" borderId="5" xfId="0" applyNumberFormat="1" applyFont="1" applyFill="1" applyBorder="1" applyAlignment="1" applyProtection="1">
      <alignment horizontal="center"/>
    </xf>
    <xf numFmtId="164" fontId="3" fillId="3" borderId="6" xfId="0" applyNumberFormat="1" applyFont="1" applyFill="1" applyBorder="1" applyAlignment="1" applyProtection="1">
      <alignment horizontal="center"/>
    </xf>
    <xf numFmtId="0" fontId="3" fillId="3" borderId="4" xfId="0" applyFont="1" applyFill="1" applyBorder="1" applyProtection="1"/>
    <xf numFmtId="0" fontId="3" fillId="3" borderId="5" xfId="0" applyFont="1" applyFill="1" applyBorder="1" applyProtection="1"/>
    <xf numFmtId="0" fontId="3" fillId="3" borderId="6" xfId="0" applyFont="1" applyFill="1" applyBorder="1" applyProtection="1"/>
    <xf numFmtId="0" fontId="17" fillId="0" borderId="4" xfId="0" applyFont="1" applyFill="1" applyBorder="1"/>
    <xf numFmtId="0" fontId="17" fillId="0" borderId="5" xfId="0" applyFont="1" applyFill="1" applyBorder="1"/>
    <xf numFmtId="0" fontId="17" fillId="0" borderId="6" xfId="0" applyFont="1" applyFill="1" applyBorder="1"/>
    <xf numFmtId="0" fontId="1" fillId="4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3</xdr:row>
      <xdr:rowOff>0</xdr:rowOff>
    </xdr:from>
    <xdr:to>
      <xdr:col>2</xdr:col>
      <xdr:colOff>1181100</xdr:colOff>
      <xdr:row>3</xdr:row>
      <xdr:rowOff>0</xdr:rowOff>
    </xdr:to>
    <xdr:sp macro="" textlink="">
      <xdr:nvSpPr>
        <xdr:cNvPr id="2" name="Gach1"/>
        <xdr:cNvSpPr>
          <a:spLocks noChangeShapeType="1"/>
        </xdr:cNvSpPr>
      </xdr:nvSpPr>
      <xdr:spPr bwMode="auto">
        <a:xfrm>
          <a:off x="695325" y="533400"/>
          <a:ext cx="149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2</xdr:row>
      <xdr:rowOff>200025</xdr:rowOff>
    </xdr:from>
    <xdr:to>
      <xdr:col>15</xdr:col>
      <xdr:colOff>781050</xdr:colOff>
      <xdr:row>2</xdr:row>
      <xdr:rowOff>200025</xdr:rowOff>
    </xdr:to>
    <xdr:sp macro="" textlink="">
      <xdr:nvSpPr>
        <xdr:cNvPr id="3" name="Gach2"/>
        <xdr:cNvSpPr>
          <a:spLocks noChangeShapeType="1"/>
        </xdr:cNvSpPr>
      </xdr:nvSpPr>
      <xdr:spPr bwMode="auto">
        <a:xfrm>
          <a:off x="4276725" y="523875"/>
          <a:ext cx="1800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0</xdr:row>
      <xdr:rowOff>9525</xdr:rowOff>
    </xdr:from>
    <xdr:to>
      <xdr:col>0</xdr:col>
      <xdr:colOff>19050</xdr:colOff>
      <xdr:row>0</xdr:row>
      <xdr:rowOff>19050</xdr:rowOff>
    </xdr:to>
    <xdr:grpSp>
      <xdr:nvGrpSpPr>
        <xdr:cNvPr id="4" name="CHUKY" hidden="1"/>
        <xdr:cNvGrpSpPr>
          <a:grpSpLocks noChangeAspect="1"/>
        </xdr:cNvGrpSpPr>
      </xdr:nvGrpSpPr>
      <xdr:grpSpPr bwMode="auto">
        <a:xfrm rot="-660000">
          <a:off x="9525" y="9525"/>
          <a:ext cx="9525" cy="9525"/>
          <a:chOff x="1217" y="1811"/>
          <a:chExt cx="625" cy="289"/>
        </a:xfrm>
      </xdr:grpSpPr>
      <xdr:sp macro="" textlink="">
        <xdr:nvSpPr>
          <xdr:cNvPr id="5" name="Freeform 10" hidden="1"/>
          <xdr:cNvSpPr>
            <a:spLocks noChangeAspect="1"/>
          </xdr:cNvSpPr>
        </xdr:nvSpPr>
        <xdr:spPr bwMode="auto">
          <a:xfrm>
            <a:off x="1217" y="1811"/>
            <a:ext cx="625" cy="288"/>
          </a:xfrm>
          <a:custGeom>
            <a:avLst/>
            <a:gdLst>
              <a:gd name="T0" fmla="*/ 34 w 625"/>
              <a:gd name="T1" fmla="*/ 151 h 288"/>
              <a:gd name="T2" fmla="*/ 20 w 625"/>
              <a:gd name="T3" fmla="*/ 152 h 288"/>
              <a:gd name="T4" fmla="*/ 20 w 625"/>
              <a:gd name="T5" fmla="*/ 134 h 288"/>
              <a:gd name="T6" fmla="*/ 142 w 625"/>
              <a:gd name="T7" fmla="*/ 98 h 288"/>
              <a:gd name="T8" fmla="*/ 133 w 625"/>
              <a:gd name="T9" fmla="*/ 175 h 288"/>
              <a:gd name="T10" fmla="*/ 87 w 625"/>
              <a:gd name="T11" fmla="*/ 252 h 288"/>
              <a:gd name="T12" fmla="*/ 121 w 625"/>
              <a:gd name="T13" fmla="*/ 170 h 288"/>
              <a:gd name="T14" fmla="*/ 190 w 625"/>
              <a:gd name="T15" fmla="*/ 102 h 288"/>
              <a:gd name="T16" fmla="*/ 136 w 625"/>
              <a:gd name="T17" fmla="*/ 237 h 288"/>
              <a:gd name="T18" fmla="*/ 232 w 625"/>
              <a:gd name="T19" fmla="*/ 122 h 288"/>
              <a:gd name="T20" fmla="*/ 204 w 625"/>
              <a:gd name="T21" fmla="*/ 133 h 288"/>
              <a:gd name="T22" fmla="*/ 171 w 625"/>
              <a:gd name="T23" fmla="*/ 167 h 288"/>
              <a:gd name="T24" fmla="*/ 158 w 625"/>
              <a:gd name="T25" fmla="*/ 201 h 288"/>
              <a:gd name="T26" fmla="*/ 168 w 625"/>
              <a:gd name="T27" fmla="*/ 226 h 288"/>
              <a:gd name="T28" fmla="*/ 189 w 625"/>
              <a:gd name="T29" fmla="*/ 226 h 288"/>
              <a:gd name="T30" fmla="*/ 209 w 625"/>
              <a:gd name="T31" fmla="*/ 204 h 288"/>
              <a:gd name="T32" fmla="*/ 221 w 625"/>
              <a:gd name="T33" fmla="*/ 171 h 288"/>
              <a:gd name="T34" fmla="*/ 214 w 625"/>
              <a:gd name="T35" fmla="*/ 170 h 288"/>
              <a:gd name="T36" fmla="*/ 208 w 625"/>
              <a:gd name="T37" fmla="*/ 185 h 288"/>
              <a:gd name="T38" fmla="*/ 216 w 625"/>
              <a:gd name="T39" fmla="*/ 195 h 288"/>
              <a:gd name="T40" fmla="*/ 223 w 625"/>
              <a:gd name="T41" fmla="*/ 175 h 288"/>
              <a:gd name="T42" fmla="*/ 209 w 625"/>
              <a:gd name="T43" fmla="*/ 152 h 288"/>
              <a:gd name="T44" fmla="*/ 155 w 625"/>
              <a:gd name="T45" fmla="*/ 104 h 288"/>
              <a:gd name="T46" fmla="*/ 272 w 625"/>
              <a:gd name="T47" fmla="*/ 125 h 288"/>
              <a:gd name="T48" fmla="*/ 313 w 625"/>
              <a:gd name="T49" fmla="*/ 111 h 288"/>
              <a:gd name="T50" fmla="*/ 267 w 625"/>
              <a:gd name="T51" fmla="*/ 101 h 288"/>
              <a:gd name="T52" fmla="*/ 214 w 625"/>
              <a:gd name="T53" fmla="*/ 124 h 288"/>
              <a:gd name="T54" fmla="*/ 178 w 625"/>
              <a:gd name="T55" fmla="*/ 186 h 288"/>
              <a:gd name="T56" fmla="*/ 180 w 625"/>
              <a:gd name="T57" fmla="*/ 220 h 288"/>
              <a:gd name="T58" fmla="*/ 208 w 625"/>
              <a:gd name="T59" fmla="*/ 227 h 288"/>
              <a:gd name="T60" fmla="*/ 239 w 625"/>
              <a:gd name="T61" fmla="*/ 177 h 288"/>
              <a:gd name="T62" fmla="*/ 234 w 625"/>
              <a:gd name="T63" fmla="*/ 157 h 288"/>
              <a:gd name="T64" fmla="*/ 218 w 625"/>
              <a:gd name="T65" fmla="*/ 179 h 288"/>
              <a:gd name="T66" fmla="*/ 219 w 625"/>
              <a:gd name="T67" fmla="*/ 203 h 288"/>
              <a:gd name="T68" fmla="*/ 236 w 625"/>
              <a:gd name="T69" fmla="*/ 213 h 288"/>
              <a:gd name="T70" fmla="*/ 268 w 625"/>
              <a:gd name="T71" fmla="*/ 157 h 288"/>
              <a:gd name="T72" fmla="*/ 251 w 625"/>
              <a:gd name="T73" fmla="*/ 174 h 288"/>
              <a:gd name="T74" fmla="*/ 239 w 625"/>
              <a:gd name="T75" fmla="*/ 220 h 288"/>
              <a:gd name="T76" fmla="*/ 282 w 625"/>
              <a:gd name="T77" fmla="*/ 155 h 288"/>
              <a:gd name="T78" fmla="*/ 264 w 625"/>
              <a:gd name="T79" fmla="*/ 215 h 288"/>
              <a:gd name="T80" fmla="*/ 307 w 625"/>
              <a:gd name="T81" fmla="*/ 147 h 288"/>
              <a:gd name="T82" fmla="*/ 286 w 625"/>
              <a:gd name="T83" fmla="*/ 212 h 288"/>
              <a:gd name="T84" fmla="*/ 388 w 625"/>
              <a:gd name="T85" fmla="*/ 63 h 288"/>
              <a:gd name="T86" fmla="*/ 381 w 625"/>
              <a:gd name="T87" fmla="*/ 37 h 288"/>
              <a:gd name="T88" fmla="*/ 315 w 625"/>
              <a:gd name="T89" fmla="*/ 259 h 288"/>
              <a:gd name="T90" fmla="*/ 624 w 625"/>
              <a:gd name="T91" fmla="*/ 207 h 288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w 625"/>
              <a:gd name="T139" fmla="*/ 0 h 288"/>
              <a:gd name="T140" fmla="*/ 625 w 625"/>
              <a:gd name="T141" fmla="*/ 288 h 288"/>
            </a:gdLst>
            <a:ahLst/>
            <a:cxnLst>
              <a:cxn ang="T92">
                <a:pos x="T0" y="T1"/>
              </a:cxn>
              <a:cxn ang="T93">
                <a:pos x="T2" y="T3"/>
              </a:cxn>
              <a:cxn ang="T94">
                <a:pos x="T4" y="T5"/>
              </a:cxn>
              <a:cxn ang="T95">
                <a:pos x="T6" y="T7"/>
              </a:cxn>
              <a:cxn ang="T96">
                <a:pos x="T8" y="T9"/>
              </a:cxn>
              <a:cxn ang="T97">
                <a:pos x="T10" y="T11"/>
              </a:cxn>
              <a:cxn ang="T98">
                <a:pos x="T12" y="T13"/>
              </a:cxn>
              <a:cxn ang="T99">
                <a:pos x="T14" y="T15"/>
              </a:cxn>
              <a:cxn ang="T100">
                <a:pos x="T16" y="T17"/>
              </a:cxn>
              <a:cxn ang="T101">
                <a:pos x="T18" y="T19"/>
              </a:cxn>
              <a:cxn ang="T102">
                <a:pos x="T20" y="T21"/>
              </a:cxn>
              <a:cxn ang="T103">
                <a:pos x="T22" y="T23"/>
              </a:cxn>
              <a:cxn ang="T104">
                <a:pos x="T24" y="T25"/>
              </a:cxn>
              <a:cxn ang="T105">
                <a:pos x="T26" y="T27"/>
              </a:cxn>
              <a:cxn ang="T106">
                <a:pos x="T28" y="T29"/>
              </a:cxn>
              <a:cxn ang="T107">
                <a:pos x="T30" y="T31"/>
              </a:cxn>
              <a:cxn ang="T108">
                <a:pos x="T32" y="T33"/>
              </a:cxn>
              <a:cxn ang="T109">
                <a:pos x="T34" y="T35"/>
              </a:cxn>
              <a:cxn ang="T110">
                <a:pos x="T36" y="T37"/>
              </a:cxn>
              <a:cxn ang="T111">
                <a:pos x="T38" y="T39"/>
              </a:cxn>
              <a:cxn ang="T112">
                <a:pos x="T40" y="T41"/>
              </a:cxn>
              <a:cxn ang="T113">
                <a:pos x="T42" y="T43"/>
              </a:cxn>
              <a:cxn ang="T114">
                <a:pos x="T44" y="T45"/>
              </a:cxn>
              <a:cxn ang="T115">
                <a:pos x="T46" y="T47"/>
              </a:cxn>
              <a:cxn ang="T116">
                <a:pos x="T48" y="T49"/>
              </a:cxn>
              <a:cxn ang="T117">
                <a:pos x="T50" y="T51"/>
              </a:cxn>
              <a:cxn ang="T118">
                <a:pos x="T52" y="T53"/>
              </a:cxn>
              <a:cxn ang="T119">
                <a:pos x="T54" y="T55"/>
              </a:cxn>
              <a:cxn ang="T120">
                <a:pos x="T56" y="T57"/>
              </a:cxn>
              <a:cxn ang="T121">
                <a:pos x="T58" y="T59"/>
              </a:cxn>
              <a:cxn ang="T122">
                <a:pos x="T60" y="T61"/>
              </a:cxn>
              <a:cxn ang="T123">
                <a:pos x="T62" y="T63"/>
              </a:cxn>
              <a:cxn ang="T124">
                <a:pos x="T64" y="T65"/>
              </a:cxn>
              <a:cxn ang="T125">
                <a:pos x="T66" y="T67"/>
              </a:cxn>
              <a:cxn ang="T126">
                <a:pos x="T68" y="T69"/>
              </a:cxn>
              <a:cxn ang="T127">
                <a:pos x="T70" y="T71"/>
              </a:cxn>
              <a:cxn ang="T128">
                <a:pos x="T72" y="T73"/>
              </a:cxn>
              <a:cxn ang="T129">
                <a:pos x="T74" y="T75"/>
              </a:cxn>
              <a:cxn ang="T130">
                <a:pos x="T76" y="T77"/>
              </a:cxn>
              <a:cxn ang="T131">
                <a:pos x="T78" y="T79"/>
              </a:cxn>
              <a:cxn ang="T132">
                <a:pos x="T80" y="T81"/>
              </a:cxn>
              <a:cxn ang="T133">
                <a:pos x="T82" y="T83"/>
              </a:cxn>
              <a:cxn ang="T134">
                <a:pos x="T84" y="T85"/>
              </a:cxn>
              <a:cxn ang="T135">
                <a:pos x="T86" y="T87"/>
              </a:cxn>
              <a:cxn ang="T136">
                <a:pos x="T88" y="T89"/>
              </a:cxn>
              <a:cxn ang="T137">
                <a:pos x="T90" y="T91"/>
              </a:cxn>
            </a:cxnLst>
            <a:rect l="T138" t="T139" r="T140" b="T141"/>
            <a:pathLst>
              <a:path w="625" h="288">
                <a:moveTo>
                  <a:pt x="34" y="151"/>
                </a:moveTo>
                <a:cubicBezTo>
                  <a:pt x="32" y="151"/>
                  <a:pt x="23" y="155"/>
                  <a:pt x="20" y="152"/>
                </a:cubicBezTo>
                <a:cubicBezTo>
                  <a:pt x="18" y="149"/>
                  <a:pt x="0" y="143"/>
                  <a:pt x="20" y="134"/>
                </a:cubicBezTo>
                <a:cubicBezTo>
                  <a:pt x="40" y="124"/>
                  <a:pt x="123" y="91"/>
                  <a:pt x="142" y="98"/>
                </a:cubicBezTo>
                <a:cubicBezTo>
                  <a:pt x="161" y="105"/>
                  <a:pt x="142" y="150"/>
                  <a:pt x="133" y="175"/>
                </a:cubicBezTo>
                <a:cubicBezTo>
                  <a:pt x="123" y="201"/>
                  <a:pt x="89" y="253"/>
                  <a:pt x="87" y="252"/>
                </a:cubicBezTo>
                <a:cubicBezTo>
                  <a:pt x="85" y="250"/>
                  <a:pt x="103" y="195"/>
                  <a:pt x="121" y="170"/>
                </a:cubicBezTo>
                <a:cubicBezTo>
                  <a:pt x="138" y="145"/>
                  <a:pt x="188" y="90"/>
                  <a:pt x="190" y="102"/>
                </a:cubicBezTo>
                <a:cubicBezTo>
                  <a:pt x="193" y="113"/>
                  <a:pt x="129" y="234"/>
                  <a:pt x="136" y="237"/>
                </a:cubicBezTo>
                <a:cubicBezTo>
                  <a:pt x="143" y="240"/>
                  <a:pt x="221" y="139"/>
                  <a:pt x="232" y="122"/>
                </a:cubicBezTo>
                <a:cubicBezTo>
                  <a:pt x="243" y="105"/>
                  <a:pt x="214" y="125"/>
                  <a:pt x="204" y="133"/>
                </a:cubicBezTo>
                <a:cubicBezTo>
                  <a:pt x="193" y="140"/>
                  <a:pt x="178" y="156"/>
                  <a:pt x="171" y="167"/>
                </a:cubicBezTo>
                <a:cubicBezTo>
                  <a:pt x="163" y="179"/>
                  <a:pt x="159" y="191"/>
                  <a:pt x="158" y="201"/>
                </a:cubicBezTo>
                <a:cubicBezTo>
                  <a:pt x="157" y="210"/>
                  <a:pt x="163" y="222"/>
                  <a:pt x="168" y="226"/>
                </a:cubicBezTo>
                <a:cubicBezTo>
                  <a:pt x="173" y="230"/>
                  <a:pt x="182" y="229"/>
                  <a:pt x="189" y="226"/>
                </a:cubicBezTo>
                <a:cubicBezTo>
                  <a:pt x="196" y="222"/>
                  <a:pt x="204" y="213"/>
                  <a:pt x="209" y="204"/>
                </a:cubicBezTo>
                <a:cubicBezTo>
                  <a:pt x="215" y="194"/>
                  <a:pt x="220" y="177"/>
                  <a:pt x="221" y="171"/>
                </a:cubicBezTo>
                <a:cubicBezTo>
                  <a:pt x="222" y="166"/>
                  <a:pt x="216" y="168"/>
                  <a:pt x="214" y="170"/>
                </a:cubicBezTo>
                <a:cubicBezTo>
                  <a:pt x="212" y="173"/>
                  <a:pt x="208" y="180"/>
                  <a:pt x="208" y="185"/>
                </a:cubicBezTo>
                <a:cubicBezTo>
                  <a:pt x="209" y="189"/>
                  <a:pt x="214" y="197"/>
                  <a:pt x="216" y="195"/>
                </a:cubicBezTo>
                <a:cubicBezTo>
                  <a:pt x="219" y="194"/>
                  <a:pt x="224" y="183"/>
                  <a:pt x="223" y="175"/>
                </a:cubicBezTo>
                <a:cubicBezTo>
                  <a:pt x="221" y="168"/>
                  <a:pt x="220" y="164"/>
                  <a:pt x="209" y="152"/>
                </a:cubicBezTo>
                <a:cubicBezTo>
                  <a:pt x="198" y="140"/>
                  <a:pt x="145" y="108"/>
                  <a:pt x="155" y="104"/>
                </a:cubicBezTo>
                <a:cubicBezTo>
                  <a:pt x="166" y="99"/>
                  <a:pt x="246" y="124"/>
                  <a:pt x="272" y="125"/>
                </a:cubicBezTo>
                <a:cubicBezTo>
                  <a:pt x="299" y="126"/>
                  <a:pt x="314" y="115"/>
                  <a:pt x="313" y="111"/>
                </a:cubicBezTo>
                <a:cubicBezTo>
                  <a:pt x="312" y="107"/>
                  <a:pt x="283" y="99"/>
                  <a:pt x="267" y="101"/>
                </a:cubicBezTo>
                <a:cubicBezTo>
                  <a:pt x="250" y="103"/>
                  <a:pt x="229" y="110"/>
                  <a:pt x="214" y="124"/>
                </a:cubicBezTo>
                <a:cubicBezTo>
                  <a:pt x="199" y="139"/>
                  <a:pt x="184" y="170"/>
                  <a:pt x="178" y="186"/>
                </a:cubicBezTo>
                <a:cubicBezTo>
                  <a:pt x="172" y="203"/>
                  <a:pt x="175" y="214"/>
                  <a:pt x="180" y="220"/>
                </a:cubicBezTo>
                <a:cubicBezTo>
                  <a:pt x="185" y="227"/>
                  <a:pt x="196" y="232"/>
                  <a:pt x="208" y="227"/>
                </a:cubicBezTo>
                <a:cubicBezTo>
                  <a:pt x="226" y="219"/>
                  <a:pt x="234" y="189"/>
                  <a:pt x="239" y="177"/>
                </a:cubicBezTo>
                <a:cubicBezTo>
                  <a:pt x="242" y="166"/>
                  <a:pt x="237" y="157"/>
                  <a:pt x="234" y="157"/>
                </a:cubicBezTo>
                <a:cubicBezTo>
                  <a:pt x="231" y="158"/>
                  <a:pt x="220" y="172"/>
                  <a:pt x="218" y="179"/>
                </a:cubicBezTo>
                <a:cubicBezTo>
                  <a:pt x="216" y="187"/>
                  <a:pt x="216" y="198"/>
                  <a:pt x="219" y="203"/>
                </a:cubicBezTo>
                <a:cubicBezTo>
                  <a:pt x="223" y="209"/>
                  <a:pt x="229" y="220"/>
                  <a:pt x="236" y="213"/>
                </a:cubicBezTo>
                <a:cubicBezTo>
                  <a:pt x="244" y="205"/>
                  <a:pt x="266" y="163"/>
                  <a:pt x="268" y="157"/>
                </a:cubicBezTo>
                <a:cubicBezTo>
                  <a:pt x="271" y="150"/>
                  <a:pt x="256" y="164"/>
                  <a:pt x="251" y="174"/>
                </a:cubicBezTo>
                <a:cubicBezTo>
                  <a:pt x="246" y="185"/>
                  <a:pt x="233" y="224"/>
                  <a:pt x="239" y="220"/>
                </a:cubicBezTo>
                <a:cubicBezTo>
                  <a:pt x="243" y="217"/>
                  <a:pt x="279" y="155"/>
                  <a:pt x="282" y="155"/>
                </a:cubicBezTo>
                <a:cubicBezTo>
                  <a:pt x="287" y="154"/>
                  <a:pt x="259" y="216"/>
                  <a:pt x="264" y="215"/>
                </a:cubicBezTo>
                <a:cubicBezTo>
                  <a:pt x="267" y="213"/>
                  <a:pt x="303" y="147"/>
                  <a:pt x="307" y="147"/>
                </a:cubicBezTo>
                <a:cubicBezTo>
                  <a:pt x="311" y="146"/>
                  <a:pt x="272" y="226"/>
                  <a:pt x="286" y="212"/>
                </a:cubicBezTo>
                <a:cubicBezTo>
                  <a:pt x="299" y="198"/>
                  <a:pt x="372" y="92"/>
                  <a:pt x="388" y="63"/>
                </a:cubicBezTo>
                <a:cubicBezTo>
                  <a:pt x="404" y="33"/>
                  <a:pt x="405" y="0"/>
                  <a:pt x="381" y="37"/>
                </a:cubicBezTo>
                <a:cubicBezTo>
                  <a:pt x="356" y="75"/>
                  <a:pt x="275" y="231"/>
                  <a:pt x="315" y="259"/>
                </a:cubicBezTo>
                <a:cubicBezTo>
                  <a:pt x="356" y="287"/>
                  <a:pt x="560" y="217"/>
                  <a:pt x="624" y="207"/>
                </a:cubicBezTo>
              </a:path>
            </a:pathLst>
          </a:cu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12700" cap="flat" cmpd="sng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14:hiddenLine>
            </a:ext>
          </a:extLst>
        </xdr:spPr>
      </xdr:sp>
      <xdr:sp macro="" textlink="">
        <xdr:nvSpPr>
          <xdr:cNvPr id="6" name="Freeform 11" hidden="1"/>
          <xdr:cNvSpPr>
            <a:spLocks noChangeAspect="1"/>
          </xdr:cNvSpPr>
        </xdr:nvSpPr>
        <xdr:spPr bwMode="auto">
          <a:xfrm>
            <a:off x="1313" y="2043"/>
            <a:ext cx="185" cy="57"/>
          </a:xfrm>
          <a:custGeom>
            <a:avLst/>
            <a:gdLst>
              <a:gd name="T0" fmla="*/ 0 w 185"/>
              <a:gd name="T1" fmla="*/ 56 h 57"/>
              <a:gd name="T2" fmla="*/ 144 w 185"/>
              <a:gd name="T3" fmla="*/ 8 h 57"/>
              <a:gd name="T4" fmla="*/ 184 w 185"/>
              <a:gd name="T5" fmla="*/ 8 h 57"/>
              <a:gd name="T6" fmla="*/ 0 60000 65536"/>
              <a:gd name="T7" fmla="*/ 0 60000 65536"/>
              <a:gd name="T8" fmla="*/ 0 60000 65536"/>
              <a:gd name="T9" fmla="*/ 0 w 185"/>
              <a:gd name="T10" fmla="*/ 0 h 57"/>
              <a:gd name="T11" fmla="*/ 185 w 185"/>
              <a:gd name="T12" fmla="*/ 57 h 57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85" h="57">
                <a:moveTo>
                  <a:pt x="0" y="56"/>
                </a:moveTo>
                <a:cubicBezTo>
                  <a:pt x="56" y="36"/>
                  <a:pt x="113" y="16"/>
                  <a:pt x="144" y="8"/>
                </a:cubicBezTo>
                <a:cubicBezTo>
                  <a:pt x="175" y="0"/>
                  <a:pt x="179" y="4"/>
                  <a:pt x="184" y="8"/>
                </a:cubicBezTo>
              </a:path>
            </a:pathLst>
          </a:cu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12700" cap="flat" cmpd="sng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Microsoft%20Office\OFFICE14\xlstart\Function.tnh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alog1"/>
      <sheetName val="Dialog2"/>
    </sheetNames>
    <definedNames>
      <definedName name="bangchu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57"/>
  <sheetViews>
    <sheetView tabSelected="1" topLeftCell="A40" workbookViewId="0">
      <selection activeCell="R7" sqref="R7"/>
    </sheetView>
  </sheetViews>
  <sheetFormatPr defaultRowHeight="15" x14ac:dyDescent="0.25"/>
  <cols>
    <col min="1" max="1" width="4.5703125" customWidth="1"/>
    <col min="2" max="2" width="10.5703125" customWidth="1"/>
    <col min="3" max="3" width="23.140625" customWidth="1"/>
    <col min="4" max="7" width="0" hidden="1" customWidth="1"/>
    <col min="8" max="15" width="5.140625" customWidth="1"/>
    <col min="16" max="16" width="14.7109375" customWidth="1"/>
    <col min="17" max="17" width="7.42578125" customWidth="1"/>
  </cols>
  <sheetData>
    <row r="1" spans="1:18" x14ac:dyDescent="0.25">
      <c r="A1" s="71" t="s">
        <v>0</v>
      </c>
      <c r="B1" s="1"/>
      <c r="C1" s="23" t="s">
        <v>22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x14ac:dyDescent="0.25">
      <c r="A2" s="3" t="s">
        <v>1</v>
      </c>
      <c r="B2" s="3"/>
      <c r="C2" s="3"/>
      <c r="D2" s="3"/>
      <c r="E2" s="3"/>
      <c r="F2" s="3"/>
      <c r="G2" s="3"/>
      <c r="H2" s="3"/>
      <c r="I2" s="4"/>
      <c r="J2" s="2"/>
      <c r="K2" s="5" t="s">
        <v>2</v>
      </c>
      <c r="L2" s="5"/>
      <c r="M2" s="5"/>
      <c r="N2" s="5"/>
      <c r="O2" s="5"/>
      <c r="P2" s="5"/>
      <c r="Q2" s="5"/>
      <c r="R2" s="2"/>
    </row>
    <row r="3" spans="1:18" ht="16.5" x14ac:dyDescent="0.3">
      <c r="A3" s="56" t="s">
        <v>108</v>
      </c>
      <c r="B3" s="56"/>
      <c r="C3" s="56"/>
      <c r="D3" s="56"/>
      <c r="E3" s="56"/>
      <c r="F3" s="56"/>
      <c r="G3" s="56"/>
      <c r="H3" s="56"/>
      <c r="I3" s="4"/>
      <c r="J3" s="2"/>
      <c r="K3" s="6" t="s">
        <v>3</v>
      </c>
      <c r="L3" s="6"/>
      <c r="M3" s="6"/>
      <c r="N3" s="6"/>
      <c r="O3" s="6"/>
      <c r="P3" s="6"/>
      <c r="Q3" s="6"/>
      <c r="R3" s="2"/>
    </row>
    <row r="4" spans="1:18" x14ac:dyDescent="0.25">
      <c r="A4" s="61" t="s">
        <v>113</v>
      </c>
      <c r="B4" s="60"/>
      <c r="C4" s="60"/>
      <c r="D4" s="60"/>
      <c r="E4" s="60"/>
      <c r="F4" s="60"/>
      <c r="G4" s="60"/>
      <c r="H4" s="60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8" x14ac:dyDescent="0.3">
      <c r="A5" s="7" t="s">
        <v>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2"/>
    </row>
    <row r="6" spans="1:18" ht="15.75" x14ac:dyDescent="0.25">
      <c r="A6" s="8" t="s">
        <v>23</v>
      </c>
      <c r="B6" s="8"/>
      <c r="C6" s="8"/>
      <c r="D6" s="8"/>
      <c r="E6" s="8"/>
      <c r="F6" s="8"/>
      <c r="G6" s="8"/>
      <c r="H6" s="8"/>
      <c r="I6" s="8"/>
      <c r="J6" s="8"/>
      <c r="K6" s="8"/>
      <c r="L6" s="8" t="s">
        <v>5</v>
      </c>
      <c r="M6" s="8"/>
      <c r="N6" s="2"/>
      <c r="O6" s="9"/>
      <c r="P6" s="57" t="s">
        <v>30</v>
      </c>
      <c r="Q6" s="57"/>
      <c r="R6" s="2"/>
    </row>
    <row r="7" spans="1:18" ht="15.75" x14ac:dyDescent="0.25">
      <c r="A7" s="11" t="s">
        <v>6</v>
      </c>
      <c r="B7" s="11"/>
      <c r="C7" s="12" t="s">
        <v>24</v>
      </c>
      <c r="D7" s="13"/>
      <c r="E7" s="13"/>
      <c r="F7" s="13"/>
      <c r="G7" s="13"/>
      <c r="H7" s="14" t="s">
        <v>7</v>
      </c>
      <c r="I7" s="11" t="s">
        <v>28</v>
      </c>
      <c r="J7" s="11"/>
      <c r="K7" s="11"/>
      <c r="L7" s="8" t="s">
        <v>27</v>
      </c>
      <c r="M7" s="8"/>
      <c r="N7" s="2"/>
      <c r="O7" s="10" t="s">
        <v>29</v>
      </c>
      <c r="P7" s="10"/>
      <c r="Q7" s="10"/>
      <c r="R7" s="2"/>
    </row>
    <row r="8" spans="1:18" ht="15.75" x14ac:dyDescent="0.25">
      <c r="A8" s="11" t="s">
        <v>8</v>
      </c>
      <c r="B8" s="11"/>
      <c r="C8" s="15" t="s">
        <v>25</v>
      </c>
      <c r="D8" s="15"/>
      <c r="E8" s="15"/>
      <c r="F8" s="15"/>
      <c r="G8" s="15"/>
      <c r="H8" s="15"/>
      <c r="I8" s="15"/>
      <c r="J8" s="15"/>
      <c r="K8" s="15"/>
      <c r="L8" s="24" t="s">
        <v>26</v>
      </c>
      <c r="M8" s="8"/>
      <c r="N8" s="16"/>
      <c r="O8" s="57" t="s">
        <v>109</v>
      </c>
      <c r="P8" s="57"/>
      <c r="Q8" s="57"/>
      <c r="R8" s="2"/>
    </row>
    <row r="9" spans="1:1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27.75" customHeight="1" x14ac:dyDescent="0.25">
      <c r="A10" s="17" t="s">
        <v>9</v>
      </c>
      <c r="B10" s="18" t="s">
        <v>10</v>
      </c>
      <c r="C10" s="19" t="s">
        <v>11</v>
      </c>
      <c r="D10" s="20"/>
      <c r="E10" s="20"/>
      <c r="F10" s="20"/>
      <c r="G10" s="20"/>
      <c r="H10" s="21" t="s">
        <v>12</v>
      </c>
      <c r="I10" s="17"/>
      <c r="J10" s="17"/>
      <c r="K10" s="21" t="s">
        <v>13</v>
      </c>
      <c r="L10" s="21"/>
      <c r="M10" s="21" t="s">
        <v>14</v>
      </c>
      <c r="N10" s="21"/>
      <c r="O10" s="17" t="s">
        <v>15</v>
      </c>
      <c r="P10" s="17"/>
      <c r="Q10" s="22" t="s">
        <v>16</v>
      </c>
      <c r="R10" s="2"/>
    </row>
    <row r="11" spans="1:18" x14ac:dyDescent="0.25">
      <c r="A11" s="25"/>
      <c r="B11" s="26"/>
      <c r="C11" s="27"/>
      <c r="D11" s="28"/>
      <c r="E11" s="28"/>
      <c r="F11" s="28"/>
      <c r="G11" s="28"/>
      <c r="H11" s="59" t="s">
        <v>107</v>
      </c>
      <c r="I11" s="59" t="s">
        <v>9</v>
      </c>
      <c r="J11" s="29" t="s">
        <v>17</v>
      </c>
      <c r="K11" s="30" t="s">
        <v>18</v>
      </c>
      <c r="L11" s="30" t="s">
        <v>19</v>
      </c>
      <c r="M11" s="30" t="s">
        <v>18</v>
      </c>
      <c r="N11" s="30" t="s">
        <v>19</v>
      </c>
      <c r="O11" s="30" t="s">
        <v>20</v>
      </c>
      <c r="P11" s="30" t="s">
        <v>21</v>
      </c>
      <c r="Q11" s="31"/>
      <c r="R11" s="2"/>
    </row>
    <row r="12" spans="1:18" x14ac:dyDescent="0.25">
      <c r="A12" s="32">
        <v>1</v>
      </c>
      <c r="B12" s="33" t="s">
        <v>31</v>
      </c>
      <c r="C12" s="68" t="s">
        <v>32</v>
      </c>
      <c r="D12" s="41"/>
      <c r="E12" s="41"/>
      <c r="F12" s="41"/>
      <c r="G12" s="41"/>
      <c r="H12" s="62">
        <v>8</v>
      </c>
      <c r="I12" s="62">
        <v>8</v>
      </c>
      <c r="J12" s="62"/>
      <c r="K12" s="42">
        <f>IF(AND(OR(AND(OR(LEFT(Q12,2)="LT",LEFT(Q12,2)="LB",LEFT(Q12,2)="LG"),LEFT(Q12,2)&lt;&gt;"LK"),AND(OR(RIGHT(Q12,2)="LT",RIGHT(Q12,2)="LB",RIGHT(Q12,2)="LG"),RIGHT(Q12,2)&lt;&gt;"LK"))),"",IF(AND(OR(AND(OR(I12&gt;=4,COUNT(I12)=0),OR(H12&gt;=5,COUNT(H12)=0)),AND(OR(H12&gt;=4,COUNT(H12)=0),OR(I12&gt;=5,COUNT(I12)=0))),OR(J12&gt;=5,COUNT(J12)=0),COUNT(H12:J12)&gt;0),ROUND(SUM(H12:J12)/COUNT(H12:J12),1),""))</f>
        <v>8</v>
      </c>
      <c r="L12" s="42" t="str">
        <f>IF(AND(OR(AND(OR(LEFT(Q12,2)="LT",LEFT(Q12,2)="LB",LEFT(Q12,2)="LG"),LEFT(Q12,2)&lt;&gt;"LK"),AND(OR(RIGHT(Q12,2)="LT",RIGHT(Q12,2)="LB",RIGHT(Q12,2)="LG"),RIGHT(Q12,2)&lt;&gt;"LK"))),IF(AND(OR(AND(OR(I12&gt;=4,COUNT(I12)=0),OR(H12&gt;=5,COUNT(H12)=0)),AND(OR(H12&gt;=4,COUNT(H12)=0),OR(I12&gt;=5,COUNT(I12)=0))),OR(J12&gt;=5,COUNT(J12)=0),COUNT(H12:J12)&gt;0),ROUND(SUM(H12:J12)/COUNT(H12:J12),1),""),"")</f>
        <v/>
      </c>
      <c r="M12" s="62">
        <v>8.6</v>
      </c>
      <c r="N12" s="62"/>
      <c r="O12" s="42">
        <f>IF(AND(COUNT(K12:L12)=1,COUNT(M12:N12)=1,MAX(M12:N12)&gt;=5,ROUND(SUM(K12:N12)/2,1)&gt;=5),ROUND(SUM(K12:N12)/2,1),"")</f>
        <v>8.3000000000000007</v>
      </c>
      <c r="P12" s="34" t="str">
        <f>[1]!bangchu(O12)</f>
        <v>T¸m phÈy ba</v>
      </c>
      <c r="Q12" s="65"/>
    </row>
    <row r="13" spans="1:18" x14ac:dyDescent="0.25">
      <c r="A13" s="35">
        <v>2</v>
      </c>
      <c r="B13" s="36" t="s">
        <v>33</v>
      </c>
      <c r="C13" s="69" t="s">
        <v>34</v>
      </c>
      <c r="D13" s="43"/>
      <c r="E13" s="43"/>
      <c r="F13" s="43"/>
      <c r="G13" s="43"/>
      <c r="H13" s="63">
        <v>8</v>
      </c>
      <c r="I13" s="63">
        <v>8</v>
      </c>
      <c r="J13" s="63"/>
      <c r="K13" s="44">
        <f>IF(AND(OR(AND(OR(LEFT(Q13,2)="LT",LEFT(Q13,2)="LB",LEFT(Q13,2)="LG"),LEFT(Q13,2)&lt;&gt;"LK"),AND(OR(RIGHT(Q13,2)="LT",RIGHT(Q13,2)="LB",RIGHT(Q13,2)="LG"),RIGHT(Q13,2)&lt;&gt;"LK"))),"",IF(AND(OR(AND(OR(I13&gt;=4,COUNT(I13)=0),OR(H13&gt;=5,COUNT(H13)=0)),AND(OR(H13&gt;=4,COUNT(H13)=0),OR(I13&gt;=5,COUNT(I13)=0))),OR(J13&gt;=5,COUNT(J13)=0),COUNT(H13:J13)&gt;0),ROUND(SUM(H13:J13)/COUNT(H13:J13),1),""))</f>
        <v>8</v>
      </c>
      <c r="L13" s="44" t="str">
        <f>IF(AND(OR(AND(OR(LEFT(Q13,2)="LT",LEFT(Q13,2)="LB",LEFT(Q13,2)="LG"),LEFT(Q13,2)&lt;&gt;"LK"),AND(OR(RIGHT(Q13,2)="LT",RIGHT(Q13,2)="LB",RIGHT(Q13,2)="LG"),RIGHT(Q13,2)&lt;&gt;"LK"))),IF(AND(OR(AND(OR(I13&gt;=4,COUNT(I13)=0),OR(H13&gt;=5,COUNT(H13)=0)),AND(OR(H13&gt;=4,COUNT(H13)=0),OR(I13&gt;=5,COUNT(I13)=0))),OR(J13&gt;=5,COUNT(J13)=0),COUNT(H13:J13)&gt;0),ROUND(SUM(H13:J13)/COUNT(H13:J13),1),""),"")</f>
        <v/>
      </c>
      <c r="M13" s="63">
        <v>8</v>
      </c>
      <c r="N13" s="63"/>
      <c r="O13" s="44">
        <f>IF(AND(COUNT(K13:L13)=1,COUNT(M13:N13)=1,MAX(M13:N13)&gt;=5,ROUND(SUM(K13:N13)/2,1)&gt;=5),ROUND(SUM(K13:N13)/2,1),"")</f>
        <v>8</v>
      </c>
      <c r="P13" s="37" t="str">
        <f>[1]!bangchu(O13)</f>
        <v xml:space="preserve">T¸m ch½n </v>
      </c>
      <c r="Q13" s="66"/>
    </row>
    <row r="14" spans="1:18" x14ac:dyDescent="0.25">
      <c r="A14" s="35">
        <v>3</v>
      </c>
      <c r="B14" s="36" t="s">
        <v>35</v>
      </c>
      <c r="C14" s="69" t="s">
        <v>36</v>
      </c>
      <c r="D14" s="43"/>
      <c r="E14" s="43"/>
      <c r="F14" s="43"/>
      <c r="G14" s="43"/>
      <c r="H14" s="63">
        <v>7</v>
      </c>
      <c r="I14" s="63">
        <v>8</v>
      </c>
      <c r="J14" s="63"/>
      <c r="K14" s="44">
        <f>IF(AND(OR(AND(OR(LEFT(Q14,2)="LT",LEFT(Q14,2)="LB",LEFT(Q14,2)="LG"),LEFT(Q14,2)&lt;&gt;"LK"),AND(OR(RIGHT(Q14,2)="LT",RIGHT(Q14,2)="LB",RIGHT(Q14,2)="LG"),RIGHT(Q14,2)&lt;&gt;"LK"))),"",IF(AND(OR(AND(OR(I14&gt;=4,COUNT(I14)=0),OR(H14&gt;=5,COUNT(H14)=0)),AND(OR(H14&gt;=4,COUNT(H14)=0),OR(I14&gt;=5,COUNT(I14)=0))),OR(J14&gt;=5,COUNT(J14)=0),COUNT(H14:J14)&gt;0),ROUND(SUM(H14:J14)/COUNT(H14:J14),1),""))</f>
        <v>7.5</v>
      </c>
      <c r="L14" s="44" t="str">
        <f>IF(AND(OR(AND(OR(LEFT(Q14,2)="LT",LEFT(Q14,2)="LB",LEFT(Q14,2)="LG"),LEFT(Q14,2)&lt;&gt;"LK"),AND(OR(RIGHT(Q14,2)="LT",RIGHT(Q14,2)="LB",RIGHT(Q14,2)="LG"),RIGHT(Q14,2)&lt;&gt;"LK"))),IF(AND(OR(AND(OR(I14&gt;=4,COUNT(I14)=0),OR(H14&gt;=5,COUNT(H14)=0)),AND(OR(H14&gt;=4,COUNT(H14)=0),OR(I14&gt;=5,COUNT(I14)=0))),OR(J14&gt;=5,COUNT(J14)=0),COUNT(H14:J14)&gt;0),ROUND(SUM(H14:J14)/COUNT(H14:J14),1),""),"")</f>
        <v/>
      </c>
      <c r="M14" s="63">
        <v>7.2</v>
      </c>
      <c r="N14" s="63"/>
      <c r="O14" s="44">
        <f>IF(AND(COUNT(K14:L14)=1,COUNT(M14:N14)=1,MAX(M14:N14)&gt;=5,ROUND(SUM(K14:N14)/2,1)&gt;=5),ROUND(SUM(K14:N14)/2,1),"")</f>
        <v>7.4</v>
      </c>
      <c r="P14" s="37" t="str">
        <f>[1]!bangchu(O14)</f>
        <v>B¶y phÈy bèn</v>
      </c>
      <c r="Q14" s="66"/>
    </row>
    <row r="15" spans="1:18" hidden="1" x14ac:dyDescent="0.25">
      <c r="A15" s="35">
        <v>4</v>
      </c>
      <c r="B15" s="36" t="s">
        <v>37</v>
      </c>
      <c r="C15" s="69" t="s">
        <v>38</v>
      </c>
      <c r="D15" s="43"/>
      <c r="E15" s="43"/>
      <c r="F15" s="43"/>
      <c r="G15" s="43"/>
      <c r="H15" s="63"/>
      <c r="I15" s="63"/>
      <c r="J15" s="63"/>
      <c r="K15" s="44" t="str">
        <f>IF(AND(OR(AND(OR(LEFT(Q15,2)="LT",LEFT(Q15,2)="LB",LEFT(Q15,2)="LG"),LEFT(Q15,2)&lt;&gt;"LK"),AND(OR(RIGHT(Q15,2)="LT",RIGHT(Q15,2)="LB",RIGHT(Q15,2)="LG"),RIGHT(Q15,2)&lt;&gt;"LK"))),"",IF(AND(OR(AND(OR(I15&gt;=4,COUNT(I15)=0),OR(H15&gt;=5,COUNT(H15)=0)),AND(OR(H15&gt;=4,COUNT(H15)=0),OR(I15&gt;=5,COUNT(I15)=0))),OR(J15&gt;=5,COUNT(J15)=0),COUNT(H15:J15)&gt;0),ROUND(SUM(H15:J15)/COUNT(H15:J15),1),""))</f>
        <v/>
      </c>
      <c r="L15" s="44" t="str">
        <f>IF(AND(OR(AND(OR(LEFT(Q15,2)="LT",LEFT(Q15,2)="LB",LEFT(Q15,2)="LG"),LEFT(Q15,2)&lt;&gt;"LK"),AND(OR(RIGHT(Q15,2)="LT",RIGHT(Q15,2)="LB",RIGHT(Q15,2)="LG"),RIGHT(Q15,2)&lt;&gt;"LK"))),IF(AND(OR(AND(OR(I15&gt;=4,COUNT(I15)=0),OR(H15&gt;=5,COUNT(H15)=0)),AND(OR(H15&gt;=4,COUNT(H15)=0),OR(I15&gt;=5,COUNT(I15)=0))),OR(J15&gt;=5,COUNT(J15)=0),COUNT(H15:J15)&gt;0),ROUND(SUM(H15:J15)/COUNT(H15:J15),1),""),"")</f>
        <v/>
      </c>
      <c r="M15" s="63"/>
      <c r="N15" s="63"/>
      <c r="O15" s="44" t="str">
        <f>IF(AND(COUNT(K15:L15)=1,COUNT(M15:N15)=1,MAX(M15:N15)&gt;=5,ROUND(SUM(K15:N15)/2,1)&gt;=5),ROUND(SUM(K15:N15)/2,1),"")</f>
        <v/>
      </c>
      <c r="P15" s="37" t="str">
        <f>[1]!bangchu(O15)</f>
        <v/>
      </c>
      <c r="Q15" s="66"/>
    </row>
    <row r="16" spans="1:18" x14ac:dyDescent="0.25">
      <c r="A16" s="35">
        <v>4</v>
      </c>
      <c r="B16" s="36" t="s">
        <v>39</v>
      </c>
      <c r="C16" s="69" t="s">
        <v>40</v>
      </c>
      <c r="D16" s="43"/>
      <c r="E16" s="43"/>
      <c r="F16" s="43"/>
      <c r="G16" s="43"/>
      <c r="H16" s="63">
        <v>8</v>
      </c>
      <c r="I16" s="63">
        <v>7</v>
      </c>
      <c r="J16" s="63"/>
      <c r="K16" s="44">
        <f>IF(AND(OR(AND(OR(LEFT(Q16,2)="LT",LEFT(Q16,2)="LB",LEFT(Q16,2)="LG"),LEFT(Q16,2)&lt;&gt;"LK"),AND(OR(RIGHT(Q16,2)="LT",RIGHT(Q16,2)="LB",RIGHT(Q16,2)="LG"),RIGHT(Q16,2)&lt;&gt;"LK"))),"",IF(AND(OR(AND(OR(I16&gt;=4,COUNT(I16)=0),OR(H16&gt;=5,COUNT(H16)=0)),AND(OR(H16&gt;=4,COUNT(H16)=0),OR(I16&gt;=5,COUNT(I16)=0))),OR(J16&gt;=5,COUNT(J16)=0),COUNT(H16:J16)&gt;0),ROUND(SUM(H16:J16)/COUNT(H16:J16),1),""))</f>
        <v>7.5</v>
      </c>
      <c r="L16" s="44" t="str">
        <f>IF(AND(OR(AND(OR(LEFT(Q16,2)="LT",LEFT(Q16,2)="LB",LEFT(Q16,2)="LG"),LEFT(Q16,2)&lt;&gt;"LK"),AND(OR(RIGHT(Q16,2)="LT",RIGHT(Q16,2)="LB",RIGHT(Q16,2)="LG"),RIGHT(Q16,2)&lt;&gt;"LK"))),IF(AND(OR(AND(OR(I16&gt;=4,COUNT(I16)=0),OR(H16&gt;=5,COUNT(H16)=0)),AND(OR(H16&gt;=4,COUNT(H16)=0),OR(I16&gt;=5,COUNT(I16)=0))),OR(J16&gt;=5,COUNT(J16)=0),COUNT(H16:J16)&gt;0),ROUND(SUM(H16:J16)/COUNT(H16:J16),1),""),"")</f>
        <v/>
      </c>
      <c r="M16" s="63">
        <v>7.8</v>
      </c>
      <c r="N16" s="63"/>
      <c r="O16" s="44">
        <f>IF(AND(COUNT(K16:L16)=1,COUNT(M16:N16)=1,MAX(M16:N16)&gt;=5,ROUND(SUM(K16:N16)/2,1)&gt;=5),ROUND(SUM(K16:N16)/2,1),"")</f>
        <v>7.7</v>
      </c>
      <c r="P16" s="37" t="str">
        <f>[1]!bangchu(O16)</f>
        <v>B¶y phÈy b¶y</v>
      </c>
      <c r="Q16" s="66"/>
    </row>
    <row r="17" spans="1:17" x14ac:dyDescent="0.25">
      <c r="A17" s="35">
        <v>5</v>
      </c>
      <c r="B17" s="36" t="s">
        <v>41</v>
      </c>
      <c r="C17" s="69" t="s">
        <v>42</v>
      </c>
      <c r="D17" s="43"/>
      <c r="E17" s="43"/>
      <c r="F17" s="43"/>
      <c r="G17" s="43"/>
      <c r="H17" s="63">
        <v>8.5</v>
      </c>
      <c r="I17" s="63">
        <v>8.5</v>
      </c>
      <c r="J17" s="63"/>
      <c r="K17" s="44">
        <f>IF(AND(OR(AND(OR(LEFT(Q17,2)="LT",LEFT(Q17,2)="LB",LEFT(Q17,2)="LG"),LEFT(Q17,2)&lt;&gt;"LK"),AND(OR(RIGHT(Q17,2)="LT",RIGHT(Q17,2)="LB",RIGHT(Q17,2)="LG"),RIGHT(Q17,2)&lt;&gt;"LK"))),"",IF(AND(OR(AND(OR(I17&gt;=4,COUNT(I17)=0),OR(H17&gt;=5,COUNT(H17)=0)),AND(OR(H17&gt;=4,COUNT(H17)=0),OR(I17&gt;=5,COUNT(I17)=0))),OR(J17&gt;=5,COUNT(J17)=0),COUNT(H17:J17)&gt;0),ROUND(SUM(H17:J17)/COUNT(H17:J17),1),""))</f>
        <v>8.5</v>
      </c>
      <c r="L17" s="44" t="str">
        <f>IF(AND(OR(AND(OR(LEFT(Q17,2)="LT",LEFT(Q17,2)="LB",LEFT(Q17,2)="LG"),LEFT(Q17,2)&lt;&gt;"LK"),AND(OR(RIGHT(Q17,2)="LT",RIGHT(Q17,2)="LB",RIGHT(Q17,2)="LG"),RIGHT(Q17,2)&lt;&gt;"LK"))),IF(AND(OR(AND(OR(I17&gt;=4,COUNT(I17)=0),OR(H17&gt;=5,COUNT(H17)=0)),AND(OR(H17&gt;=4,COUNT(H17)=0),OR(I17&gt;=5,COUNT(I17)=0))),OR(J17&gt;=5,COUNT(J17)=0),COUNT(H17:J17)&gt;0),ROUND(SUM(H17:J17)/COUNT(H17:J17),1),""),"")</f>
        <v/>
      </c>
      <c r="M17" s="63">
        <v>6.3</v>
      </c>
      <c r="N17" s="63"/>
      <c r="O17" s="44">
        <f>IF(AND(COUNT(K17:L17)=1,COUNT(M17:N17)=1,MAX(M17:N17)&gt;=5,ROUND(SUM(K17:N17)/2,1)&gt;=5),ROUND(SUM(K17:N17)/2,1),"")</f>
        <v>7.4</v>
      </c>
      <c r="P17" s="37" t="str">
        <f>[1]!bangchu(O17)</f>
        <v>B¶y phÈy bèn</v>
      </c>
      <c r="Q17" s="66"/>
    </row>
    <row r="18" spans="1:17" x14ac:dyDescent="0.25">
      <c r="A18" s="35">
        <v>6</v>
      </c>
      <c r="B18" s="36" t="s">
        <v>43</v>
      </c>
      <c r="C18" s="69" t="s">
        <v>44</v>
      </c>
      <c r="D18" s="43"/>
      <c r="E18" s="43"/>
      <c r="F18" s="43"/>
      <c r="G18" s="43"/>
      <c r="H18" s="63">
        <v>8.5</v>
      </c>
      <c r="I18" s="63">
        <v>8.5</v>
      </c>
      <c r="J18" s="63"/>
      <c r="K18" s="44">
        <f>IF(AND(OR(AND(OR(LEFT(Q18,2)="LT",LEFT(Q18,2)="LB",LEFT(Q18,2)="LG"),LEFT(Q18,2)&lt;&gt;"LK"),AND(OR(RIGHT(Q18,2)="LT",RIGHT(Q18,2)="LB",RIGHT(Q18,2)="LG"),RIGHT(Q18,2)&lt;&gt;"LK"))),"",IF(AND(OR(AND(OR(I18&gt;=4,COUNT(I18)=0),OR(H18&gt;=5,COUNT(H18)=0)),AND(OR(H18&gt;=4,COUNT(H18)=0),OR(I18&gt;=5,COUNT(I18)=0))),OR(J18&gt;=5,COUNT(J18)=0),COUNT(H18:J18)&gt;0),ROUND(SUM(H18:J18)/COUNT(H18:J18),1),""))</f>
        <v>8.5</v>
      </c>
      <c r="L18" s="44" t="str">
        <f>IF(AND(OR(AND(OR(LEFT(Q18,2)="LT",LEFT(Q18,2)="LB",LEFT(Q18,2)="LG"),LEFT(Q18,2)&lt;&gt;"LK"),AND(OR(RIGHT(Q18,2)="LT",RIGHT(Q18,2)="LB",RIGHT(Q18,2)="LG"),RIGHT(Q18,2)&lt;&gt;"LK"))),IF(AND(OR(AND(OR(I18&gt;=4,COUNT(I18)=0),OR(H18&gt;=5,COUNT(H18)=0)),AND(OR(H18&gt;=4,COUNT(H18)=0),OR(I18&gt;=5,COUNT(I18)=0))),OR(J18&gt;=5,COUNT(J18)=0),COUNT(H18:J18)&gt;0),ROUND(SUM(H18:J18)/COUNT(H18:J18),1),""),"")</f>
        <v/>
      </c>
      <c r="M18" s="63">
        <v>7.9</v>
      </c>
      <c r="N18" s="63"/>
      <c r="O18" s="44">
        <f>IF(AND(COUNT(K18:L18)=1,COUNT(M18:N18)=1,MAX(M18:N18)&gt;=5,ROUND(SUM(K18:N18)/2,1)&gt;=5),ROUND(SUM(K18:N18)/2,1),"")</f>
        <v>8.1999999999999993</v>
      </c>
      <c r="P18" s="37" t="str">
        <f>[1]!bangchu(O18)</f>
        <v>T¸m phÈy hai</v>
      </c>
      <c r="Q18" s="66"/>
    </row>
    <row r="19" spans="1:17" x14ac:dyDescent="0.25">
      <c r="A19" s="35">
        <v>7</v>
      </c>
      <c r="B19" s="36" t="s">
        <v>45</v>
      </c>
      <c r="C19" s="69" t="s">
        <v>46</v>
      </c>
      <c r="D19" s="43"/>
      <c r="E19" s="43"/>
      <c r="F19" s="43"/>
      <c r="G19" s="43"/>
      <c r="H19" s="63">
        <v>8.5</v>
      </c>
      <c r="I19" s="63">
        <v>8.5</v>
      </c>
      <c r="J19" s="63"/>
      <c r="K19" s="44">
        <f>IF(AND(OR(AND(OR(LEFT(Q19,2)="LT",LEFT(Q19,2)="LB",LEFT(Q19,2)="LG"),LEFT(Q19,2)&lt;&gt;"LK"),AND(OR(RIGHT(Q19,2)="LT",RIGHT(Q19,2)="LB",RIGHT(Q19,2)="LG"),RIGHT(Q19,2)&lt;&gt;"LK"))),"",IF(AND(OR(AND(OR(I19&gt;=4,COUNT(I19)=0),OR(H19&gt;=5,COUNT(H19)=0)),AND(OR(H19&gt;=4,COUNT(H19)=0),OR(I19&gt;=5,COUNT(I19)=0))),OR(J19&gt;=5,COUNT(J19)=0),COUNT(H19:J19)&gt;0),ROUND(SUM(H19:J19)/COUNT(H19:J19),1),""))</f>
        <v>8.5</v>
      </c>
      <c r="L19" s="44" t="str">
        <f>IF(AND(OR(AND(OR(LEFT(Q19,2)="LT",LEFT(Q19,2)="LB",LEFT(Q19,2)="LG"),LEFT(Q19,2)&lt;&gt;"LK"),AND(OR(RIGHT(Q19,2)="LT",RIGHT(Q19,2)="LB",RIGHT(Q19,2)="LG"),RIGHT(Q19,2)&lt;&gt;"LK"))),IF(AND(OR(AND(OR(I19&gt;=4,COUNT(I19)=0),OR(H19&gt;=5,COUNT(H19)=0)),AND(OR(H19&gt;=4,COUNT(H19)=0),OR(I19&gt;=5,COUNT(I19)=0))),OR(J19&gt;=5,COUNT(J19)=0),COUNT(H19:J19)&gt;0),ROUND(SUM(H19:J19)/COUNT(H19:J19),1),""),"")</f>
        <v/>
      </c>
      <c r="M19" s="63">
        <v>8.1999999999999993</v>
      </c>
      <c r="N19" s="63"/>
      <c r="O19" s="44">
        <f>IF(AND(COUNT(K19:L19)=1,COUNT(M19:N19)=1,MAX(M19:N19)&gt;=5,ROUND(SUM(K19:N19)/2,1)&gt;=5),ROUND(SUM(K19:N19)/2,1),"")</f>
        <v>8.4</v>
      </c>
      <c r="P19" s="37" t="str">
        <f>[1]!bangchu(O19)</f>
        <v>T¸m phÈy bèn</v>
      </c>
      <c r="Q19" s="66"/>
    </row>
    <row r="20" spans="1:17" x14ac:dyDescent="0.25">
      <c r="A20" s="35">
        <v>8</v>
      </c>
      <c r="B20" s="36" t="s">
        <v>47</v>
      </c>
      <c r="C20" s="69" t="s">
        <v>48</v>
      </c>
      <c r="D20" s="43"/>
      <c r="E20" s="43"/>
      <c r="F20" s="43"/>
      <c r="G20" s="43"/>
      <c r="H20" s="63">
        <v>7</v>
      </c>
      <c r="I20" s="63">
        <v>8</v>
      </c>
      <c r="J20" s="63"/>
      <c r="K20" s="44">
        <f>IF(AND(OR(AND(OR(LEFT(Q20,2)="LT",LEFT(Q20,2)="LB",LEFT(Q20,2)="LG"),LEFT(Q20,2)&lt;&gt;"LK"),AND(OR(RIGHT(Q20,2)="LT",RIGHT(Q20,2)="LB",RIGHT(Q20,2)="LG"),RIGHT(Q20,2)&lt;&gt;"LK"))),"",IF(AND(OR(AND(OR(I20&gt;=4,COUNT(I20)=0),OR(H20&gt;=5,COUNT(H20)=0)),AND(OR(H20&gt;=4,COUNT(H20)=0),OR(I20&gt;=5,COUNT(I20)=0))),OR(J20&gt;=5,COUNT(J20)=0),COUNT(H20:J20)&gt;0),ROUND(SUM(H20:J20)/COUNT(H20:J20),1),""))</f>
        <v>7.5</v>
      </c>
      <c r="L20" s="44" t="str">
        <f>IF(AND(OR(AND(OR(LEFT(Q20,2)="LT",LEFT(Q20,2)="LB",LEFT(Q20,2)="LG"),LEFT(Q20,2)&lt;&gt;"LK"),AND(OR(RIGHT(Q20,2)="LT",RIGHT(Q20,2)="LB",RIGHT(Q20,2)="LG"),RIGHT(Q20,2)&lt;&gt;"LK"))),IF(AND(OR(AND(OR(I20&gt;=4,COUNT(I20)=0),OR(H20&gt;=5,COUNT(H20)=0)),AND(OR(H20&gt;=4,COUNT(H20)=0),OR(I20&gt;=5,COUNT(I20)=0))),OR(J20&gt;=5,COUNT(J20)=0),COUNT(H20:J20)&gt;0),ROUND(SUM(H20:J20)/COUNT(H20:J20),1),""),"")</f>
        <v/>
      </c>
      <c r="M20" s="63">
        <v>7.6</v>
      </c>
      <c r="N20" s="63"/>
      <c r="O20" s="44">
        <f>IF(AND(COUNT(K20:L20)=1,COUNT(M20:N20)=1,MAX(M20:N20)&gt;=5,ROUND(SUM(K20:N20)/2,1)&gt;=5),ROUND(SUM(K20:N20)/2,1),"")</f>
        <v>7.6</v>
      </c>
      <c r="P20" s="37" t="str">
        <f>[1]!bangchu(O20)</f>
        <v>B¶y phÈy s¸u</v>
      </c>
      <c r="Q20" s="66"/>
    </row>
    <row r="21" spans="1:17" x14ac:dyDescent="0.25">
      <c r="A21" s="35">
        <v>9</v>
      </c>
      <c r="B21" s="36" t="s">
        <v>49</v>
      </c>
      <c r="C21" s="69" t="s">
        <v>50</v>
      </c>
      <c r="D21" s="43"/>
      <c r="E21" s="43"/>
      <c r="F21" s="43"/>
      <c r="G21" s="43"/>
      <c r="H21" s="63">
        <v>7</v>
      </c>
      <c r="I21" s="63">
        <v>8</v>
      </c>
      <c r="J21" s="63"/>
      <c r="K21" s="44">
        <f>IF(AND(OR(AND(OR(LEFT(Q21,2)="LT",LEFT(Q21,2)="LB",LEFT(Q21,2)="LG"),LEFT(Q21,2)&lt;&gt;"LK"),AND(OR(RIGHT(Q21,2)="LT",RIGHT(Q21,2)="LB",RIGHT(Q21,2)="LG"),RIGHT(Q21,2)&lt;&gt;"LK"))),"",IF(AND(OR(AND(OR(I21&gt;=4,COUNT(I21)=0),OR(H21&gt;=5,COUNT(H21)=0)),AND(OR(H21&gt;=4,COUNT(H21)=0),OR(I21&gt;=5,COUNT(I21)=0))),OR(J21&gt;=5,COUNT(J21)=0),COUNT(H21:J21)&gt;0),ROUND(SUM(H21:J21)/COUNT(H21:J21),1),""))</f>
        <v>7.5</v>
      </c>
      <c r="L21" s="44" t="str">
        <f>IF(AND(OR(AND(OR(LEFT(Q21,2)="LT",LEFT(Q21,2)="LB",LEFT(Q21,2)="LG"),LEFT(Q21,2)&lt;&gt;"LK"),AND(OR(RIGHT(Q21,2)="LT",RIGHT(Q21,2)="LB",RIGHT(Q21,2)="LG"),RIGHT(Q21,2)&lt;&gt;"LK"))),IF(AND(OR(AND(OR(I21&gt;=4,COUNT(I21)=0),OR(H21&gt;=5,COUNT(H21)=0)),AND(OR(H21&gt;=4,COUNT(H21)=0),OR(I21&gt;=5,COUNT(I21)=0))),OR(J21&gt;=5,COUNT(J21)=0),COUNT(H21:J21)&gt;0),ROUND(SUM(H21:J21)/COUNT(H21:J21),1),""),"")</f>
        <v/>
      </c>
      <c r="M21" s="63">
        <v>7.6</v>
      </c>
      <c r="N21" s="63"/>
      <c r="O21" s="44">
        <f>IF(AND(COUNT(K21:L21)=1,COUNT(M21:N21)=1,MAX(M21:N21)&gt;=5,ROUND(SUM(K21:N21)/2,1)&gt;=5),ROUND(SUM(K21:N21)/2,1),"")</f>
        <v>7.6</v>
      </c>
      <c r="P21" s="37" t="str">
        <f>[1]!bangchu(O21)</f>
        <v>B¶y phÈy s¸u</v>
      </c>
      <c r="Q21" s="66"/>
    </row>
    <row r="22" spans="1:17" x14ac:dyDescent="0.25">
      <c r="A22" s="35">
        <v>10</v>
      </c>
      <c r="B22" s="36" t="s">
        <v>51</v>
      </c>
      <c r="C22" s="69" t="s">
        <v>52</v>
      </c>
      <c r="D22" s="43"/>
      <c r="E22" s="43"/>
      <c r="F22" s="43"/>
      <c r="G22" s="43"/>
      <c r="H22" s="63">
        <v>8</v>
      </c>
      <c r="I22" s="63">
        <v>7</v>
      </c>
      <c r="J22" s="63"/>
      <c r="K22" s="44">
        <f>IF(AND(OR(AND(OR(LEFT(Q22,2)="LT",LEFT(Q22,2)="LB",LEFT(Q22,2)="LG"),LEFT(Q22,2)&lt;&gt;"LK"),AND(OR(RIGHT(Q22,2)="LT",RIGHT(Q22,2)="LB",RIGHT(Q22,2)="LG"),RIGHT(Q22,2)&lt;&gt;"LK"))),"",IF(AND(OR(AND(OR(I22&gt;=4,COUNT(I22)=0),OR(H22&gt;=5,COUNT(H22)=0)),AND(OR(H22&gt;=4,COUNT(H22)=0),OR(I22&gt;=5,COUNT(I22)=0))),OR(J22&gt;=5,COUNT(J22)=0),COUNT(H22:J22)&gt;0),ROUND(SUM(H22:J22)/COUNT(H22:J22),1),""))</f>
        <v>7.5</v>
      </c>
      <c r="L22" s="44" t="str">
        <f>IF(AND(OR(AND(OR(LEFT(Q22,2)="LT",LEFT(Q22,2)="LB",LEFT(Q22,2)="LG"),LEFT(Q22,2)&lt;&gt;"LK"),AND(OR(RIGHT(Q22,2)="LT",RIGHT(Q22,2)="LB",RIGHT(Q22,2)="LG"),RIGHT(Q22,2)&lt;&gt;"LK"))),IF(AND(OR(AND(OR(I22&gt;=4,COUNT(I22)=0),OR(H22&gt;=5,COUNT(H22)=0)),AND(OR(H22&gt;=4,COUNT(H22)=0),OR(I22&gt;=5,COUNT(I22)=0))),OR(J22&gt;=5,COUNT(J22)=0),COUNT(H22:J22)&gt;0),ROUND(SUM(H22:J22)/COUNT(H22:J22),1),""),"")</f>
        <v/>
      </c>
      <c r="M22" s="63">
        <v>8.4</v>
      </c>
      <c r="N22" s="63"/>
      <c r="O22" s="44">
        <f>IF(AND(COUNT(K22:L22)=1,COUNT(M22:N22)=1,MAX(M22:N22)&gt;=5,ROUND(SUM(K22:N22)/2,1)&gt;=5),ROUND(SUM(K22:N22)/2,1),"")</f>
        <v>8</v>
      </c>
      <c r="P22" s="37" t="str">
        <f>[1]!bangchu(O22)</f>
        <v xml:space="preserve">T¸m ch½n </v>
      </c>
      <c r="Q22" s="66"/>
    </row>
    <row r="23" spans="1:17" x14ac:dyDescent="0.25">
      <c r="A23" s="35">
        <v>11</v>
      </c>
      <c r="B23" s="36" t="s">
        <v>53</v>
      </c>
      <c r="C23" s="69" t="s">
        <v>54</v>
      </c>
      <c r="D23" s="43"/>
      <c r="E23" s="43"/>
      <c r="F23" s="43"/>
      <c r="G23" s="43"/>
      <c r="H23" s="63">
        <v>8</v>
      </c>
      <c r="I23" s="63">
        <v>7</v>
      </c>
      <c r="J23" s="63"/>
      <c r="K23" s="44">
        <f>IF(AND(OR(AND(OR(LEFT(Q23,2)="LT",LEFT(Q23,2)="LB",LEFT(Q23,2)="LG"),LEFT(Q23,2)&lt;&gt;"LK"),AND(OR(RIGHT(Q23,2)="LT",RIGHT(Q23,2)="LB",RIGHT(Q23,2)="LG"),RIGHT(Q23,2)&lt;&gt;"LK"))),"",IF(AND(OR(AND(OR(I23&gt;=4,COUNT(I23)=0),OR(H23&gt;=5,COUNT(H23)=0)),AND(OR(H23&gt;=4,COUNT(H23)=0),OR(I23&gt;=5,COUNT(I23)=0))),OR(J23&gt;=5,COUNT(J23)=0),COUNT(H23:J23)&gt;0),ROUND(SUM(H23:J23)/COUNT(H23:J23),1),""))</f>
        <v>7.5</v>
      </c>
      <c r="L23" s="44" t="str">
        <f>IF(AND(OR(AND(OR(LEFT(Q23,2)="LT",LEFT(Q23,2)="LB",LEFT(Q23,2)="LG"),LEFT(Q23,2)&lt;&gt;"LK"),AND(OR(RIGHT(Q23,2)="LT",RIGHT(Q23,2)="LB",RIGHT(Q23,2)="LG"),RIGHT(Q23,2)&lt;&gt;"LK"))),IF(AND(OR(AND(OR(I23&gt;=4,COUNT(I23)=0),OR(H23&gt;=5,COUNT(H23)=0)),AND(OR(H23&gt;=4,COUNT(H23)=0),OR(I23&gt;=5,COUNT(I23)=0))),OR(J23&gt;=5,COUNT(J23)=0),COUNT(H23:J23)&gt;0),ROUND(SUM(H23:J23)/COUNT(H23:J23),1),""),"")</f>
        <v/>
      </c>
      <c r="M23" s="63">
        <v>8.6999999999999993</v>
      </c>
      <c r="N23" s="63"/>
      <c r="O23" s="44">
        <f>IF(AND(COUNT(K23:L23)=1,COUNT(M23:N23)=1,MAX(M23:N23)&gt;=5,ROUND(SUM(K23:N23)/2,1)&gt;=5),ROUND(SUM(K23:N23)/2,1),"")</f>
        <v>8.1</v>
      </c>
      <c r="P23" s="37" t="str">
        <f>[1]!bangchu(O23)</f>
        <v>T¸m phÈy mét</v>
      </c>
      <c r="Q23" s="66"/>
    </row>
    <row r="24" spans="1:17" x14ac:dyDescent="0.25">
      <c r="A24" s="35">
        <v>12</v>
      </c>
      <c r="B24" s="36" t="s">
        <v>55</v>
      </c>
      <c r="C24" s="69" t="s">
        <v>56</v>
      </c>
      <c r="D24" s="43"/>
      <c r="E24" s="43"/>
      <c r="F24" s="43"/>
      <c r="G24" s="43"/>
      <c r="H24" s="63">
        <v>7</v>
      </c>
      <c r="I24" s="63">
        <v>7</v>
      </c>
      <c r="J24" s="63"/>
      <c r="K24" s="44">
        <f>IF(AND(OR(AND(OR(LEFT(Q24,2)="LT",LEFT(Q24,2)="LB",LEFT(Q24,2)="LG"),LEFT(Q24,2)&lt;&gt;"LK"),AND(OR(RIGHT(Q24,2)="LT",RIGHT(Q24,2)="LB",RIGHT(Q24,2)="LG"),RIGHT(Q24,2)&lt;&gt;"LK"))),"",IF(AND(OR(AND(OR(I24&gt;=4,COUNT(I24)=0),OR(H24&gt;=5,COUNT(H24)=0)),AND(OR(H24&gt;=4,COUNT(H24)=0),OR(I24&gt;=5,COUNT(I24)=0))),OR(J24&gt;=5,COUNT(J24)=0),COUNT(H24:J24)&gt;0),ROUND(SUM(H24:J24)/COUNT(H24:J24),1),""))</f>
        <v>7</v>
      </c>
      <c r="L24" s="44" t="str">
        <f>IF(AND(OR(AND(OR(LEFT(Q24,2)="LT",LEFT(Q24,2)="LB",LEFT(Q24,2)="LG"),LEFT(Q24,2)&lt;&gt;"LK"),AND(OR(RIGHT(Q24,2)="LT",RIGHT(Q24,2)="LB",RIGHT(Q24,2)="LG"),RIGHT(Q24,2)&lt;&gt;"LK"))),IF(AND(OR(AND(OR(I24&gt;=4,COUNT(I24)=0),OR(H24&gt;=5,COUNT(H24)=0)),AND(OR(H24&gt;=4,COUNT(H24)=0),OR(I24&gt;=5,COUNT(I24)=0))),OR(J24&gt;=5,COUNT(J24)=0),COUNT(H24:J24)&gt;0),ROUND(SUM(H24:J24)/COUNT(H24:J24),1),""),"")</f>
        <v/>
      </c>
      <c r="M24" s="63">
        <v>8.1</v>
      </c>
      <c r="N24" s="63"/>
      <c r="O24" s="44">
        <f>IF(AND(COUNT(K24:L24)=1,COUNT(M24:N24)=1,MAX(M24:N24)&gt;=5,ROUND(SUM(K24:N24)/2,1)&gt;=5),ROUND(SUM(K24:N24)/2,1),"")</f>
        <v>7.6</v>
      </c>
      <c r="P24" s="37" t="str">
        <f>[1]!bangchu(O24)</f>
        <v>B¶y phÈy s¸u</v>
      </c>
      <c r="Q24" s="66"/>
    </row>
    <row r="25" spans="1:17" x14ac:dyDescent="0.25">
      <c r="A25" s="35">
        <v>13</v>
      </c>
      <c r="B25" s="36" t="s">
        <v>57</v>
      </c>
      <c r="C25" s="69" t="s">
        <v>58</v>
      </c>
      <c r="D25" s="43"/>
      <c r="E25" s="43"/>
      <c r="F25" s="43"/>
      <c r="G25" s="43"/>
      <c r="H25" s="63">
        <v>8</v>
      </c>
      <c r="I25" s="63">
        <v>8</v>
      </c>
      <c r="J25" s="63"/>
      <c r="K25" s="44">
        <f>IF(AND(OR(AND(OR(LEFT(Q25,2)="LT",LEFT(Q25,2)="LB",LEFT(Q25,2)="LG"),LEFT(Q25,2)&lt;&gt;"LK"),AND(OR(RIGHT(Q25,2)="LT",RIGHT(Q25,2)="LB",RIGHT(Q25,2)="LG"),RIGHT(Q25,2)&lt;&gt;"LK"))),"",IF(AND(OR(AND(OR(I25&gt;=4,COUNT(I25)=0),OR(H25&gt;=5,COUNT(H25)=0)),AND(OR(H25&gt;=4,COUNT(H25)=0),OR(I25&gt;=5,COUNT(I25)=0))),OR(J25&gt;=5,COUNT(J25)=0),COUNT(H25:J25)&gt;0),ROUND(SUM(H25:J25)/COUNT(H25:J25),1),""))</f>
        <v>8</v>
      </c>
      <c r="L25" s="44" t="str">
        <f>IF(AND(OR(AND(OR(LEFT(Q25,2)="LT",LEFT(Q25,2)="LB",LEFT(Q25,2)="LG"),LEFT(Q25,2)&lt;&gt;"LK"),AND(OR(RIGHT(Q25,2)="LT",RIGHT(Q25,2)="LB",RIGHT(Q25,2)="LG"),RIGHT(Q25,2)&lt;&gt;"LK"))),IF(AND(OR(AND(OR(I25&gt;=4,COUNT(I25)=0),OR(H25&gt;=5,COUNT(H25)=0)),AND(OR(H25&gt;=4,COUNT(H25)=0),OR(I25&gt;=5,COUNT(I25)=0))),OR(J25&gt;=5,COUNT(J25)=0),COUNT(H25:J25)&gt;0),ROUND(SUM(H25:J25)/COUNT(H25:J25),1),""),"")</f>
        <v/>
      </c>
      <c r="M25" s="63">
        <v>8.1999999999999993</v>
      </c>
      <c r="N25" s="63"/>
      <c r="O25" s="44">
        <f>IF(AND(COUNT(K25:L25)=1,COUNT(M25:N25)=1,MAX(M25:N25)&gt;=5,ROUND(SUM(K25:N25)/2,1)&gt;=5),ROUND(SUM(K25:N25)/2,1),"")</f>
        <v>8.1</v>
      </c>
      <c r="P25" s="37" t="str">
        <f>[1]!bangchu(O25)</f>
        <v>T¸m phÈy mét</v>
      </c>
      <c r="Q25" s="66"/>
    </row>
    <row r="26" spans="1:17" x14ac:dyDescent="0.25">
      <c r="A26" s="35">
        <v>14</v>
      </c>
      <c r="B26" s="36" t="s">
        <v>59</v>
      </c>
      <c r="C26" s="69" t="s">
        <v>60</v>
      </c>
      <c r="D26" s="43"/>
      <c r="E26" s="43"/>
      <c r="F26" s="43"/>
      <c r="G26" s="43"/>
      <c r="H26" s="63">
        <v>8</v>
      </c>
      <c r="I26" s="63">
        <v>8</v>
      </c>
      <c r="J26" s="63"/>
      <c r="K26" s="44">
        <f>IF(AND(OR(AND(OR(LEFT(Q26,2)="LT",LEFT(Q26,2)="LB",LEFT(Q26,2)="LG"),LEFT(Q26,2)&lt;&gt;"LK"),AND(OR(RIGHT(Q26,2)="LT",RIGHT(Q26,2)="LB",RIGHT(Q26,2)="LG"),RIGHT(Q26,2)&lt;&gt;"LK"))),"",IF(AND(OR(AND(OR(I26&gt;=4,COUNT(I26)=0),OR(H26&gt;=5,COUNT(H26)=0)),AND(OR(H26&gt;=4,COUNT(H26)=0),OR(I26&gt;=5,COUNT(I26)=0))),OR(J26&gt;=5,COUNT(J26)=0),COUNT(H26:J26)&gt;0),ROUND(SUM(H26:J26)/COUNT(H26:J26),1),""))</f>
        <v>8</v>
      </c>
      <c r="L26" s="44" t="str">
        <f>IF(AND(OR(AND(OR(LEFT(Q26,2)="LT",LEFT(Q26,2)="LB",LEFT(Q26,2)="LG"),LEFT(Q26,2)&lt;&gt;"LK"),AND(OR(RIGHT(Q26,2)="LT",RIGHT(Q26,2)="LB",RIGHT(Q26,2)="LG"),RIGHT(Q26,2)&lt;&gt;"LK"))),IF(AND(OR(AND(OR(I26&gt;=4,COUNT(I26)=0),OR(H26&gt;=5,COUNT(H26)=0)),AND(OR(H26&gt;=4,COUNT(H26)=0),OR(I26&gt;=5,COUNT(I26)=0))),OR(J26&gt;=5,COUNT(J26)=0),COUNT(H26:J26)&gt;0),ROUND(SUM(H26:J26)/COUNT(H26:J26),1),""),"")</f>
        <v/>
      </c>
      <c r="M26" s="63">
        <v>8.4</v>
      </c>
      <c r="N26" s="63"/>
      <c r="O26" s="44">
        <f>IF(AND(COUNT(K26:L26)=1,COUNT(M26:N26)=1,MAX(M26:N26)&gt;=5,ROUND(SUM(K26:N26)/2,1)&gt;=5),ROUND(SUM(K26:N26)/2,1),"")</f>
        <v>8.1999999999999993</v>
      </c>
      <c r="P26" s="37" t="str">
        <f>[1]!bangchu(O26)</f>
        <v>T¸m phÈy hai</v>
      </c>
      <c r="Q26" s="66"/>
    </row>
    <row r="27" spans="1:17" x14ac:dyDescent="0.25">
      <c r="A27" s="35">
        <v>15</v>
      </c>
      <c r="B27" s="36" t="s">
        <v>61</v>
      </c>
      <c r="C27" s="69" t="s">
        <v>62</v>
      </c>
      <c r="D27" s="43"/>
      <c r="E27" s="43"/>
      <c r="F27" s="43"/>
      <c r="G27" s="43"/>
      <c r="H27" s="63">
        <v>8</v>
      </c>
      <c r="I27" s="63">
        <v>8</v>
      </c>
      <c r="J27" s="63"/>
      <c r="K27" s="44">
        <f>IF(AND(OR(AND(OR(LEFT(Q27,2)="LT",LEFT(Q27,2)="LB",LEFT(Q27,2)="LG"),LEFT(Q27,2)&lt;&gt;"LK"),AND(OR(RIGHT(Q27,2)="LT",RIGHT(Q27,2)="LB",RIGHT(Q27,2)="LG"),RIGHT(Q27,2)&lt;&gt;"LK"))),"",IF(AND(OR(AND(OR(I27&gt;=4,COUNT(I27)=0),OR(H27&gt;=5,COUNT(H27)=0)),AND(OR(H27&gt;=4,COUNT(H27)=0),OR(I27&gt;=5,COUNT(I27)=0))),OR(J27&gt;=5,COUNT(J27)=0),COUNT(H27:J27)&gt;0),ROUND(SUM(H27:J27)/COUNT(H27:J27),1),""))</f>
        <v>8</v>
      </c>
      <c r="L27" s="44" t="str">
        <f>IF(AND(OR(AND(OR(LEFT(Q27,2)="LT",LEFT(Q27,2)="LB",LEFT(Q27,2)="LG"),LEFT(Q27,2)&lt;&gt;"LK"),AND(OR(RIGHT(Q27,2)="LT",RIGHT(Q27,2)="LB",RIGHT(Q27,2)="LG"),RIGHT(Q27,2)&lt;&gt;"LK"))),IF(AND(OR(AND(OR(I27&gt;=4,COUNT(I27)=0),OR(H27&gt;=5,COUNT(H27)=0)),AND(OR(H27&gt;=4,COUNT(H27)=0),OR(I27&gt;=5,COUNT(I27)=0))),OR(J27&gt;=5,COUNT(J27)=0),COUNT(H27:J27)&gt;0),ROUND(SUM(H27:J27)/COUNT(H27:J27),1),""),"")</f>
        <v/>
      </c>
      <c r="M27" s="63">
        <v>8.4</v>
      </c>
      <c r="N27" s="63"/>
      <c r="O27" s="44">
        <f>IF(AND(COUNT(K27:L27)=1,COUNT(M27:N27)=1,MAX(M27:N27)&gt;=5,ROUND(SUM(K27:N27)/2,1)&gt;=5),ROUND(SUM(K27:N27)/2,1),"")</f>
        <v>8.1999999999999993</v>
      </c>
      <c r="P27" s="37" t="str">
        <f>[1]!bangchu(O27)</f>
        <v>T¸m phÈy hai</v>
      </c>
      <c r="Q27" s="66"/>
    </row>
    <row r="28" spans="1:17" x14ac:dyDescent="0.25">
      <c r="A28" s="35">
        <v>16</v>
      </c>
      <c r="B28" s="36" t="s">
        <v>63</v>
      </c>
      <c r="C28" s="69" t="s">
        <v>64</v>
      </c>
      <c r="D28" s="43"/>
      <c r="E28" s="43"/>
      <c r="F28" s="43"/>
      <c r="G28" s="43"/>
      <c r="H28" s="63">
        <v>8</v>
      </c>
      <c r="I28" s="63">
        <v>7</v>
      </c>
      <c r="J28" s="63"/>
      <c r="K28" s="44">
        <f>IF(AND(OR(AND(OR(LEFT(Q28,2)="LT",LEFT(Q28,2)="LB",LEFT(Q28,2)="LG"),LEFT(Q28,2)&lt;&gt;"LK"),AND(OR(RIGHT(Q28,2)="LT",RIGHT(Q28,2)="LB",RIGHT(Q28,2)="LG"),RIGHT(Q28,2)&lt;&gt;"LK"))),"",IF(AND(OR(AND(OR(I28&gt;=4,COUNT(I28)=0),OR(H28&gt;=5,COUNT(H28)=0)),AND(OR(H28&gt;=4,COUNT(H28)=0),OR(I28&gt;=5,COUNT(I28)=0))),OR(J28&gt;=5,COUNT(J28)=0),COUNT(H28:J28)&gt;0),ROUND(SUM(H28:J28)/COUNT(H28:J28),1),""))</f>
        <v>7.5</v>
      </c>
      <c r="L28" s="44" t="str">
        <f>IF(AND(OR(AND(OR(LEFT(Q28,2)="LT",LEFT(Q28,2)="LB",LEFT(Q28,2)="LG"),LEFT(Q28,2)&lt;&gt;"LK"),AND(OR(RIGHT(Q28,2)="LT",RIGHT(Q28,2)="LB",RIGHT(Q28,2)="LG"),RIGHT(Q28,2)&lt;&gt;"LK"))),IF(AND(OR(AND(OR(I28&gt;=4,COUNT(I28)=0),OR(H28&gt;=5,COUNT(H28)=0)),AND(OR(H28&gt;=4,COUNT(H28)=0),OR(I28&gt;=5,COUNT(I28)=0))),OR(J28&gt;=5,COUNT(J28)=0),COUNT(H28:J28)&gt;0),ROUND(SUM(H28:J28)/COUNT(H28:J28),1),""),"")</f>
        <v/>
      </c>
      <c r="M28" s="63">
        <v>8.1999999999999993</v>
      </c>
      <c r="N28" s="63"/>
      <c r="O28" s="44">
        <f>IF(AND(COUNT(K28:L28)=1,COUNT(M28:N28)=1,MAX(M28:N28)&gt;=5,ROUND(SUM(K28:N28)/2,1)&gt;=5),ROUND(SUM(K28:N28)/2,1),"")</f>
        <v>7.9</v>
      </c>
      <c r="P28" s="37" t="str">
        <f>[1]!bangchu(O28)</f>
        <v>B¶y phÈy chÝn</v>
      </c>
      <c r="Q28" s="66"/>
    </row>
    <row r="29" spans="1:17" x14ac:dyDescent="0.25">
      <c r="A29" s="35">
        <v>17</v>
      </c>
      <c r="B29" s="36" t="s">
        <v>65</v>
      </c>
      <c r="C29" s="69" t="s">
        <v>66</v>
      </c>
      <c r="D29" s="43"/>
      <c r="E29" s="43"/>
      <c r="F29" s="43"/>
      <c r="G29" s="43"/>
      <c r="H29" s="63">
        <v>9.5</v>
      </c>
      <c r="I29" s="63">
        <v>9.5</v>
      </c>
      <c r="J29" s="63"/>
      <c r="K29" s="44">
        <f>IF(AND(OR(AND(OR(LEFT(Q29,2)="LT",LEFT(Q29,2)="LB",LEFT(Q29,2)="LG"),LEFT(Q29,2)&lt;&gt;"LK"),AND(OR(RIGHT(Q29,2)="LT",RIGHT(Q29,2)="LB",RIGHT(Q29,2)="LG"),RIGHT(Q29,2)&lt;&gt;"LK"))),"",IF(AND(OR(AND(OR(I29&gt;=4,COUNT(I29)=0),OR(H29&gt;=5,COUNT(H29)=0)),AND(OR(H29&gt;=4,COUNT(H29)=0),OR(I29&gt;=5,COUNT(I29)=0))),OR(J29&gt;=5,COUNT(J29)=0),COUNT(H29:J29)&gt;0),ROUND(SUM(H29:J29)/COUNT(H29:J29),1),""))</f>
        <v>9.5</v>
      </c>
      <c r="L29" s="44" t="str">
        <f>IF(AND(OR(AND(OR(LEFT(Q29,2)="LT",LEFT(Q29,2)="LB",LEFT(Q29,2)="LG"),LEFT(Q29,2)&lt;&gt;"LK"),AND(OR(RIGHT(Q29,2)="LT",RIGHT(Q29,2)="LB",RIGHT(Q29,2)="LG"),RIGHT(Q29,2)&lt;&gt;"LK"))),IF(AND(OR(AND(OR(I29&gt;=4,COUNT(I29)=0),OR(H29&gt;=5,COUNT(H29)=0)),AND(OR(H29&gt;=4,COUNT(H29)=0),OR(I29&gt;=5,COUNT(I29)=0))),OR(J29&gt;=5,COUNT(J29)=0),COUNT(H29:J29)&gt;0),ROUND(SUM(H29:J29)/COUNT(H29:J29),1),""),"")</f>
        <v/>
      </c>
      <c r="M29" s="63">
        <v>8.1999999999999993</v>
      </c>
      <c r="N29" s="63"/>
      <c r="O29" s="44">
        <f>IF(AND(COUNT(K29:L29)=1,COUNT(M29:N29)=1,MAX(M29:N29)&gt;=5,ROUND(SUM(K29:N29)/2,1)&gt;=5),ROUND(SUM(K29:N29)/2,1),"")</f>
        <v>8.9</v>
      </c>
      <c r="P29" s="37" t="str">
        <f>[1]!bangchu(O29)</f>
        <v>T¸m phÈy chÝn</v>
      </c>
      <c r="Q29" s="66"/>
    </row>
    <row r="30" spans="1:17" x14ac:dyDescent="0.25">
      <c r="A30" s="35">
        <v>18</v>
      </c>
      <c r="B30" s="36" t="s">
        <v>67</v>
      </c>
      <c r="C30" s="69" t="s">
        <v>68</v>
      </c>
      <c r="D30" s="43"/>
      <c r="E30" s="43"/>
      <c r="F30" s="43"/>
      <c r="G30" s="43"/>
      <c r="H30" s="63">
        <v>8.5</v>
      </c>
      <c r="I30" s="63">
        <v>8.5</v>
      </c>
      <c r="J30" s="63"/>
      <c r="K30" s="44">
        <f>IF(AND(OR(AND(OR(LEFT(Q30,2)="LT",LEFT(Q30,2)="LB",LEFT(Q30,2)="LG"),LEFT(Q30,2)&lt;&gt;"LK"),AND(OR(RIGHT(Q30,2)="LT",RIGHT(Q30,2)="LB",RIGHT(Q30,2)="LG"),RIGHT(Q30,2)&lt;&gt;"LK"))),"",IF(AND(OR(AND(OR(I30&gt;=4,COUNT(I30)=0),OR(H30&gt;=5,COUNT(H30)=0)),AND(OR(H30&gt;=4,COUNT(H30)=0),OR(I30&gt;=5,COUNT(I30)=0))),OR(J30&gt;=5,COUNT(J30)=0),COUNT(H30:J30)&gt;0),ROUND(SUM(H30:J30)/COUNT(H30:J30),1),""))</f>
        <v>8.5</v>
      </c>
      <c r="L30" s="44" t="str">
        <f>IF(AND(OR(AND(OR(LEFT(Q30,2)="LT",LEFT(Q30,2)="LB",LEFT(Q30,2)="LG"),LEFT(Q30,2)&lt;&gt;"LK"),AND(OR(RIGHT(Q30,2)="LT",RIGHT(Q30,2)="LB",RIGHT(Q30,2)="LG"),RIGHT(Q30,2)&lt;&gt;"LK"))),IF(AND(OR(AND(OR(I30&gt;=4,COUNT(I30)=0),OR(H30&gt;=5,COUNT(H30)=0)),AND(OR(H30&gt;=4,COUNT(H30)=0),OR(I30&gt;=5,COUNT(I30)=0))),OR(J30&gt;=5,COUNT(J30)=0),COUNT(H30:J30)&gt;0),ROUND(SUM(H30:J30)/COUNT(H30:J30),1),""),"")</f>
        <v/>
      </c>
      <c r="M30" s="63">
        <v>9</v>
      </c>
      <c r="N30" s="63"/>
      <c r="O30" s="44">
        <f>IF(AND(COUNT(K30:L30)=1,COUNT(M30:N30)=1,MAX(M30:N30)&gt;=5,ROUND(SUM(K30:N30)/2,1)&gt;=5),ROUND(SUM(K30:N30)/2,1),"")</f>
        <v>8.8000000000000007</v>
      </c>
      <c r="P30" s="37" t="str">
        <f>[1]!bangchu(O30)</f>
        <v>T¸m phÈy t¸m</v>
      </c>
      <c r="Q30" s="66"/>
    </row>
    <row r="31" spans="1:17" x14ac:dyDescent="0.25">
      <c r="A31" s="35">
        <v>19</v>
      </c>
      <c r="B31" s="36" t="s">
        <v>69</v>
      </c>
      <c r="C31" s="69" t="s">
        <v>70</v>
      </c>
      <c r="D31" s="43"/>
      <c r="E31" s="43"/>
      <c r="F31" s="43"/>
      <c r="G31" s="43"/>
      <c r="H31" s="63">
        <v>8</v>
      </c>
      <c r="I31" s="63">
        <v>7</v>
      </c>
      <c r="J31" s="63"/>
      <c r="K31" s="44">
        <f>IF(AND(OR(AND(OR(LEFT(Q31,2)="LT",LEFT(Q31,2)="LB",LEFT(Q31,2)="LG"),LEFT(Q31,2)&lt;&gt;"LK"),AND(OR(RIGHT(Q31,2)="LT",RIGHT(Q31,2)="LB",RIGHT(Q31,2)="LG"),RIGHT(Q31,2)&lt;&gt;"LK"))),"",IF(AND(OR(AND(OR(I31&gt;=4,COUNT(I31)=0),OR(H31&gt;=5,COUNT(H31)=0)),AND(OR(H31&gt;=4,COUNT(H31)=0),OR(I31&gt;=5,COUNT(I31)=0))),OR(J31&gt;=5,COUNT(J31)=0),COUNT(H31:J31)&gt;0),ROUND(SUM(H31:J31)/COUNT(H31:J31),1),""))</f>
        <v>7.5</v>
      </c>
      <c r="L31" s="44" t="str">
        <f>IF(AND(OR(AND(OR(LEFT(Q31,2)="LT",LEFT(Q31,2)="LB",LEFT(Q31,2)="LG"),LEFT(Q31,2)&lt;&gt;"LK"),AND(OR(RIGHT(Q31,2)="LT",RIGHT(Q31,2)="LB",RIGHT(Q31,2)="LG"),RIGHT(Q31,2)&lt;&gt;"LK"))),IF(AND(OR(AND(OR(I31&gt;=4,COUNT(I31)=0),OR(H31&gt;=5,COUNT(H31)=0)),AND(OR(H31&gt;=4,COUNT(H31)=0),OR(I31&gt;=5,COUNT(I31)=0))),OR(J31&gt;=5,COUNT(J31)=0),COUNT(H31:J31)&gt;0),ROUND(SUM(H31:J31)/COUNT(H31:J31),1),""),"")</f>
        <v/>
      </c>
      <c r="M31" s="63">
        <v>5.3</v>
      </c>
      <c r="N31" s="63"/>
      <c r="O31" s="44">
        <f>IF(AND(COUNT(K31:L31)=1,COUNT(M31:N31)=1,MAX(M31:N31)&gt;=5,ROUND(SUM(K31:N31)/2,1)&gt;=5),ROUND(SUM(K31:N31)/2,1),"")</f>
        <v>6.4</v>
      </c>
      <c r="P31" s="37" t="str">
        <f>[1]!bangchu(O31)</f>
        <v>S¸u phÈy bèn</v>
      </c>
      <c r="Q31" s="66"/>
    </row>
    <row r="32" spans="1:17" x14ac:dyDescent="0.25">
      <c r="A32" s="35">
        <v>20</v>
      </c>
      <c r="B32" s="36" t="s">
        <v>71</v>
      </c>
      <c r="C32" s="69" t="s">
        <v>72</v>
      </c>
      <c r="D32" s="43"/>
      <c r="E32" s="43"/>
      <c r="F32" s="43"/>
      <c r="G32" s="43"/>
      <c r="H32" s="63">
        <v>8</v>
      </c>
      <c r="I32" s="63">
        <v>7</v>
      </c>
      <c r="J32" s="63"/>
      <c r="K32" s="44">
        <f>IF(AND(OR(AND(OR(LEFT(Q32,2)="LT",LEFT(Q32,2)="LB",LEFT(Q32,2)="LG"),LEFT(Q32,2)&lt;&gt;"LK"),AND(OR(RIGHT(Q32,2)="LT",RIGHT(Q32,2)="LB",RIGHT(Q32,2)="LG"),RIGHT(Q32,2)&lt;&gt;"LK"))),"",IF(AND(OR(AND(OR(I32&gt;=4,COUNT(I32)=0),OR(H32&gt;=5,COUNT(H32)=0)),AND(OR(H32&gt;=4,COUNT(H32)=0),OR(I32&gt;=5,COUNT(I32)=0))),OR(J32&gt;=5,COUNT(J32)=0),COUNT(H32:J32)&gt;0),ROUND(SUM(H32:J32)/COUNT(H32:J32),1),""))</f>
        <v>7.5</v>
      </c>
      <c r="L32" s="44" t="str">
        <f>IF(AND(OR(AND(OR(LEFT(Q32,2)="LT",LEFT(Q32,2)="LB",LEFT(Q32,2)="LG"),LEFT(Q32,2)&lt;&gt;"LK"),AND(OR(RIGHT(Q32,2)="LT",RIGHT(Q32,2)="LB",RIGHT(Q32,2)="LG"),RIGHT(Q32,2)&lt;&gt;"LK"))),IF(AND(OR(AND(OR(I32&gt;=4,COUNT(I32)=0),OR(H32&gt;=5,COUNT(H32)=0)),AND(OR(H32&gt;=4,COUNT(H32)=0),OR(I32&gt;=5,COUNT(I32)=0))),OR(J32&gt;=5,COUNT(J32)=0),COUNT(H32:J32)&gt;0),ROUND(SUM(H32:J32)/COUNT(H32:J32),1),""),"")</f>
        <v/>
      </c>
      <c r="M32" s="63">
        <v>8.3000000000000007</v>
      </c>
      <c r="N32" s="63"/>
      <c r="O32" s="44">
        <f>IF(AND(COUNT(K32:L32)=1,COUNT(M32:N32)=1,MAX(M32:N32)&gt;=5,ROUND(SUM(K32:N32)/2,1)&gt;=5),ROUND(SUM(K32:N32)/2,1),"")</f>
        <v>7.9</v>
      </c>
      <c r="P32" s="37" t="str">
        <f>[1]!bangchu(O32)</f>
        <v>B¶y phÈy chÝn</v>
      </c>
      <c r="Q32" s="66"/>
    </row>
    <row r="33" spans="1:18" x14ac:dyDescent="0.25">
      <c r="A33" s="35">
        <v>21</v>
      </c>
      <c r="B33" s="36" t="s">
        <v>73</v>
      </c>
      <c r="C33" s="69" t="s">
        <v>74</v>
      </c>
      <c r="D33" s="43"/>
      <c r="E33" s="43"/>
      <c r="F33" s="43"/>
      <c r="G33" s="43"/>
      <c r="H33" s="63">
        <v>7</v>
      </c>
      <c r="I33" s="63">
        <v>7</v>
      </c>
      <c r="J33" s="63"/>
      <c r="K33" s="44">
        <f>IF(AND(OR(AND(OR(LEFT(Q33,2)="LT",LEFT(Q33,2)="LB",LEFT(Q33,2)="LG"),LEFT(Q33,2)&lt;&gt;"LK"),AND(OR(RIGHT(Q33,2)="LT",RIGHT(Q33,2)="LB",RIGHT(Q33,2)="LG"),RIGHT(Q33,2)&lt;&gt;"LK"))),"",IF(AND(OR(AND(OR(I33&gt;=4,COUNT(I33)=0),OR(H33&gt;=5,COUNT(H33)=0)),AND(OR(H33&gt;=4,COUNT(H33)=0),OR(I33&gt;=5,COUNT(I33)=0))),OR(J33&gt;=5,COUNT(J33)=0),COUNT(H33:J33)&gt;0),ROUND(SUM(H33:J33)/COUNT(H33:J33),1),""))</f>
        <v>7</v>
      </c>
      <c r="L33" s="44" t="str">
        <f>IF(AND(OR(AND(OR(LEFT(Q33,2)="LT",LEFT(Q33,2)="LB",LEFT(Q33,2)="LG"),LEFT(Q33,2)&lt;&gt;"LK"),AND(OR(RIGHT(Q33,2)="LT",RIGHT(Q33,2)="LB",RIGHT(Q33,2)="LG"),RIGHT(Q33,2)&lt;&gt;"LK"))),IF(AND(OR(AND(OR(I33&gt;=4,COUNT(I33)=0),OR(H33&gt;=5,COUNT(H33)=0)),AND(OR(H33&gt;=4,COUNT(H33)=0),OR(I33&gt;=5,COUNT(I33)=0))),OR(J33&gt;=5,COUNT(J33)=0),COUNT(H33:J33)&gt;0),ROUND(SUM(H33:J33)/COUNT(H33:J33),1),""),"")</f>
        <v/>
      </c>
      <c r="M33" s="63">
        <v>8.1</v>
      </c>
      <c r="N33" s="63"/>
      <c r="O33" s="44">
        <f>IF(AND(COUNT(K33:L33)=1,COUNT(M33:N33)=1,MAX(M33:N33)&gt;=5,ROUND(SUM(K33:N33)/2,1)&gt;=5),ROUND(SUM(K33:N33)/2,1),"")</f>
        <v>7.6</v>
      </c>
      <c r="P33" s="37" t="str">
        <f>[1]!bangchu(O33)</f>
        <v>B¶y phÈy s¸u</v>
      </c>
      <c r="Q33" s="66"/>
    </row>
    <row r="34" spans="1:18" x14ac:dyDescent="0.25">
      <c r="A34" s="35">
        <v>22</v>
      </c>
      <c r="B34" s="36" t="s">
        <v>75</v>
      </c>
      <c r="C34" s="69" t="s">
        <v>76</v>
      </c>
      <c r="D34" s="43"/>
      <c r="E34" s="43"/>
      <c r="F34" s="43"/>
      <c r="G34" s="43"/>
      <c r="H34" s="63">
        <v>8</v>
      </c>
      <c r="I34" s="63">
        <v>8</v>
      </c>
      <c r="J34" s="63"/>
      <c r="K34" s="44">
        <f>IF(AND(OR(AND(OR(LEFT(Q34,2)="LT",LEFT(Q34,2)="LB",LEFT(Q34,2)="LG"),LEFT(Q34,2)&lt;&gt;"LK"),AND(OR(RIGHT(Q34,2)="LT",RIGHT(Q34,2)="LB",RIGHT(Q34,2)="LG"),RIGHT(Q34,2)&lt;&gt;"LK"))),"",IF(AND(OR(AND(OR(I34&gt;=4,COUNT(I34)=0),OR(H34&gt;=5,COUNT(H34)=0)),AND(OR(H34&gt;=4,COUNT(H34)=0),OR(I34&gt;=5,COUNT(I34)=0))),OR(J34&gt;=5,COUNT(J34)=0),COUNT(H34:J34)&gt;0),ROUND(SUM(H34:J34)/COUNT(H34:J34),1),""))</f>
        <v>8</v>
      </c>
      <c r="L34" s="44" t="str">
        <f>IF(AND(OR(AND(OR(LEFT(Q34,2)="LT",LEFT(Q34,2)="LB",LEFT(Q34,2)="LG"),LEFT(Q34,2)&lt;&gt;"LK"),AND(OR(RIGHT(Q34,2)="LT",RIGHT(Q34,2)="LB",RIGHT(Q34,2)="LG"),RIGHT(Q34,2)&lt;&gt;"LK"))),IF(AND(OR(AND(OR(I34&gt;=4,COUNT(I34)=0),OR(H34&gt;=5,COUNT(H34)=0)),AND(OR(H34&gt;=4,COUNT(H34)=0),OR(I34&gt;=5,COUNT(I34)=0))),OR(J34&gt;=5,COUNT(J34)=0),COUNT(H34:J34)&gt;0),ROUND(SUM(H34:J34)/COUNT(H34:J34),1),""),"")</f>
        <v/>
      </c>
      <c r="M34" s="63">
        <v>8.5</v>
      </c>
      <c r="N34" s="63"/>
      <c r="O34" s="44">
        <f>IF(AND(COUNT(K34:L34)=1,COUNT(M34:N34)=1,MAX(M34:N34)&gt;=5,ROUND(SUM(K34:N34)/2,1)&gt;=5),ROUND(SUM(K34:N34)/2,1),"")</f>
        <v>8.3000000000000007</v>
      </c>
      <c r="P34" s="37" t="str">
        <f>[1]!bangchu(O34)</f>
        <v>T¸m phÈy ba</v>
      </c>
      <c r="Q34" s="66"/>
    </row>
    <row r="35" spans="1:18" x14ac:dyDescent="0.25">
      <c r="A35" s="35">
        <v>23</v>
      </c>
      <c r="B35" s="36" t="s">
        <v>77</v>
      </c>
      <c r="C35" s="69" t="s">
        <v>78</v>
      </c>
      <c r="D35" s="43"/>
      <c r="E35" s="43"/>
      <c r="F35" s="43"/>
      <c r="G35" s="43"/>
      <c r="H35" s="63">
        <v>7</v>
      </c>
      <c r="I35" s="63">
        <v>7</v>
      </c>
      <c r="J35" s="63"/>
      <c r="K35" s="44">
        <f>IF(AND(OR(AND(OR(LEFT(Q35,2)="LT",LEFT(Q35,2)="LB",LEFT(Q35,2)="LG"),LEFT(Q35,2)&lt;&gt;"LK"),AND(OR(RIGHT(Q35,2)="LT",RIGHT(Q35,2)="LB",RIGHT(Q35,2)="LG"),RIGHT(Q35,2)&lt;&gt;"LK"))),"",IF(AND(OR(AND(OR(I35&gt;=4,COUNT(I35)=0),OR(H35&gt;=5,COUNT(H35)=0)),AND(OR(H35&gt;=4,COUNT(H35)=0),OR(I35&gt;=5,COUNT(I35)=0))),OR(J35&gt;=5,COUNT(J35)=0),COUNT(H35:J35)&gt;0),ROUND(SUM(H35:J35)/COUNT(H35:J35),1),""))</f>
        <v>7</v>
      </c>
      <c r="L35" s="44" t="str">
        <f>IF(AND(OR(AND(OR(LEFT(Q35,2)="LT",LEFT(Q35,2)="LB",LEFT(Q35,2)="LG"),LEFT(Q35,2)&lt;&gt;"LK"),AND(OR(RIGHT(Q35,2)="LT",RIGHT(Q35,2)="LB",RIGHT(Q35,2)="LG"),RIGHT(Q35,2)&lt;&gt;"LK"))),IF(AND(OR(AND(OR(I35&gt;=4,COUNT(I35)=0),OR(H35&gt;=5,COUNT(H35)=0)),AND(OR(H35&gt;=4,COUNT(H35)=0),OR(I35&gt;=5,COUNT(I35)=0))),OR(J35&gt;=5,COUNT(J35)=0),COUNT(H35:J35)&gt;0),ROUND(SUM(H35:J35)/COUNT(H35:J35),1),""),"")</f>
        <v/>
      </c>
      <c r="M35" s="63">
        <v>7.2</v>
      </c>
      <c r="N35" s="63"/>
      <c r="O35" s="44">
        <f>IF(AND(COUNT(K35:L35)=1,COUNT(M35:N35)=1,MAX(M35:N35)&gt;=5,ROUND(SUM(K35:N35)/2,1)&gt;=5),ROUND(SUM(K35:N35)/2,1),"")</f>
        <v>7.1</v>
      </c>
      <c r="P35" s="37" t="str">
        <f>[1]!bangchu(O35)</f>
        <v>B¶y phÈy mét</v>
      </c>
      <c r="Q35" s="66"/>
    </row>
    <row r="36" spans="1:18" x14ac:dyDescent="0.25">
      <c r="A36" s="35">
        <v>24</v>
      </c>
      <c r="B36" s="36" t="s">
        <v>79</v>
      </c>
      <c r="C36" s="69" t="s">
        <v>80</v>
      </c>
      <c r="D36" s="43"/>
      <c r="E36" s="43"/>
      <c r="F36" s="43"/>
      <c r="G36" s="43"/>
      <c r="H36" s="63">
        <v>8</v>
      </c>
      <c r="I36" s="63">
        <v>7</v>
      </c>
      <c r="J36" s="63"/>
      <c r="K36" s="44">
        <f>IF(AND(OR(AND(OR(LEFT(Q36,2)="LT",LEFT(Q36,2)="LB",LEFT(Q36,2)="LG"),LEFT(Q36,2)&lt;&gt;"LK"),AND(OR(RIGHT(Q36,2)="LT",RIGHT(Q36,2)="LB",RIGHT(Q36,2)="LG"),RIGHT(Q36,2)&lt;&gt;"LK"))),"",IF(AND(OR(AND(OR(I36&gt;=4,COUNT(I36)=0),OR(H36&gt;=5,COUNT(H36)=0)),AND(OR(H36&gt;=4,COUNT(H36)=0),OR(I36&gt;=5,COUNT(I36)=0))),OR(J36&gt;=5,COUNT(J36)=0),COUNT(H36:J36)&gt;0),ROUND(SUM(H36:J36)/COUNT(H36:J36),1),""))</f>
        <v>7.5</v>
      </c>
      <c r="L36" s="44" t="str">
        <f>IF(AND(OR(AND(OR(LEFT(Q36,2)="LT",LEFT(Q36,2)="LB",LEFT(Q36,2)="LG"),LEFT(Q36,2)&lt;&gt;"LK"),AND(OR(RIGHT(Q36,2)="LT",RIGHT(Q36,2)="LB",RIGHT(Q36,2)="LG"),RIGHT(Q36,2)&lt;&gt;"LK"))),IF(AND(OR(AND(OR(I36&gt;=4,COUNT(I36)=0),OR(H36&gt;=5,COUNT(H36)=0)),AND(OR(H36&gt;=4,COUNT(H36)=0),OR(I36&gt;=5,COUNT(I36)=0))),OR(J36&gt;=5,COUNT(J36)=0),COUNT(H36:J36)&gt;0),ROUND(SUM(H36:J36)/COUNT(H36:J36),1),""),"")</f>
        <v/>
      </c>
      <c r="M36" s="63">
        <v>8.5</v>
      </c>
      <c r="N36" s="63"/>
      <c r="O36" s="44">
        <f>IF(AND(COUNT(K36:L36)=1,COUNT(M36:N36)=1,MAX(M36:N36)&gt;=5,ROUND(SUM(K36:N36)/2,1)&gt;=5),ROUND(SUM(K36:N36)/2,1),"")</f>
        <v>8</v>
      </c>
      <c r="P36" s="37" t="str">
        <f>[1]!bangchu(O36)</f>
        <v xml:space="preserve">T¸m ch½n </v>
      </c>
      <c r="Q36" s="66"/>
    </row>
    <row r="37" spans="1:18" x14ac:dyDescent="0.25">
      <c r="A37" s="35">
        <v>25</v>
      </c>
      <c r="B37" s="36" t="s">
        <v>81</v>
      </c>
      <c r="C37" s="69" t="s">
        <v>82</v>
      </c>
      <c r="D37" s="43"/>
      <c r="E37" s="43"/>
      <c r="F37" s="43"/>
      <c r="G37" s="43"/>
      <c r="H37" s="63">
        <v>7</v>
      </c>
      <c r="I37" s="63">
        <v>7</v>
      </c>
      <c r="J37" s="63"/>
      <c r="K37" s="44">
        <f>IF(AND(OR(AND(OR(LEFT(Q37,2)="LT",LEFT(Q37,2)="LB",LEFT(Q37,2)="LG"),LEFT(Q37,2)&lt;&gt;"LK"),AND(OR(RIGHT(Q37,2)="LT",RIGHT(Q37,2)="LB",RIGHT(Q37,2)="LG"),RIGHT(Q37,2)&lt;&gt;"LK"))),"",IF(AND(OR(AND(OR(I37&gt;=4,COUNT(I37)=0),OR(H37&gt;=5,COUNT(H37)=0)),AND(OR(H37&gt;=4,COUNT(H37)=0),OR(I37&gt;=5,COUNT(I37)=0))),OR(J37&gt;=5,COUNT(J37)=0),COUNT(H37:J37)&gt;0),ROUND(SUM(H37:J37)/COUNT(H37:J37),1),""))</f>
        <v>7</v>
      </c>
      <c r="L37" s="44" t="str">
        <f>IF(AND(OR(AND(OR(LEFT(Q37,2)="LT",LEFT(Q37,2)="LB",LEFT(Q37,2)="LG"),LEFT(Q37,2)&lt;&gt;"LK"),AND(OR(RIGHT(Q37,2)="LT",RIGHT(Q37,2)="LB",RIGHT(Q37,2)="LG"),RIGHT(Q37,2)&lt;&gt;"LK"))),IF(AND(OR(AND(OR(I37&gt;=4,COUNT(I37)=0),OR(H37&gt;=5,COUNT(H37)=0)),AND(OR(H37&gt;=4,COUNT(H37)=0),OR(I37&gt;=5,COUNT(I37)=0))),OR(J37&gt;=5,COUNT(J37)=0),COUNT(H37:J37)&gt;0),ROUND(SUM(H37:J37)/COUNT(H37:J37),1),""),"")</f>
        <v/>
      </c>
      <c r="M37" s="63">
        <v>7.3</v>
      </c>
      <c r="N37" s="63"/>
      <c r="O37" s="44">
        <f>IF(AND(COUNT(K37:L37)=1,COUNT(M37:N37)=1,MAX(M37:N37)&gt;=5,ROUND(SUM(K37:N37)/2,1)&gt;=5),ROUND(SUM(K37:N37)/2,1),"")</f>
        <v>7.2</v>
      </c>
      <c r="P37" s="37" t="str">
        <f>[1]!bangchu(O37)</f>
        <v>B¶y phÈy hai</v>
      </c>
      <c r="Q37" s="66"/>
    </row>
    <row r="38" spans="1:18" x14ac:dyDescent="0.25">
      <c r="A38" s="35">
        <v>26</v>
      </c>
      <c r="B38" s="36" t="s">
        <v>83</v>
      </c>
      <c r="C38" s="69" t="s">
        <v>84</v>
      </c>
      <c r="D38" s="43"/>
      <c r="E38" s="43"/>
      <c r="F38" s="43"/>
      <c r="G38" s="43"/>
      <c r="H38" s="63">
        <v>8</v>
      </c>
      <c r="I38" s="63">
        <v>8</v>
      </c>
      <c r="J38" s="63"/>
      <c r="K38" s="44">
        <f>IF(AND(OR(AND(OR(LEFT(Q38,2)="LT",LEFT(Q38,2)="LB",LEFT(Q38,2)="LG"),LEFT(Q38,2)&lt;&gt;"LK"),AND(OR(RIGHT(Q38,2)="LT",RIGHT(Q38,2)="LB",RIGHT(Q38,2)="LG"),RIGHT(Q38,2)&lt;&gt;"LK"))),"",IF(AND(OR(AND(OR(I38&gt;=4,COUNT(I38)=0),OR(H38&gt;=5,COUNT(H38)=0)),AND(OR(H38&gt;=4,COUNT(H38)=0),OR(I38&gt;=5,COUNT(I38)=0))),OR(J38&gt;=5,COUNT(J38)=0),COUNT(H38:J38)&gt;0),ROUND(SUM(H38:J38)/COUNT(H38:J38),1),""))</f>
        <v>8</v>
      </c>
      <c r="L38" s="44" t="str">
        <f>IF(AND(OR(AND(OR(LEFT(Q38,2)="LT",LEFT(Q38,2)="LB",LEFT(Q38,2)="LG"),LEFT(Q38,2)&lt;&gt;"LK"),AND(OR(RIGHT(Q38,2)="LT",RIGHT(Q38,2)="LB",RIGHT(Q38,2)="LG"),RIGHT(Q38,2)&lt;&gt;"LK"))),IF(AND(OR(AND(OR(I38&gt;=4,COUNT(I38)=0),OR(H38&gt;=5,COUNT(H38)=0)),AND(OR(H38&gt;=4,COUNT(H38)=0),OR(I38&gt;=5,COUNT(I38)=0))),OR(J38&gt;=5,COUNT(J38)=0),COUNT(H38:J38)&gt;0),ROUND(SUM(H38:J38)/COUNT(H38:J38),1),""),"")</f>
        <v/>
      </c>
      <c r="M38" s="63">
        <v>8.6</v>
      </c>
      <c r="N38" s="63"/>
      <c r="O38" s="44">
        <f>IF(AND(COUNT(K38:L38)=1,COUNT(M38:N38)=1,MAX(M38:N38)&gt;=5,ROUND(SUM(K38:N38)/2,1)&gt;=5),ROUND(SUM(K38:N38)/2,1),"")</f>
        <v>8.3000000000000007</v>
      </c>
      <c r="P38" s="37" t="str">
        <f>[1]!bangchu(O38)</f>
        <v>T¸m phÈy ba</v>
      </c>
      <c r="Q38" s="66"/>
    </row>
    <row r="39" spans="1:18" hidden="1" x14ac:dyDescent="0.25">
      <c r="A39" s="35">
        <v>28</v>
      </c>
      <c r="B39" s="36" t="s">
        <v>85</v>
      </c>
      <c r="C39" s="69" t="s">
        <v>86</v>
      </c>
      <c r="D39" s="43"/>
      <c r="E39" s="43"/>
      <c r="F39" s="43"/>
      <c r="G39" s="43"/>
      <c r="H39" s="63"/>
      <c r="I39" s="63"/>
      <c r="J39" s="63"/>
      <c r="K39" s="44" t="str">
        <f>IF(AND(OR(AND(OR(LEFT(Q39,2)="LT",LEFT(Q39,2)="LB",LEFT(Q39,2)="LG"),LEFT(Q39,2)&lt;&gt;"LK"),AND(OR(RIGHT(Q39,2)="LT",RIGHT(Q39,2)="LB",RIGHT(Q39,2)="LG"),RIGHT(Q39,2)&lt;&gt;"LK"))),"",IF(AND(OR(AND(OR(I39&gt;=4,COUNT(I39)=0),OR(H39&gt;=5,COUNT(H39)=0)),AND(OR(H39&gt;=4,COUNT(H39)=0),OR(I39&gt;=5,COUNT(I39)=0))),OR(J39&gt;=5,COUNT(J39)=0),COUNT(H39:J39)&gt;0),ROUND(SUM(H39:J39)/COUNT(H39:J39),1),""))</f>
        <v/>
      </c>
      <c r="L39" s="44" t="str">
        <f>IF(AND(OR(AND(OR(LEFT(Q39,2)="LT",LEFT(Q39,2)="LB",LEFT(Q39,2)="LG"),LEFT(Q39,2)&lt;&gt;"LK"),AND(OR(RIGHT(Q39,2)="LT",RIGHT(Q39,2)="LB",RIGHT(Q39,2)="LG"),RIGHT(Q39,2)&lt;&gt;"LK"))),IF(AND(OR(AND(OR(I39&gt;=4,COUNT(I39)=0),OR(H39&gt;=5,COUNT(H39)=0)),AND(OR(H39&gt;=4,COUNT(H39)=0),OR(I39&gt;=5,COUNT(I39)=0))),OR(J39&gt;=5,COUNT(J39)=0),COUNT(H39:J39)&gt;0),ROUND(SUM(H39:J39)/COUNT(H39:J39),1),""),"")</f>
        <v/>
      </c>
      <c r="M39" s="63"/>
      <c r="N39" s="63"/>
      <c r="O39" s="44" t="str">
        <f>IF(AND(COUNT(K39:L39)=1,COUNT(M39:N39)=1,MAX(M39:N39)&gt;=5,ROUND(SUM(K39:N39)/2,1)&gt;=5),ROUND(SUM(K39:N39)/2,1),"")</f>
        <v/>
      </c>
      <c r="P39" s="37" t="str">
        <f>[1]!bangchu(O39)</f>
        <v/>
      </c>
      <c r="Q39" s="66"/>
    </row>
    <row r="40" spans="1:18" x14ac:dyDescent="0.25">
      <c r="A40" s="35">
        <v>27</v>
      </c>
      <c r="B40" s="36" t="s">
        <v>87</v>
      </c>
      <c r="C40" s="69" t="s">
        <v>88</v>
      </c>
      <c r="D40" s="43"/>
      <c r="E40" s="43"/>
      <c r="F40" s="43"/>
      <c r="G40" s="43"/>
      <c r="H40" s="63">
        <v>8.5</v>
      </c>
      <c r="I40" s="63">
        <v>8</v>
      </c>
      <c r="J40" s="63"/>
      <c r="K40" s="44">
        <f>IF(AND(OR(AND(OR(LEFT(Q40,2)="LT",LEFT(Q40,2)="LB",LEFT(Q40,2)="LG"),LEFT(Q40,2)&lt;&gt;"LK"),AND(OR(RIGHT(Q40,2)="LT",RIGHT(Q40,2)="LB",RIGHT(Q40,2)="LG"),RIGHT(Q40,2)&lt;&gt;"LK"))),"",IF(AND(OR(AND(OR(I40&gt;=4,COUNT(I40)=0),OR(H40&gt;=5,COUNT(H40)=0)),AND(OR(H40&gt;=4,COUNT(H40)=0),OR(I40&gt;=5,COUNT(I40)=0))),OR(J40&gt;=5,COUNT(J40)=0),COUNT(H40:J40)&gt;0),ROUND(SUM(H40:J40)/COUNT(H40:J40),1),""))</f>
        <v>8.3000000000000007</v>
      </c>
      <c r="L40" s="44" t="str">
        <f>IF(AND(OR(AND(OR(LEFT(Q40,2)="LT",LEFT(Q40,2)="LB",LEFT(Q40,2)="LG"),LEFT(Q40,2)&lt;&gt;"LK"),AND(OR(RIGHT(Q40,2)="LT",RIGHT(Q40,2)="LB",RIGHT(Q40,2)="LG"),RIGHT(Q40,2)&lt;&gt;"LK"))),IF(AND(OR(AND(OR(I40&gt;=4,COUNT(I40)=0),OR(H40&gt;=5,COUNT(H40)=0)),AND(OR(H40&gt;=4,COUNT(H40)=0),OR(I40&gt;=5,COUNT(I40)=0))),OR(J40&gt;=5,COUNT(J40)=0),COUNT(H40:J40)&gt;0),ROUND(SUM(H40:J40)/COUNT(H40:J40),1),""),"")</f>
        <v/>
      </c>
      <c r="M40" s="63">
        <v>8.3000000000000007</v>
      </c>
      <c r="N40" s="63"/>
      <c r="O40" s="44">
        <f>IF(AND(COUNT(K40:L40)=1,COUNT(M40:N40)=1,MAX(M40:N40)&gt;=5,ROUND(SUM(K40:N40)/2,1)&gt;=5),ROUND(SUM(K40:N40)/2,1),"")</f>
        <v>8.3000000000000007</v>
      </c>
      <c r="P40" s="37" t="str">
        <f>[1]!bangchu(O40)</f>
        <v>T¸m phÈy ba</v>
      </c>
      <c r="Q40" s="66"/>
    </row>
    <row r="41" spans="1:18" x14ac:dyDescent="0.25">
      <c r="A41" s="35">
        <v>28</v>
      </c>
      <c r="B41" s="36" t="s">
        <v>89</v>
      </c>
      <c r="C41" s="69" t="s">
        <v>90</v>
      </c>
      <c r="D41" s="43"/>
      <c r="E41" s="43"/>
      <c r="F41" s="43"/>
      <c r="G41" s="43"/>
      <c r="H41" s="63">
        <v>7</v>
      </c>
      <c r="I41" s="63">
        <v>7</v>
      </c>
      <c r="J41" s="63"/>
      <c r="K41" s="44">
        <f>IF(AND(OR(AND(OR(LEFT(Q41,2)="LT",LEFT(Q41,2)="LB",LEFT(Q41,2)="LG"),LEFT(Q41,2)&lt;&gt;"LK"),AND(OR(RIGHT(Q41,2)="LT",RIGHT(Q41,2)="LB",RIGHT(Q41,2)="LG"),RIGHT(Q41,2)&lt;&gt;"LK"))),"",IF(AND(OR(AND(OR(I41&gt;=4,COUNT(I41)=0),OR(H41&gt;=5,COUNT(H41)=0)),AND(OR(H41&gt;=4,COUNT(H41)=0),OR(I41&gt;=5,COUNT(I41)=0))),OR(J41&gt;=5,COUNT(J41)=0),COUNT(H41:J41)&gt;0),ROUND(SUM(H41:J41)/COUNT(H41:J41),1),""))</f>
        <v>7</v>
      </c>
      <c r="L41" s="44" t="str">
        <f>IF(AND(OR(AND(OR(LEFT(Q41,2)="LT",LEFT(Q41,2)="LB",LEFT(Q41,2)="LG"),LEFT(Q41,2)&lt;&gt;"LK"),AND(OR(RIGHT(Q41,2)="LT",RIGHT(Q41,2)="LB",RIGHT(Q41,2)="LG"),RIGHT(Q41,2)&lt;&gt;"LK"))),IF(AND(OR(AND(OR(I41&gt;=4,COUNT(I41)=0),OR(H41&gt;=5,COUNT(H41)=0)),AND(OR(H41&gt;=4,COUNT(H41)=0),OR(I41&gt;=5,COUNT(I41)=0))),OR(J41&gt;=5,COUNT(J41)=0),COUNT(H41:J41)&gt;0),ROUND(SUM(H41:J41)/COUNT(H41:J41),1),""),"")</f>
        <v/>
      </c>
      <c r="M41" s="63">
        <v>8.3000000000000007</v>
      </c>
      <c r="N41" s="63"/>
      <c r="O41" s="44">
        <f>IF(AND(COUNT(K41:L41)=1,COUNT(M41:N41)=1,MAX(M41:N41)&gt;=5,ROUND(SUM(K41:N41)/2,1)&gt;=5),ROUND(SUM(K41:N41)/2,1),"")</f>
        <v>7.7</v>
      </c>
      <c r="P41" s="37" t="str">
        <f>[1]!bangchu(O41)</f>
        <v>B¶y phÈy b¶y</v>
      </c>
      <c r="Q41" s="66"/>
    </row>
    <row r="42" spans="1:18" x14ac:dyDescent="0.25">
      <c r="A42" s="35">
        <v>29</v>
      </c>
      <c r="B42" s="36" t="s">
        <v>91</v>
      </c>
      <c r="C42" s="69" t="s">
        <v>92</v>
      </c>
      <c r="D42" s="43"/>
      <c r="E42" s="43"/>
      <c r="F42" s="43"/>
      <c r="G42" s="43"/>
      <c r="H42" s="63">
        <v>8</v>
      </c>
      <c r="I42" s="63">
        <v>7</v>
      </c>
      <c r="J42" s="63"/>
      <c r="K42" s="44">
        <f>IF(AND(OR(AND(OR(LEFT(Q42,2)="LT",LEFT(Q42,2)="LB",LEFT(Q42,2)="LG"),LEFT(Q42,2)&lt;&gt;"LK"),AND(OR(RIGHT(Q42,2)="LT",RIGHT(Q42,2)="LB",RIGHT(Q42,2)="LG"),RIGHT(Q42,2)&lt;&gt;"LK"))),"",IF(AND(OR(AND(OR(I42&gt;=4,COUNT(I42)=0),OR(H42&gt;=5,COUNT(H42)=0)),AND(OR(H42&gt;=4,COUNT(H42)=0),OR(I42&gt;=5,COUNT(I42)=0))),OR(J42&gt;=5,COUNT(J42)=0),COUNT(H42:J42)&gt;0),ROUND(SUM(H42:J42)/COUNT(H42:J42),1),""))</f>
        <v>7.5</v>
      </c>
      <c r="L42" s="44" t="str">
        <f>IF(AND(OR(AND(OR(LEFT(Q42,2)="LT",LEFT(Q42,2)="LB",LEFT(Q42,2)="LG"),LEFT(Q42,2)&lt;&gt;"LK"),AND(OR(RIGHT(Q42,2)="LT",RIGHT(Q42,2)="LB",RIGHT(Q42,2)="LG"),RIGHT(Q42,2)&lt;&gt;"LK"))),IF(AND(OR(AND(OR(I42&gt;=4,COUNT(I42)=0),OR(H42&gt;=5,COUNT(H42)=0)),AND(OR(H42&gt;=4,COUNT(H42)=0),OR(I42&gt;=5,COUNT(I42)=0))),OR(J42&gt;=5,COUNT(J42)=0),COUNT(H42:J42)&gt;0),ROUND(SUM(H42:J42)/COUNT(H42:J42),1),""),"")</f>
        <v/>
      </c>
      <c r="M42" s="63">
        <v>8.4</v>
      </c>
      <c r="N42" s="63"/>
      <c r="O42" s="44">
        <f>IF(AND(COUNT(K42:L42)=1,COUNT(M42:N42)=1,MAX(M42:N42)&gt;=5,ROUND(SUM(K42:N42)/2,1)&gt;=5),ROUND(SUM(K42:N42)/2,1),"")</f>
        <v>8</v>
      </c>
      <c r="P42" s="37" t="str">
        <f>[1]!bangchu(O42)</f>
        <v xml:space="preserve">T¸m ch½n </v>
      </c>
      <c r="Q42" s="66"/>
    </row>
    <row r="43" spans="1:18" x14ac:dyDescent="0.25">
      <c r="A43" s="35">
        <v>30</v>
      </c>
      <c r="B43" s="36" t="s">
        <v>93</v>
      </c>
      <c r="C43" s="69" t="s">
        <v>94</v>
      </c>
      <c r="D43" s="43"/>
      <c r="E43" s="43"/>
      <c r="F43" s="43"/>
      <c r="G43" s="43"/>
      <c r="H43" s="63">
        <v>8</v>
      </c>
      <c r="I43" s="63">
        <v>7</v>
      </c>
      <c r="J43" s="63"/>
      <c r="K43" s="44">
        <f>IF(AND(OR(AND(OR(LEFT(Q43,2)="LT",LEFT(Q43,2)="LB",LEFT(Q43,2)="LG"),LEFT(Q43,2)&lt;&gt;"LK"),AND(OR(RIGHT(Q43,2)="LT",RIGHT(Q43,2)="LB",RIGHT(Q43,2)="LG"),RIGHT(Q43,2)&lt;&gt;"LK"))),"",IF(AND(OR(AND(OR(I43&gt;=4,COUNT(I43)=0),OR(H43&gt;=5,COUNT(H43)=0)),AND(OR(H43&gt;=4,COUNT(H43)=0),OR(I43&gt;=5,COUNT(I43)=0))),OR(J43&gt;=5,COUNT(J43)=0),COUNT(H43:J43)&gt;0),ROUND(SUM(H43:J43)/COUNT(H43:J43),1),""))</f>
        <v>7.5</v>
      </c>
      <c r="L43" s="44" t="str">
        <f>IF(AND(OR(AND(OR(LEFT(Q43,2)="LT",LEFT(Q43,2)="LB",LEFT(Q43,2)="LG"),LEFT(Q43,2)&lt;&gt;"LK"),AND(OR(RIGHT(Q43,2)="LT",RIGHT(Q43,2)="LB",RIGHT(Q43,2)="LG"),RIGHT(Q43,2)&lt;&gt;"LK"))),IF(AND(OR(AND(OR(I43&gt;=4,COUNT(I43)=0),OR(H43&gt;=5,COUNT(H43)=0)),AND(OR(H43&gt;=4,COUNT(H43)=0),OR(I43&gt;=5,COUNT(I43)=0))),OR(J43&gt;=5,COUNT(J43)=0),COUNT(H43:J43)&gt;0),ROUND(SUM(H43:J43)/COUNT(H43:J43),1),""),"")</f>
        <v/>
      </c>
      <c r="M43" s="63">
        <v>8</v>
      </c>
      <c r="N43" s="63"/>
      <c r="O43" s="44">
        <f>IF(AND(COUNT(K43:L43)=1,COUNT(M43:N43)=1,MAX(M43:N43)&gt;=5,ROUND(SUM(K43:N43)/2,1)&gt;=5),ROUND(SUM(K43:N43)/2,1),"")</f>
        <v>7.8</v>
      </c>
      <c r="P43" s="37" t="str">
        <f>[1]!bangchu(O43)</f>
        <v>B¶y phÈy t¸m</v>
      </c>
      <c r="Q43" s="66"/>
    </row>
    <row r="44" spans="1:18" x14ac:dyDescent="0.25">
      <c r="A44" s="38">
        <v>31</v>
      </c>
      <c r="B44" s="39" t="s">
        <v>95</v>
      </c>
      <c r="C44" s="70" t="s">
        <v>96</v>
      </c>
      <c r="D44" s="45"/>
      <c r="E44" s="45"/>
      <c r="F44" s="45"/>
      <c r="G44" s="45"/>
      <c r="H44" s="64">
        <v>8.5</v>
      </c>
      <c r="I44" s="64">
        <v>8.5</v>
      </c>
      <c r="J44" s="64"/>
      <c r="K44" s="46">
        <f>IF(AND(OR(AND(OR(LEFT(Q44,2)="LT",LEFT(Q44,2)="LB",LEFT(Q44,2)="LG"),LEFT(Q44,2)&lt;&gt;"LK"),AND(OR(RIGHT(Q44,2)="LT",RIGHT(Q44,2)="LB",RIGHT(Q44,2)="LG"),RIGHT(Q44,2)&lt;&gt;"LK"))),"",IF(AND(OR(AND(OR(I44&gt;=4,COUNT(I44)=0),OR(H44&gt;=5,COUNT(H44)=0)),AND(OR(H44&gt;=4,COUNT(H44)=0),OR(I44&gt;=5,COUNT(I44)=0))),OR(J44&gt;=5,COUNT(J44)=0),COUNT(H44:J44)&gt;0),ROUND(SUM(H44:J44)/COUNT(H44:J44),1),""))</f>
        <v>8.5</v>
      </c>
      <c r="L44" s="46" t="str">
        <f>IF(AND(OR(AND(OR(LEFT(Q44,2)="LT",LEFT(Q44,2)="LB",LEFT(Q44,2)="LG"),LEFT(Q44,2)&lt;&gt;"LK"),AND(OR(RIGHT(Q44,2)="LT",RIGHT(Q44,2)="LB",RIGHT(Q44,2)="LG"),RIGHT(Q44,2)&lt;&gt;"LK"))),IF(AND(OR(AND(OR(I44&gt;=4,COUNT(I44)=0),OR(H44&gt;=5,COUNT(H44)=0)),AND(OR(H44&gt;=4,COUNT(H44)=0),OR(I44&gt;=5,COUNT(I44)=0))),OR(J44&gt;=5,COUNT(J44)=0),COUNT(H44:J44)&gt;0),ROUND(SUM(H44:J44)/COUNT(H44:J44),1),""),"")</f>
        <v/>
      </c>
      <c r="M44" s="64">
        <v>8.8000000000000007</v>
      </c>
      <c r="N44" s="64"/>
      <c r="O44" s="46">
        <f>IF(AND(COUNT(K44:L44)=1,COUNT(M44:N44)=1,MAX(M44:N44)&gt;=5,ROUND(SUM(K44:N44)/2,1)&gt;=5),ROUND(SUM(K44:N44)/2,1),"")</f>
        <v>8.6999999999999993</v>
      </c>
      <c r="P44" s="40" t="str">
        <f>[1]!bangchu(O44)</f>
        <v>T¸m phÈy b¶y</v>
      </c>
      <c r="Q44" s="67"/>
    </row>
    <row r="46" spans="1:18" x14ac:dyDescent="0.25">
      <c r="A46" s="47" t="s">
        <v>97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58" t="s">
        <v>110</v>
      </c>
      <c r="O46" s="58"/>
      <c r="P46" s="58"/>
      <c r="Q46" s="58"/>
      <c r="R46" s="2"/>
    </row>
    <row r="47" spans="1:18" ht="16.5" x14ac:dyDescent="0.25">
      <c r="A47" s="2"/>
      <c r="B47" s="48" t="s">
        <v>98</v>
      </c>
      <c r="C47" s="2"/>
      <c r="D47" s="2"/>
      <c r="E47" s="49" t="s">
        <v>99</v>
      </c>
      <c r="F47" s="49"/>
      <c r="G47" s="49"/>
      <c r="H47" s="49"/>
      <c r="I47" s="49"/>
      <c r="J47" s="49"/>
      <c r="K47" s="49"/>
      <c r="L47" s="50"/>
      <c r="M47" s="2"/>
      <c r="N47" s="49" t="s">
        <v>100</v>
      </c>
      <c r="O47" s="49"/>
      <c r="P47" s="49"/>
      <c r="Q47" s="49"/>
      <c r="R47" s="2"/>
    </row>
    <row r="48" spans="1:18" x14ac:dyDescent="0.25">
      <c r="A48" s="2"/>
      <c r="B48" s="48" t="s">
        <v>101</v>
      </c>
      <c r="C48" s="2"/>
      <c r="D48" s="2"/>
      <c r="E48" s="51" t="s">
        <v>102</v>
      </c>
      <c r="F48" s="51"/>
      <c r="G48" s="51"/>
      <c r="H48" s="51"/>
      <c r="I48" s="51"/>
      <c r="J48" s="51"/>
      <c r="K48" s="51"/>
      <c r="L48" s="52"/>
      <c r="M48" s="2"/>
      <c r="N48" s="51" t="s">
        <v>102</v>
      </c>
      <c r="O48" s="51"/>
      <c r="P48" s="51"/>
      <c r="Q48" s="51"/>
      <c r="R48" s="2"/>
    </row>
    <row r="49" spans="1:18" x14ac:dyDescent="0.25">
      <c r="A49" s="2"/>
      <c r="B49" s="48" t="s">
        <v>103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2"/>
      <c r="B50" s="48" t="s">
        <v>104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5">
      <c r="A52" s="2"/>
      <c r="B52" s="2"/>
      <c r="C52" s="2"/>
      <c r="D52" s="2"/>
      <c r="E52" s="2"/>
      <c r="F52" s="2"/>
      <c r="G52" s="2"/>
      <c r="H52" s="58"/>
      <c r="I52" s="58"/>
      <c r="J52" s="58"/>
      <c r="K52" s="58"/>
      <c r="L52" s="2"/>
      <c r="M52" s="2"/>
      <c r="N52" s="58" t="s">
        <v>106</v>
      </c>
      <c r="O52" s="58"/>
      <c r="P52" s="58"/>
      <c r="Q52" s="58"/>
      <c r="R52" s="2"/>
    </row>
    <row r="53" spans="1:18" hidden="1" x14ac:dyDescent="0.25">
      <c r="A53" s="2"/>
      <c r="B53" s="53" t="s">
        <v>112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42.95" customHeight="1" x14ac:dyDescent="0.25">
      <c r="A54" s="54" t="s">
        <v>111</v>
      </c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2"/>
    </row>
    <row r="55" spans="1:18" ht="28.5" customHeight="1" x14ac:dyDescent="0.25">
      <c r="A55" s="9"/>
      <c r="B55" s="55" t="s">
        <v>105</v>
      </c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2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</sheetData>
  <sheetProtection password="8476" sheet="1" objects="1" scenarios="1"/>
  <mergeCells count="30">
    <mergeCell ref="H52:K52"/>
    <mergeCell ref="N52:Q52"/>
    <mergeCell ref="A54:Q54"/>
    <mergeCell ref="B55:Q55"/>
    <mergeCell ref="O10:P10"/>
    <mergeCell ref="Q10:Q11"/>
    <mergeCell ref="N46:Q46"/>
    <mergeCell ref="E47:K47"/>
    <mergeCell ref="N47:Q47"/>
    <mergeCell ref="E48:K48"/>
    <mergeCell ref="N48:Q48"/>
    <mergeCell ref="A10:A11"/>
    <mergeCell ref="B10:B11"/>
    <mergeCell ref="C10:C11"/>
    <mergeCell ref="H10:J10"/>
    <mergeCell ref="K10:L10"/>
    <mergeCell ref="M10:N10"/>
    <mergeCell ref="P6:Q6"/>
    <mergeCell ref="A7:B7"/>
    <mergeCell ref="I7:K7"/>
    <mergeCell ref="O7:Q7"/>
    <mergeCell ref="A8:B8"/>
    <mergeCell ref="C8:K8"/>
    <mergeCell ref="O8:Q8"/>
    <mergeCell ref="A2:H2"/>
    <mergeCell ref="K2:Q2"/>
    <mergeCell ref="A3:H3"/>
    <mergeCell ref="K3:Q3"/>
    <mergeCell ref="A4:H4"/>
    <mergeCell ref="A5:Q5"/>
  </mergeCells>
  <printOptions horizontalCentered="1"/>
  <pageMargins left="0.125" right="0" top="0.35" bottom="0.44999999999999996" header="0.125" footer="0.125"/>
  <pageSetup paperSize="9" scale="93" orientation="portrait" verticalDpi="0" r:id="rId1"/>
  <headerFooter>
    <oddFooter>&amp;LTrang &amp;P/&amp;N -Tiâng Anh 3 (151141-01)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Tiõng Anh 3-101171</vt:lpstr>
      <vt:lpstr>Sheet2</vt:lpstr>
      <vt:lpstr>Sheet3</vt:lpstr>
      <vt:lpstr>'Tiõng Anh 3-101171'!Print_Titles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 2</dc:creator>
  <cp:lastModifiedBy>May 2</cp:lastModifiedBy>
  <dcterms:created xsi:type="dcterms:W3CDTF">2019-04-26T08:51:29Z</dcterms:created>
  <dcterms:modified xsi:type="dcterms:W3CDTF">2019-04-26T09:05:47Z</dcterms:modified>
</cp:coreProperties>
</file>