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492D791-F377-4660-A1F0-35406B234A5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able 1" sheetId="1" r:id="rId1"/>
    <sheet name="Sheet2" sheetId="3" r:id="rId2"/>
    <sheet name="Sheet3" sheetId="4" r:id="rId3"/>
    <sheet name="Sheet1" sheetId="2" r:id="rId4"/>
  </sheets>
  <calcPr calcId="181029"/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M24" i="3"/>
  <c r="B24" i="3"/>
  <c r="C19" i="3"/>
  <c r="D19" i="3"/>
  <c r="E19" i="3"/>
  <c r="F19" i="3"/>
  <c r="G19" i="3"/>
  <c r="H19" i="3"/>
  <c r="I19" i="3"/>
  <c r="J19" i="3"/>
  <c r="K19" i="3"/>
  <c r="L19" i="3"/>
  <c r="M19" i="3"/>
  <c r="B19" i="3"/>
  <c r="C13" i="3"/>
  <c r="D13" i="3"/>
  <c r="E13" i="3"/>
  <c r="F13" i="3"/>
  <c r="G13" i="3"/>
  <c r="H13" i="3"/>
  <c r="I13" i="3"/>
  <c r="J13" i="3"/>
  <c r="K13" i="3"/>
  <c r="L13" i="3"/>
  <c r="M13" i="3"/>
  <c r="B13" i="3"/>
  <c r="C10" i="3"/>
  <c r="D10" i="3"/>
  <c r="E10" i="3"/>
  <c r="F10" i="3"/>
  <c r="G10" i="3"/>
  <c r="H10" i="3"/>
  <c r="I10" i="3"/>
  <c r="J10" i="3"/>
  <c r="K10" i="3"/>
  <c r="L10" i="3"/>
  <c r="M10" i="3"/>
  <c r="B10" i="3"/>
  <c r="C7" i="3"/>
  <c r="C26" i="3" s="1"/>
  <c r="D7" i="3"/>
  <c r="D26" i="3" s="1"/>
  <c r="E7" i="3"/>
  <c r="E26" i="3" s="1"/>
  <c r="F7" i="3"/>
  <c r="F26" i="3" s="1"/>
  <c r="G7" i="3"/>
  <c r="G26" i="3" s="1"/>
  <c r="H7" i="3"/>
  <c r="H26" i="3" s="1"/>
  <c r="I7" i="3"/>
  <c r="I26" i="3" s="1"/>
  <c r="J7" i="3"/>
  <c r="J26" i="3" s="1"/>
  <c r="K7" i="3"/>
  <c r="K26" i="3" s="1"/>
  <c r="L7" i="3"/>
  <c r="L26" i="3" s="1"/>
  <c r="M7" i="3"/>
  <c r="B7" i="3"/>
  <c r="B26" i="3" s="1"/>
  <c r="M26" i="3" l="1"/>
</calcChain>
</file>

<file path=xl/sharedStrings.xml><?xml version="1.0" encoding="utf-8"?>
<sst xmlns="http://schemas.openxmlformats.org/spreadsheetml/2006/main" count="87" uniqueCount="74">
  <si>
    <r>
      <rPr>
        <sz val="9"/>
        <color rgb="FF696072"/>
        <rFont val="Arial"/>
        <family val="2"/>
      </rPr>
      <t>Equity Cap</t>
    </r>
    <r>
      <rPr>
        <sz val="9"/>
        <color rgb="FF6B4660"/>
        <rFont val="Arial"/>
        <family val="2"/>
      </rPr>
      <t>it</t>
    </r>
    <r>
      <rPr>
        <sz val="9"/>
        <color rgb="FF696072"/>
        <rFont val="Arial"/>
        <family val="2"/>
      </rPr>
      <t>a</t>
    </r>
    <r>
      <rPr>
        <sz val="9"/>
        <color rgb="FF74363F"/>
        <rFont val="Arial"/>
        <family val="2"/>
      </rPr>
      <t>l</t>
    </r>
  </si>
  <si>
    <r>
      <rPr>
        <sz val="9"/>
        <color rgb="FF6B4660"/>
        <rFont val="Arial"/>
        <family val="2"/>
      </rPr>
      <t>1</t>
    </r>
    <r>
      <rPr>
        <sz val="9"/>
        <color rgb="FF696072"/>
        <rFont val="Arial"/>
        <family val="2"/>
      </rPr>
      <t>8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3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8</t>
    </r>
  </si>
  <si>
    <r>
      <rPr>
        <sz val="9"/>
        <color rgb="FF696072"/>
        <rFont val="Arial"/>
        <family val="2"/>
      </rPr>
      <t>Bor</t>
    </r>
    <r>
      <rPr>
        <sz val="9"/>
        <color rgb="FF4D5987"/>
        <rFont val="Arial"/>
        <family val="2"/>
      </rPr>
      <t>r</t>
    </r>
    <r>
      <rPr>
        <sz val="9"/>
        <color rgb="FF696072"/>
        <rFont val="Arial"/>
        <family val="2"/>
      </rPr>
      <t>ow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 xml:space="preserve">ngs </t>
    </r>
    <r>
      <rPr>
        <sz val="9"/>
        <color rgb="FF9597CA"/>
        <rFont val="Arial"/>
        <family val="2"/>
      </rPr>
      <t>+</t>
    </r>
  </si>
  <si>
    <r>
      <rPr>
        <sz val="9"/>
        <color rgb="FF544F64"/>
        <rFont val="Arial"/>
        <family val="2"/>
      </rPr>
      <t>2</t>
    </r>
    <r>
      <rPr>
        <sz val="9"/>
        <color rgb="FF828795"/>
        <rFont val="Arial"/>
        <family val="2"/>
      </rPr>
      <t>,</t>
    </r>
    <r>
      <rPr>
        <sz val="9"/>
        <color rgb="FF544F64"/>
        <rFont val="Arial"/>
        <family val="2"/>
      </rPr>
      <t xml:space="preserve">56 </t>
    </r>
    <r>
      <rPr>
        <sz val="9"/>
        <color rgb="FF4D5987"/>
        <rFont val="Arial"/>
        <family val="2"/>
      </rPr>
      <t>1</t>
    </r>
  </si>
  <si>
    <r>
      <rPr>
        <sz val="9"/>
        <color rgb="FF7E707C"/>
        <rFont val="Arial"/>
        <family val="2"/>
      </rPr>
      <t>10</t>
    </r>
    <r>
      <rPr>
        <sz val="9"/>
        <color rgb="FF4D5987"/>
        <rFont val="Arial"/>
        <family val="2"/>
      </rPr>
      <t>,</t>
    </r>
    <r>
      <rPr>
        <sz val="9"/>
        <color rgb="FF696072"/>
        <rFont val="Arial"/>
        <family val="2"/>
      </rPr>
      <t xml:space="preserve">5 </t>
    </r>
    <r>
      <rPr>
        <sz val="9"/>
        <color rgb="FF6B4660"/>
        <rFont val="Arial"/>
        <family val="2"/>
      </rPr>
      <t>14</t>
    </r>
  </si>
  <si>
    <r>
      <rPr>
        <sz val="9"/>
        <color rgb="FF696072"/>
        <rFont val="Arial"/>
        <family val="2"/>
      </rPr>
      <t>Other liab</t>
    </r>
    <r>
      <rPr>
        <sz val="9"/>
        <color rgb="FF4D5987"/>
        <rFont val="Arial"/>
        <family val="2"/>
      </rPr>
      <t>i</t>
    </r>
    <r>
      <rPr>
        <sz val="9"/>
        <color rgb="FF6B4660"/>
        <rFont val="Arial"/>
        <family val="2"/>
      </rPr>
      <t>lit</t>
    </r>
    <r>
      <rPr>
        <sz val="9"/>
        <color rgb="FF828795"/>
        <rFont val="Arial"/>
        <family val="2"/>
      </rPr>
      <t>i</t>
    </r>
    <r>
      <rPr>
        <sz val="9"/>
        <color rgb="FF7E707C"/>
        <rFont val="Arial"/>
        <family val="2"/>
      </rPr>
      <t xml:space="preserve">es </t>
    </r>
    <r>
      <rPr>
        <sz val="9"/>
        <color rgb="FF9597CA"/>
        <rFont val="Arial"/>
        <family val="2"/>
      </rPr>
      <t>+</t>
    </r>
  </si>
  <si>
    <r>
      <rPr>
        <sz val="9"/>
        <color rgb="FF6B4660"/>
        <rFont val="Arial"/>
        <family val="2"/>
      </rPr>
      <t>1</t>
    </r>
    <r>
      <rPr>
        <sz val="9"/>
        <color rgb="FF696072"/>
        <rFont val="Arial"/>
        <family val="2"/>
      </rPr>
      <t>7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29 </t>
    </r>
    <r>
      <rPr>
        <sz val="9"/>
        <color rgb="FF4D5987"/>
        <rFont val="Arial"/>
        <family val="2"/>
      </rPr>
      <t>1</t>
    </r>
  </si>
  <si>
    <r>
      <rPr>
        <sz val="9"/>
        <color rgb="FF4D5987"/>
        <rFont val="Arial"/>
        <family val="2"/>
      </rPr>
      <t>T</t>
    </r>
    <r>
      <rPr>
        <sz val="9"/>
        <color rgb="FF544F64"/>
        <rFont val="Arial"/>
        <family val="2"/>
      </rPr>
      <t>ota</t>
    </r>
    <r>
      <rPr>
        <sz val="9"/>
        <color rgb="FF4D5987"/>
        <rFont val="Arial"/>
        <family val="2"/>
      </rPr>
      <t>l</t>
    </r>
    <r>
      <rPr>
        <sz val="9"/>
        <color rgb="FF544F64"/>
        <rFont val="Arial"/>
        <family val="2"/>
      </rPr>
      <t>Liab</t>
    </r>
    <r>
      <rPr>
        <sz val="9"/>
        <color rgb="FF4D5987"/>
        <rFont val="Arial"/>
        <family val="2"/>
      </rPr>
      <t>i</t>
    </r>
    <r>
      <rPr>
        <sz val="9"/>
        <color rgb="FF696072"/>
        <rFont val="Arial"/>
        <family val="2"/>
      </rPr>
      <t>l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>t</t>
    </r>
    <r>
      <rPr>
        <sz val="9"/>
        <color rgb="FF4D5987"/>
        <rFont val="Arial"/>
        <family val="2"/>
      </rPr>
      <t>i</t>
    </r>
    <r>
      <rPr>
        <sz val="9"/>
        <color rgb="FF544F64"/>
        <rFont val="Arial"/>
        <family val="2"/>
      </rPr>
      <t>es</t>
    </r>
  </si>
  <si>
    <r>
      <rPr>
        <sz val="9"/>
        <color rgb="FF7E707C"/>
        <rFont val="Arial"/>
        <family val="2"/>
      </rPr>
      <t>F</t>
    </r>
    <r>
      <rPr>
        <sz val="9"/>
        <color rgb="FF828795"/>
        <rFont val="Arial"/>
        <family val="2"/>
      </rPr>
      <t>i</t>
    </r>
    <r>
      <rPr>
        <sz val="9"/>
        <color rgb="FF696072"/>
        <rFont val="Arial"/>
        <family val="2"/>
      </rPr>
      <t>xed Asse</t>
    </r>
    <r>
      <rPr>
        <sz val="9"/>
        <color rgb="FF4D5987"/>
        <rFont val="Arial"/>
        <family val="2"/>
      </rPr>
      <t>t</t>
    </r>
    <r>
      <rPr>
        <sz val="9"/>
        <color rgb="FF696072"/>
        <rFont val="Arial"/>
        <family val="2"/>
      </rPr>
      <t xml:space="preserve">s </t>
    </r>
    <r>
      <rPr>
        <sz val="9"/>
        <color rgb="FF7B7EB6"/>
        <rFont val="Arial"/>
        <family val="2"/>
      </rPr>
      <t>+</t>
    </r>
  </si>
  <si>
    <r>
      <rPr>
        <sz val="9"/>
        <color rgb="FF696072"/>
        <rFont val="Arial"/>
        <family val="2"/>
      </rPr>
      <t>6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8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7</t>
    </r>
  </si>
  <si>
    <r>
      <rPr>
        <sz val="9"/>
        <color rgb="FF696072"/>
        <rFont val="Arial"/>
        <family val="2"/>
      </rPr>
      <t>2 2,665</t>
    </r>
  </si>
  <si>
    <r>
      <rPr>
        <sz val="9"/>
        <color rgb="FF544F64"/>
        <rFont val="Arial"/>
        <family val="2"/>
      </rPr>
      <t>28</t>
    </r>
    <r>
      <rPr>
        <sz val="9"/>
        <color rgb="FF69779A"/>
        <rFont val="Arial"/>
        <family val="2"/>
      </rPr>
      <t>,</t>
    </r>
    <r>
      <rPr>
        <sz val="9"/>
        <color rgb="FF696072"/>
        <rFont val="Arial"/>
        <family val="2"/>
      </rPr>
      <t xml:space="preserve">3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8</t>
    </r>
  </si>
  <si>
    <r>
      <rPr>
        <sz val="9"/>
        <color rgb="FF544F64"/>
        <rFont val="Arial"/>
        <family val="2"/>
      </rPr>
      <t>CW</t>
    </r>
    <r>
      <rPr>
        <sz val="9"/>
        <color rgb="FF7E707C"/>
        <rFont val="Arial"/>
        <family val="2"/>
      </rPr>
      <t>IP</t>
    </r>
  </si>
  <si>
    <r>
      <rPr>
        <sz val="9"/>
        <color rgb="FF828795"/>
        <rFont val="Arial"/>
        <family val="2"/>
      </rPr>
      <t>In</t>
    </r>
    <r>
      <rPr>
        <sz val="9"/>
        <color rgb="FF7E707C"/>
        <rFont val="Arial"/>
        <family val="2"/>
      </rPr>
      <t>ves</t>
    </r>
    <r>
      <rPr>
        <sz val="9"/>
        <color rgb="FF544F64"/>
        <rFont val="Arial"/>
        <family val="2"/>
      </rPr>
      <t>t</t>
    </r>
    <r>
      <rPr>
        <sz val="9"/>
        <color rgb="FF7E707C"/>
        <rFont val="Arial"/>
        <family val="2"/>
      </rPr>
      <t>me</t>
    </r>
    <r>
      <rPr>
        <sz val="9"/>
        <color rgb="FF828795"/>
        <rFont val="Arial"/>
        <family val="2"/>
      </rPr>
      <t>n</t>
    </r>
    <r>
      <rPr>
        <sz val="9"/>
        <color rgb="FF7E707C"/>
        <rFont val="Arial"/>
        <family val="2"/>
      </rPr>
      <t>ts</t>
    </r>
  </si>
  <si>
    <r>
      <rPr>
        <sz val="9"/>
        <color rgb="FF696072"/>
        <rFont val="Arial"/>
        <family val="2"/>
      </rPr>
      <t>9</t>
    </r>
    <r>
      <rPr>
        <sz val="9"/>
        <color rgb="FF828795"/>
        <rFont val="Arial"/>
        <family val="2"/>
      </rPr>
      <t>,</t>
    </r>
    <r>
      <rPr>
        <sz val="9"/>
        <color rgb="FF696072"/>
        <rFont val="Arial"/>
        <family val="2"/>
      </rPr>
      <t xml:space="preserve">6 </t>
    </r>
    <r>
      <rPr>
        <sz val="9"/>
        <color rgb="FF4D5987"/>
        <rFont val="Arial"/>
        <family val="2"/>
      </rPr>
      <t>1</t>
    </r>
    <r>
      <rPr>
        <sz val="9"/>
        <color rgb="FF696072"/>
        <rFont val="Arial"/>
        <family val="2"/>
      </rPr>
      <t>2</t>
    </r>
  </si>
  <si>
    <r>
      <rPr>
        <sz val="9"/>
        <color rgb="FF696072"/>
        <rFont val="Arial"/>
        <family val="2"/>
      </rPr>
      <t>Other Asse</t>
    </r>
    <r>
      <rPr>
        <sz val="9"/>
        <color rgb="FF4D5987"/>
        <rFont val="Arial"/>
        <family val="2"/>
      </rPr>
      <t>t</t>
    </r>
    <r>
      <rPr>
        <sz val="9"/>
        <color rgb="FF696072"/>
        <rFont val="Arial"/>
        <family val="2"/>
      </rPr>
      <t xml:space="preserve">s </t>
    </r>
    <r>
      <rPr>
        <sz val="9"/>
        <color rgb="FF7B7EB6"/>
        <rFont val="Arial"/>
        <family val="2"/>
      </rPr>
      <t>+</t>
    </r>
  </si>
  <si>
    <r>
      <rPr>
        <sz val="9"/>
        <color rgb="FF4D5987"/>
        <rFont val="Arial"/>
        <family val="2"/>
      </rPr>
      <t>T</t>
    </r>
    <r>
      <rPr>
        <sz val="9"/>
        <color rgb="FF544F64"/>
        <rFont val="Arial"/>
        <family val="2"/>
      </rPr>
      <t>ota</t>
    </r>
    <r>
      <rPr>
        <sz val="9"/>
        <color rgb="FF4D5987"/>
        <rFont val="Arial"/>
        <family val="2"/>
      </rPr>
      <t>l</t>
    </r>
    <r>
      <rPr>
        <sz val="9"/>
        <color rgb="FF544F64"/>
        <rFont val="Arial"/>
        <family val="2"/>
      </rPr>
      <t>Assets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</si>
  <si>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696072"/>
        <rFont val="Arial"/>
        <family val="2"/>
      </rPr>
      <t>2</t>
    </r>
    <r>
      <rPr>
        <sz val="9"/>
        <color rgb="FF4D5987"/>
        <rFont val="Arial"/>
        <family val="2"/>
      </rPr>
      <t>4</t>
    </r>
    <r>
      <rPr>
        <sz val="9"/>
        <color rgb="FF696072"/>
        <rFont val="Arial"/>
        <family val="2"/>
      </rPr>
      <t>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</si>
  <si>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</si>
  <si>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</t>
    </r>
    <r>
      <rPr>
        <sz val="9"/>
        <color rgb="FF7E707C"/>
        <rFont val="Arial"/>
        <family val="2"/>
      </rPr>
      <t>0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</si>
  <si>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24</t>
    </r>
    <r>
      <rPr>
        <sz val="9"/>
        <color rgb="FF7E707C"/>
        <rFont val="Arial"/>
        <family val="2"/>
      </rPr>
      <t>1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</si>
  <si>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544F64"/>
        <rFont val="Arial"/>
        <family val="2"/>
      </rPr>
      <t>207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</si>
  <si>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696072"/>
        <rFont val="Arial"/>
        <family val="2"/>
      </rPr>
      <t>207</t>
    </r>
  </si>
  <si>
    <r>
      <rPr>
        <sz val="9"/>
        <color rgb="FF828795"/>
        <rFont val="Arial"/>
        <family val="2"/>
      </rPr>
      <t xml:space="preserve">
</t>
    </r>
    <r>
      <rPr>
        <sz val="9"/>
        <color rgb="FF4D5987"/>
        <rFont val="Arial"/>
        <family val="2"/>
      </rPr>
      <t>1</t>
    </r>
    <r>
      <rPr>
        <sz val="9"/>
        <color rgb="FF544F64"/>
        <rFont val="Arial"/>
        <family val="2"/>
      </rPr>
      <t>04</t>
    </r>
  </si>
  <si>
    <r>
      <rPr>
        <sz val="9"/>
        <color rgb="FF696074"/>
        <rFont val="Arial"/>
        <family val="2"/>
      </rPr>
      <t xml:space="preserve">Sales </t>
    </r>
    <r>
      <rPr>
        <sz val="9"/>
        <color rgb="FF8E8CC3"/>
        <rFont val="Arial"/>
        <family val="2"/>
      </rPr>
      <t>+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</si>
  <si>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808291"/>
        <rFont val="Arial"/>
        <family val="2"/>
      </rPr>
      <t>1</t>
    </r>
    <r>
      <rPr>
        <sz val="9"/>
        <color rgb="FF696074"/>
        <rFont val="Arial"/>
        <family val="2"/>
      </rPr>
      <t>1</t>
    </r>
    <r>
      <rPr>
        <sz val="9"/>
        <color rgb="FF4F567E"/>
        <rFont val="Arial"/>
        <family val="2"/>
      </rPr>
      <t>,</t>
    </r>
    <r>
      <rPr>
        <sz val="9"/>
        <color rgb="FF696074"/>
        <rFont val="Arial"/>
        <family val="2"/>
      </rPr>
      <t>13</t>
    </r>
    <r>
      <rPr>
        <sz val="9"/>
        <color rgb="FF6B4460"/>
        <rFont val="Arial"/>
        <family val="2"/>
      </rPr>
      <t>1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</si>
  <si>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6</t>
    </r>
    <r>
      <rPr>
        <sz val="9"/>
        <color rgb="FF6B7590"/>
        <rFont val="Arial"/>
        <family val="2"/>
      </rPr>
      <t>,</t>
    </r>
    <r>
      <rPr>
        <sz val="9"/>
        <color rgb="FF696074"/>
        <rFont val="Arial"/>
        <family val="2"/>
      </rPr>
      <t>080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</si>
  <si>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</t>
    </r>
    <r>
      <rPr>
        <sz val="9"/>
        <color rgb="FF4F567E"/>
        <rFont val="Arial"/>
        <family val="2"/>
      </rPr>
      <t>7</t>
    </r>
    <r>
      <rPr>
        <sz val="9"/>
        <color rgb="FF808291"/>
        <rFont val="Arial"/>
        <family val="2"/>
      </rPr>
      <t>,</t>
    </r>
    <r>
      <rPr>
        <sz val="9"/>
        <color rgb="FF696074"/>
        <rFont val="Arial"/>
        <family val="2"/>
      </rPr>
      <t>392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</si>
  <si>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28,487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</si>
  <si>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</t>
    </r>
    <r>
      <rPr>
        <sz val="9"/>
        <color rgb="FF6B4460"/>
        <rFont val="Arial"/>
        <family val="2"/>
      </rPr>
      <t>1</t>
    </r>
    <r>
      <rPr>
        <sz val="9"/>
        <color rgb="FF6B7590"/>
        <rFont val="Arial"/>
        <family val="2"/>
      </rPr>
      <t>,</t>
    </r>
    <r>
      <rPr>
        <sz val="9"/>
        <color rgb="FF696074"/>
        <rFont val="Arial"/>
        <family val="2"/>
      </rPr>
      <t>578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</si>
  <si>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26,489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</si>
  <si>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29,066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</si>
  <si>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32</t>
    </r>
    <r>
      <rPr>
        <sz val="9"/>
        <color rgb="FF808291"/>
        <rFont val="Arial"/>
        <family val="2"/>
      </rPr>
      <t>,</t>
    </r>
    <r>
      <rPr>
        <sz val="9"/>
        <color rgb="FF696074"/>
        <rFont val="Arial"/>
        <family val="2"/>
      </rPr>
      <t>838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</si>
  <si>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96074"/>
        <rFont val="Arial"/>
        <family val="2"/>
      </rPr>
      <t>33</t>
    </r>
    <r>
      <rPr>
        <sz val="9"/>
        <color rgb="FF4F567E"/>
        <rFont val="Arial"/>
        <family val="2"/>
      </rPr>
      <t>,4</t>
    </r>
    <r>
      <rPr>
        <sz val="9"/>
        <color rgb="FF696074"/>
        <rFont val="Arial"/>
        <family val="2"/>
      </rPr>
      <t>98</t>
    </r>
  </si>
  <si>
    <r>
      <rPr>
        <sz val="9"/>
        <color rgb="FF6B7590"/>
        <rFont val="Arial"/>
        <family val="2"/>
      </rPr>
      <t xml:space="preserve">
</t>
    </r>
    <r>
      <rPr>
        <sz val="9"/>
        <color rgb="FF696074"/>
        <rFont val="Arial"/>
        <family val="2"/>
      </rPr>
      <t>38</t>
    </r>
    <r>
      <rPr>
        <sz val="9"/>
        <color rgb="FF4F567E"/>
        <rFont val="Arial"/>
        <family val="2"/>
      </rPr>
      <t>,</t>
    </r>
    <r>
      <rPr>
        <sz val="9"/>
        <color rgb="FF696074"/>
        <rFont val="Arial"/>
        <family val="2"/>
      </rPr>
      <t>65</t>
    </r>
    <r>
      <rPr>
        <sz val="9"/>
        <color rgb="FF6B4460"/>
        <rFont val="Arial"/>
        <family val="2"/>
      </rPr>
      <t>4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</si>
  <si>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4F567E"/>
        <rFont val="Arial"/>
        <family val="2"/>
      </rPr>
      <t>4</t>
    </r>
    <r>
      <rPr>
        <sz val="9"/>
        <color rgb="FF696074"/>
        <rFont val="Arial"/>
        <family val="2"/>
      </rPr>
      <t>3,886</t>
    </r>
  </si>
  <si>
    <r>
      <rPr>
        <sz val="9"/>
        <color rgb="FF808291"/>
        <rFont val="Arial"/>
        <family val="2"/>
      </rPr>
      <t xml:space="preserve">
</t>
    </r>
    <r>
      <rPr>
        <sz val="9"/>
        <color rgb="FF6B4460"/>
        <rFont val="Arial"/>
        <family val="2"/>
      </rPr>
      <t>4</t>
    </r>
    <r>
      <rPr>
        <sz val="9"/>
        <color rgb="FF696074"/>
        <rFont val="Arial"/>
        <family val="2"/>
      </rPr>
      <t>8</t>
    </r>
    <r>
      <rPr>
        <sz val="9"/>
        <color rgb="FFA78C7E"/>
        <rFont val="Arial"/>
        <family val="2"/>
      </rPr>
      <t>,</t>
    </r>
    <r>
      <rPr>
        <sz val="9"/>
        <color rgb="FF4F567E"/>
        <rFont val="Arial"/>
        <family val="2"/>
      </rPr>
      <t>4</t>
    </r>
    <r>
      <rPr>
        <sz val="9"/>
        <color rgb="FF696074"/>
        <rFont val="Arial"/>
        <family val="2"/>
      </rPr>
      <t>97</t>
    </r>
  </si>
  <si>
    <r>
      <rPr>
        <sz val="9"/>
        <color rgb="FF696074"/>
        <rFont val="Arial"/>
        <family val="2"/>
      </rPr>
      <t>Expe</t>
    </r>
    <r>
      <rPr>
        <sz val="9"/>
        <color rgb="FF808291"/>
        <rFont val="Arial"/>
        <family val="2"/>
      </rPr>
      <t>n</t>
    </r>
    <r>
      <rPr>
        <sz val="9"/>
        <color rgb="FF696074"/>
        <rFont val="Arial"/>
        <family val="2"/>
      </rPr>
      <t xml:space="preserve">ses </t>
    </r>
    <r>
      <rPr>
        <sz val="9"/>
        <color rgb="FF8E8CC3"/>
        <rFont val="Arial"/>
        <family val="2"/>
      </rPr>
      <t>+</t>
    </r>
  </si>
  <si>
    <r>
      <rPr>
        <sz val="9"/>
        <color rgb="FF696074"/>
        <rFont val="Arial"/>
        <family val="2"/>
      </rPr>
      <t xml:space="preserve">2 </t>
    </r>
    <r>
      <rPr>
        <sz val="9"/>
        <color rgb="FF6B4460"/>
        <rFont val="Arial"/>
        <family val="2"/>
      </rPr>
      <t>1</t>
    </r>
    <r>
      <rPr>
        <sz val="9"/>
        <color rgb="FF4F567E"/>
        <rFont val="Arial"/>
        <family val="2"/>
      </rPr>
      <t>,4</t>
    </r>
    <r>
      <rPr>
        <sz val="9"/>
        <color rgb="FF696074"/>
        <rFont val="Arial"/>
        <family val="2"/>
      </rPr>
      <t>76</t>
    </r>
  </si>
  <si>
    <r>
      <rPr>
        <sz val="9"/>
        <color rgb="FF524B5E"/>
        <rFont val="Arial"/>
        <family val="2"/>
      </rPr>
      <t>O</t>
    </r>
    <r>
      <rPr>
        <sz val="9"/>
        <color rgb="FF4F567E"/>
        <rFont val="Arial"/>
        <family val="2"/>
      </rPr>
      <t>p</t>
    </r>
    <r>
      <rPr>
        <sz val="9"/>
        <color rgb="FF524B5E"/>
        <rFont val="Arial"/>
        <family val="2"/>
      </rPr>
      <t>e</t>
    </r>
    <r>
      <rPr>
        <sz val="9"/>
        <color rgb="FF4F567E"/>
        <rFont val="Arial"/>
        <family val="2"/>
      </rPr>
      <t>r</t>
    </r>
    <r>
      <rPr>
        <sz val="9"/>
        <color rgb="FF524B5E"/>
        <rFont val="Arial"/>
        <family val="2"/>
      </rPr>
      <t>ati</t>
    </r>
    <r>
      <rPr>
        <sz val="9"/>
        <color rgb="FF4F567E"/>
        <rFont val="Arial"/>
        <family val="2"/>
      </rPr>
      <t>n</t>
    </r>
    <r>
      <rPr>
        <sz val="9"/>
        <color rgb="FF524B5E"/>
        <rFont val="Arial"/>
        <family val="2"/>
      </rPr>
      <t>g Profit</t>
    </r>
  </si>
  <si>
    <r>
      <rPr>
        <sz val="9"/>
        <color rgb="FF696074"/>
        <rFont val="Arial"/>
        <family val="2"/>
      </rPr>
      <t>O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 xml:space="preserve">M </t>
    </r>
    <r>
      <rPr>
        <sz val="9"/>
        <color rgb="FF6B7590"/>
        <rFont val="Arial"/>
        <family val="2"/>
      </rPr>
      <t>%</t>
    </r>
  </si>
  <si>
    <r>
      <rPr>
        <sz val="9"/>
        <color rgb="FF696074"/>
        <rFont val="Arial"/>
        <family val="2"/>
      </rPr>
      <t>Ot</t>
    </r>
    <r>
      <rPr>
        <sz val="9"/>
        <color rgb="FF4F567E"/>
        <rFont val="Arial"/>
        <family val="2"/>
      </rPr>
      <t>h</t>
    </r>
    <r>
      <rPr>
        <sz val="9"/>
        <color rgb="FF696074"/>
        <rFont val="Arial"/>
        <family val="2"/>
      </rPr>
      <t xml:space="preserve">er </t>
    </r>
    <r>
      <rPr>
        <sz val="9"/>
        <color rgb="FF808291"/>
        <rFont val="Arial"/>
        <family val="2"/>
      </rPr>
      <t>In</t>
    </r>
    <r>
      <rPr>
        <sz val="9"/>
        <color rgb="FF696074"/>
        <rFont val="Arial"/>
        <family val="2"/>
      </rPr>
      <t xml:space="preserve">come </t>
    </r>
    <r>
      <rPr>
        <sz val="9"/>
        <color rgb="FF8E8CC3"/>
        <rFont val="Arial"/>
        <family val="2"/>
      </rPr>
      <t>+</t>
    </r>
  </si>
  <si>
    <r>
      <rPr>
        <sz val="9"/>
        <color rgb="FF808291"/>
        <rFont val="Arial"/>
        <family val="2"/>
      </rPr>
      <t>In</t>
    </r>
    <r>
      <rPr>
        <sz val="9"/>
        <color rgb="FF696074"/>
        <rFont val="Arial"/>
        <family val="2"/>
      </rPr>
      <t>teres</t>
    </r>
    <r>
      <rPr>
        <sz val="9"/>
        <color rgb="FF4F567E"/>
        <rFont val="Arial"/>
        <family val="2"/>
      </rPr>
      <t>t</t>
    </r>
  </si>
  <si>
    <r>
      <rPr>
        <sz val="9"/>
        <color rgb="FF696074"/>
        <rFont val="Arial"/>
        <family val="2"/>
      </rPr>
      <t xml:space="preserve">5 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8</t>
    </r>
  </si>
  <si>
    <r>
      <rPr>
        <sz val="9"/>
        <color rgb="FF696074"/>
        <rFont val="Arial"/>
        <family val="2"/>
      </rPr>
      <t>Dep</t>
    </r>
    <r>
      <rPr>
        <sz val="9"/>
        <color rgb="FF808291"/>
        <rFont val="Arial"/>
        <family val="2"/>
      </rPr>
      <t>r</t>
    </r>
    <r>
      <rPr>
        <sz val="9"/>
        <color rgb="FF696074"/>
        <rFont val="Arial"/>
        <family val="2"/>
      </rPr>
      <t>ec</t>
    </r>
    <r>
      <rPr>
        <sz val="9"/>
        <color rgb="FF808291"/>
        <rFont val="Arial"/>
        <family val="2"/>
      </rPr>
      <t>i</t>
    </r>
    <r>
      <rPr>
        <sz val="9"/>
        <color rgb="FF696074"/>
        <rFont val="Arial"/>
        <family val="2"/>
      </rPr>
      <t>at</t>
    </r>
    <r>
      <rPr>
        <sz val="9"/>
        <color rgb="FF808291"/>
        <rFont val="Arial"/>
        <family val="2"/>
      </rPr>
      <t>i</t>
    </r>
    <r>
      <rPr>
        <sz val="9"/>
        <color rgb="FF696074"/>
        <rFont val="Arial"/>
        <family val="2"/>
      </rPr>
      <t>o</t>
    </r>
    <r>
      <rPr>
        <sz val="9"/>
        <color rgb="FF4F567E"/>
        <rFont val="Arial"/>
        <family val="2"/>
      </rPr>
      <t>n</t>
    </r>
  </si>
  <si>
    <r>
      <rPr>
        <sz val="9"/>
        <color rgb="FF524B5E"/>
        <rFont val="Arial"/>
        <family val="2"/>
      </rPr>
      <t>Pro</t>
    </r>
    <r>
      <rPr>
        <sz val="9"/>
        <color rgb="FF4F567E"/>
        <rFont val="Arial"/>
        <family val="2"/>
      </rPr>
      <t xml:space="preserve">fit </t>
    </r>
    <r>
      <rPr>
        <sz val="9"/>
        <color rgb="FF524B5E"/>
        <rFont val="Arial"/>
        <family val="2"/>
      </rPr>
      <t>before tax</t>
    </r>
  </si>
  <si>
    <r>
      <rPr>
        <sz val="9"/>
        <color rgb="FF524B5E"/>
        <rFont val="Arial"/>
        <family val="2"/>
      </rPr>
      <t>Tax %</t>
    </r>
  </si>
  <si>
    <r>
      <rPr>
        <sz val="9"/>
        <color rgb="FF524B5E"/>
        <rFont val="Arial"/>
        <family val="2"/>
      </rPr>
      <t xml:space="preserve">Net </t>
    </r>
    <r>
      <rPr>
        <sz val="9"/>
        <color rgb="FF696074"/>
        <rFont val="Arial"/>
        <family val="2"/>
      </rPr>
      <t xml:space="preserve">Profit </t>
    </r>
    <r>
      <rPr>
        <sz val="9"/>
        <color rgb="FF7785AC"/>
        <rFont val="Arial"/>
        <family val="2"/>
      </rPr>
      <t>+</t>
    </r>
  </si>
  <si>
    <r>
      <rPr>
        <sz val="9"/>
        <color rgb="FF524B5E"/>
        <rFont val="Arial"/>
        <family val="2"/>
      </rPr>
      <t xml:space="preserve">4, </t>
    </r>
    <r>
      <rPr>
        <sz val="9"/>
        <color rgb="FF4F567E"/>
        <rFont val="Arial"/>
        <family val="2"/>
      </rPr>
      <t>1</t>
    </r>
    <r>
      <rPr>
        <sz val="9"/>
        <color rgb="FF524B5E"/>
        <rFont val="Arial"/>
        <family val="2"/>
      </rPr>
      <t>72</t>
    </r>
  </si>
  <si>
    <r>
      <rPr>
        <sz val="9"/>
        <color rgb="FF696074"/>
        <rFont val="Arial"/>
        <family val="2"/>
      </rPr>
      <t>E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 xml:space="preserve">S </t>
    </r>
    <r>
      <rPr>
        <sz val="9"/>
        <color rgb="FF524B5E"/>
        <rFont val="Arial"/>
        <family val="2"/>
      </rPr>
      <t xml:space="preserve">in </t>
    </r>
    <r>
      <rPr>
        <sz val="9"/>
        <color rgb="FF696074"/>
        <rFont val="Arial"/>
        <family val="2"/>
      </rPr>
      <t>Rs</t>
    </r>
  </si>
  <si>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 xml:space="preserve">5. </t>
    </r>
    <r>
      <rPr>
        <sz val="9"/>
        <color rgb="FF4F567E"/>
        <rFont val="Arial"/>
        <family val="2"/>
      </rPr>
      <t>1</t>
    </r>
    <r>
      <rPr>
        <sz val="9"/>
        <color rgb="FF696074"/>
        <rFont val="Arial"/>
        <family val="2"/>
      </rPr>
      <t>7</t>
    </r>
  </si>
  <si>
    <r>
      <rPr>
        <sz val="9"/>
        <color rgb="FF524B5E"/>
        <rFont val="Arial"/>
        <family val="2"/>
      </rPr>
      <t xml:space="preserve">2 </t>
    </r>
    <r>
      <rPr>
        <sz val="9"/>
        <color rgb="FF6B4460"/>
        <rFont val="Arial"/>
        <family val="2"/>
      </rPr>
      <t>1</t>
    </r>
    <r>
      <rPr>
        <sz val="9"/>
        <color rgb="FF696074"/>
        <rFont val="Arial"/>
        <family val="2"/>
      </rPr>
      <t>.92</t>
    </r>
  </si>
  <si>
    <r>
      <rPr>
        <sz val="9"/>
        <color rgb="FF696074"/>
        <rFont val="Arial"/>
        <family val="2"/>
      </rPr>
      <t>D</t>
    </r>
    <r>
      <rPr>
        <sz val="9"/>
        <color rgb="FF704F49"/>
        <rFont val="Arial"/>
        <family val="2"/>
      </rPr>
      <t>i</t>
    </r>
    <r>
      <rPr>
        <sz val="9"/>
        <color rgb="FF696074"/>
        <rFont val="Arial"/>
        <family val="2"/>
      </rPr>
      <t>v</t>
    </r>
    <r>
      <rPr>
        <sz val="9"/>
        <color rgb="FF704F49"/>
        <rFont val="Arial"/>
        <family val="2"/>
      </rPr>
      <t>i</t>
    </r>
    <r>
      <rPr>
        <sz val="9"/>
        <color rgb="FF696074"/>
        <rFont val="Arial"/>
        <family val="2"/>
      </rPr>
      <t>de</t>
    </r>
    <r>
      <rPr>
        <sz val="9"/>
        <color rgb="FF4F567E"/>
        <rFont val="Arial"/>
        <family val="2"/>
      </rPr>
      <t>n</t>
    </r>
    <r>
      <rPr>
        <sz val="9"/>
        <color rgb="FF696074"/>
        <rFont val="Arial"/>
        <family val="2"/>
      </rPr>
      <t xml:space="preserve">d </t>
    </r>
    <r>
      <rPr>
        <sz val="9"/>
        <color rgb="FF4F567E"/>
        <rFont val="Arial"/>
        <family val="2"/>
      </rPr>
      <t>P</t>
    </r>
    <r>
      <rPr>
        <sz val="9"/>
        <color rgb="FF696074"/>
        <rFont val="Arial"/>
        <family val="2"/>
      </rPr>
      <t>ayo</t>
    </r>
    <r>
      <rPr>
        <sz val="9"/>
        <color rgb="FF808291"/>
        <rFont val="Arial"/>
        <family val="2"/>
      </rPr>
      <t>ut %</t>
    </r>
  </si>
  <si>
    <t>x1</t>
  </si>
  <si>
    <t>Reserves</t>
  </si>
  <si>
    <t>x2</t>
  </si>
  <si>
    <t>x3</t>
  </si>
  <si>
    <t>market value of equity</t>
  </si>
  <si>
    <t>Share Price (₹)</t>
  </si>
  <si>
    <t>Total Outstanding Shares</t>
  </si>
  <si>
    <t>Market Capitalization (₹ Crores)</t>
  </si>
  <si>
    <t>Share Price</t>
  </si>
  <si>
    <t>x4</t>
  </si>
  <si>
    <t xml:space="preserve">Sales </t>
  </si>
  <si>
    <r>
      <rPr>
        <sz val="9"/>
        <color rgb="FF696072"/>
        <rFont val="Arial"/>
        <family val="2"/>
      </rPr>
      <t>Other liab</t>
    </r>
    <r>
      <rPr>
        <sz val="9"/>
        <color rgb="FF4D5987"/>
        <rFont val="Arial"/>
        <family val="2"/>
      </rPr>
      <t>i</t>
    </r>
    <r>
      <rPr>
        <sz val="9"/>
        <color rgb="FF6B4660"/>
        <rFont val="Arial"/>
        <family val="2"/>
      </rPr>
      <t>lit</t>
    </r>
    <r>
      <rPr>
        <sz val="9"/>
        <color rgb="FF828795"/>
        <rFont val="Arial"/>
        <family val="2"/>
      </rPr>
      <t>i</t>
    </r>
    <r>
      <rPr>
        <sz val="9"/>
        <color rgb="FF7E707C"/>
        <rFont val="Arial"/>
        <family val="2"/>
      </rPr>
      <t xml:space="preserve">es </t>
    </r>
  </si>
  <si>
    <r>
      <rPr>
        <sz val="9"/>
        <color rgb="FF696072"/>
        <rFont val="Arial"/>
        <family val="2"/>
      </rPr>
      <t>Other Asse</t>
    </r>
    <r>
      <rPr>
        <sz val="9"/>
        <color rgb="FF4D5987"/>
        <rFont val="Arial"/>
        <family val="2"/>
      </rPr>
      <t>t</t>
    </r>
    <r>
      <rPr>
        <sz val="9"/>
        <color rgb="FF696072"/>
        <rFont val="Arial"/>
        <family val="2"/>
      </rPr>
      <t xml:space="preserve">s </t>
    </r>
  </si>
  <si>
    <t>x5</t>
  </si>
  <si>
    <t>Z&lt;1.81 = HIGH ZONE</t>
  </si>
  <si>
    <t>BANKRUPTCY RISK(ALTMAN Z-SCORE )</t>
  </si>
  <si>
    <t>YEAR</t>
  </si>
  <si>
    <t>Altman Z Score</t>
  </si>
  <si>
    <t>Working Capital</t>
  </si>
  <si>
    <t>Z &gt;2.99 = SAFE ZONE</t>
  </si>
  <si>
    <t>1.81&lt; Z &lt;2.99 = GREY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</si>
</sst>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#,##0"/>
    <numFmt numFmtId="165" formatCode="###0;###0"/>
    <numFmt numFmtId="166" formatCode="###0"/>
    <numFmt numFmtId="167" formatCode="###0.00;###0.00"/>
  </numFmts>
  <fonts count="29" x14ac:knownFonts="1">
    <font>
      <sz val="10"/>
      <color rgb="FF000000"/>
      <name val="Times New Roman"/>
      <charset val="204"/>
    </font>
    <font>
      <sz val="9"/>
      <name val="Arial"/>
    </font>
    <font>
      <sz val="9"/>
      <color rgb="FF6B4660"/>
      <name val="Arial"/>
      <family val="2"/>
    </font>
    <font>
      <sz val="9"/>
      <color rgb="FF696072"/>
      <name val="Arial"/>
      <family val="2"/>
    </font>
    <font>
      <sz val="9"/>
      <color rgb="FF828795"/>
      <name val="Arial"/>
      <family val="2"/>
    </font>
    <font>
      <sz val="9"/>
      <color rgb="FF544F64"/>
      <name val="Arial"/>
      <family val="2"/>
    </font>
    <font>
      <sz val="9"/>
      <color rgb="FF4D5987"/>
      <name val="Arial"/>
      <family val="2"/>
    </font>
    <font>
      <sz val="9"/>
      <color rgb="FF7E707C"/>
      <name val="Arial"/>
      <family val="2"/>
    </font>
    <font>
      <sz val="9"/>
      <color rgb="FF7B7EB6"/>
      <name val="Arial"/>
      <family val="2"/>
    </font>
    <font>
      <sz val="9"/>
      <color rgb="FF74363F"/>
      <name val="Arial"/>
      <family val="2"/>
    </font>
    <font>
      <sz val="9"/>
      <color rgb="FF9597CA"/>
      <name val="Arial"/>
      <family val="2"/>
    </font>
    <font>
      <sz val="9"/>
      <color rgb="FF69779A"/>
      <name val="Arial"/>
      <family val="2"/>
    </font>
    <font>
      <sz val="9"/>
      <color rgb="FF000000"/>
      <name val="Arial"/>
      <family val="2"/>
    </font>
    <font>
      <sz val="9"/>
      <color rgb="FF696074"/>
      <name val="Arial"/>
      <family val="2"/>
    </font>
    <font>
      <sz val="9"/>
      <color rgb="FF8E8CC3"/>
      <name val="Arial"/>
      <family val="2"/>
    </font>
    <font>
      <sz val="9"/>
      <color rgb="FF808291"/>
      <name val="Arial"/>
      <family val="2"/>
    </font>
    <font>
      <sz val="9"/>
      <color rgb="FF4F567E"/>
      <name val="Arial"/>
      <family val="2"/>
    </font>
    <font>
      <sz val="9"/>
      <color rgb="FF6B4460"/>
      <name val="Arial"/>
      <family val="2"/>
    </font>
    <font>
      <sz val="9"/>
      <color rgb="FF6B7590"/>
      <name val="Arial"/>
      <family val="2"/>
    </font>
    <font>
      <sz val="9"/>
      <color rgb="FFA78C7E"/>
      <name val="Arial"/>
      <family val="2"/>
    </font>
    <font>
      <sz val="9"/>
      <color rgb="FF524B5E"/>
      <name val="Arial"/>
      <family val="2"/>
    </font>
    <font>
      <sz val="9"/>
      <name val="Arial"/>
      <family val="2"/>
    </font>
    <font>
      <sz val="9"/>
      <color rgb="FF7785AC"/>
      <name val="Arial"/>
      <family val="2"/>
    </font>
    <font>
      <sz val="9"/>
      <color rgb="FF704F49"/>
      <name val="Arial"/>
      <family val="2"/>
    </font>
    <font>
      <b/>
      <sz val="10"/>
      <color rgb="FF000000"/>
      <name val="Times New Roman"/>
      <charset val="204"/>
    </font>
    <font>
      <b/>
      <sz val="10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593A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6467AC"/>
      </top>
      <bottom/>
      <diagonal/>
    </border>
    <border>
      <left/>
      <right/>
      <top style="thin">
        <color rgb="FFAFB3B3"/>
      </top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7" fontId="0" fillId="0" borderId="0" xfId="0" applyNumberForma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7" fillId="0" borderId="0" xfId="0" applyNumberFormat="1" applyFont="1" applyAlignment="1">
      <alignment horizontal="left" vertical="top" wrapText="1"/>
    </xf>
    <xf numFmtId="164" fontId="20" fillId="0" borderId="0" xfId="0" applyNumberFormat="1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9" fontId="1" fillId="0" borderId="0" xfId="0" applyNumberFormat="1" applyFont="1" applyAlignment="1">
      <alignment horizontal="left" vertical="top" wrapText="1"/>
    </xf>
    <xf numFmtId="166" fontId="20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165" fontId="13" fillId="0" borderId="0" xfId="0" applyNumberFormat="1" applyFont="1" applyAlignment="1">
      <alignment horizontal="left" vertical="top" wrapText="1"/>
    </xf>
    <xf numFmtId="3" fontId="20" fillId="0" borderId="0" xfId="0" applyNumberFormat="1" applyFont="1" applyAlignment="1">
      <alignment horizontal="left" vertical="top" wrapText="1"/>
    </xf>
    <xf numFmtId="165" fontId="13" fillId="0" borderId="0" xfId="0" applyNumberFormat="1" applyFont="1" applyAlignment="1">
      <alignment horizontal="right" vertical="top" wrapText="1"/>
    </xf>
    <xf numFmtId="165" fontId="16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165" fontId="17" fillId="0" borderId="0" xfId="0" applyNumberFormat="1" applyFont="1" applyAlignment="1">
      <alignment horizontal="left" vertical="top" wrapText="1"/>
    </xf>
    <xf numFmtId="165" fontId="15" fillId="0" borderId="0" xfId="0" applyNumberFormat="1" applyFont="1" applyAlignment="1">
      <alignment horizontal="left" vertical="top" wrapText="1"/>
    </xf>
    <xf numFmtId="164" fontId="15" fillId="0" borderId="0" xfId="0" applyNumberFormat="1" applyFont="1" applyAlignment="1">
      <alignment horizontal="left" vertical="top" wrapText="1"/>
    </xf>
    <xf numFmtId="167" fontId="15" fillId="0" borderId="0" xfId="0" applyNumberFormat="1" applyFont="1" applyAlignment="1">
      <alignment horizontal="left" vertical="top" wrapText="1"/>
    </xf>
    <xf numFmtId="167" fontId="20" fillId="0" borderId="0" xfId="0" applyNumberFormat="1" applyFont="1" applyAlignment="1">
      <alignment horizontal="left" vertical="top" wrapText="1"/>
    </xf>
    <xf numFmtId="167" fontId="13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17" fontId="25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8" fillId="2" borderId="0" xfId="0" applyFont="1" applyFill="1" applyAlignment="1">
      <alignment horizontal="left" vertical="top"/>
    </xf>
    <xf numFmtId="0" fontId="28" fillId="3" borderId="0" xfId="0" applyFont="1" applyFill="1" applyAlignment="1">
      <alignment horizontal="left" vertical="top"/>
    </xf>
    <xf numFmtId="0" fontId="28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593A"/>
      <color rgb="FFF23E1A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B13" sqref="B13"/>
    </sheetView>
  </sheetViews>
  <sheetFormatPr defaultColWidth="9.33203125" defaultRowHeight="12.75" x14ac:dyDescent="0.2"/>
  <cols>
    <col min="1" max="1" width="19.83203125" customWidth="1"/>
    <col min="2" max="3" width="12.6640625" customWidth="1"/>
    <col min="4" max="4" width="11.5" customWidth="1"/>
    <col min="5" max="5" width="12.6640625" customWidth="1"/>
    <col min="6" max="6" width="11.5" customWidth="1"/>
    <col min="7" max="7" width="12.6640625" customWidth="1"/>
    <col min="8" max="8" width="11.5" customWidth="1"/>
    <col min="9" max="9" width="13" customWidth="1"/>
    <col min="10" max="12" width="12.6640625" customWidth="1"/>
    <col min="13" max="13" width="11.5" customWidth="1"/>
    <col min="14" max="14" width="12.6640625" customWidth="1"/>
  </cols>
  <sheetData>
    <row r="1" spans="1:14" x14ac:dyDescent="0.2">
      <c r="B1" s="13">
        <v>41334</v>
      </c>
      <c r="C1" s="13">
        <v>41699</v>
      </c>
      <c r="D1" s="13">
        <v>42064</v>
      </c>
      <c r="E1" s="13">
        <v>42430</v>
      </c>
      <c r="F1" s="13">
        <v>42795</v>
      </c>
      <c r="G1" s="13">
        <v>43160</v>
      </c>
      <c r="H1" s="13">
        <v>43525</v>
      </c>
      <c r="I1" s="13">
        <v>43891</v>
      </c>
      <c r="J1" s="13">
        <v>44256</v>
      </c>
      <c r="K1" s="13">
        <v>44621</v>
      </c>
      <c r="L1" s="13">
        <v>44986</v>
      </c>
      <c r="M1" s="13">
        <v>45352</v>
      </c>
      <c r="N1" s="13">
        <v>45536</v>
      </c>
    </row>
    <row r="2" spans="1:14" ht="44.1" customHeight="1" x14ac:dyDescent="0.2">
      <c r="A2" s="1" t="s">
        <v>0</v>
      </c>
      <c r="B2" s="12" t="s">
        <v>23</v>
      </c>
      <c r="C2" s="12" t="s">
        <v>22</v>
      </c>
      <c r="D2" s="12" t="s">
        <v>21</v>
      </c>
      <c r="E2" s="12" t="s">
        <v>20</v>
      </c>
      <c r="F2" s="12" t="s">
        <v>18</v>
      </c>
      <c r="G2" s="12" t="s">
        <v>18</v>
      </c>
      <c r="H2" s="12" t="s">
        <v>19</v>
      </c>
      <c r="I2" s="12" t="s">
        <v>19</v>
      </c>
      <c r="J2" s="12" t="s">
        <v>17</v>
      </c>
      <c r="K2" s="12" t="s">
        <v>18</v>
      </c>
      <c r="L2" s="12" t="s">
        <v>18</v>
      </c>
      <c r="M2" s="12" t="s">
        <v>18</v>
      </c>
      <c r="N2" s="12" t="s">
        <v>17</v>
      </c>
    </row>
    <row r="3" spans="1:14" ht="21.95" customHeight="1" x14ac:dyDescent="0.2">
      <c r="A3" s="37" t="s">
        <v>54</v>
      </c>
      <c r="B3" s="4">
        <v>14886</v>
      </c>
      <c r="C3" s="3" t="s">
        <v>1</v>
      </c>
      <c r="D3" s="5">
        <v>25431</v>
      </c>
      <c r="E3" s="5">
        <v>32742</v>
      </c>
      <c r="F3" s="5">
        <v>36400</v>
      </c>
      <c r="G3" s="5">
        <v>38074</v>
      </c>
      <c r="H3" s="5">
        <v>41169</v>
      </c>
      <c r="I3" s="5">
        <v>45025</v>
      </c>
      <c r="J3" s="4">
        <v>46223</v>
      </c>
      <c r="K3" s="5">
        <v>47771</v>
      </c>
      <c r="L3" s="5">
        <v>55755</v>
      </c>
      <c r="M3" s="5">
        <v>63427</v>
      </c>
      <c r="N3" s="5">
        <v>68875</v>
      </c>
    </row>
    <row r="4" spans="1:14" ht="21.95" customHeight="1" x14ac:dyDescent="0.2">
      <c r="A4" s="2" t="s">
        <v>2</v>
      </c>
      <c r="B4" s="6">
        <v>260</v>
      </c>
      <c r="C4" s="3" t="s">
        <v>3</v>
      </c>
      <c r="D4" s="5">
        <v>8996</v>
      </c>
      <c r="E4" s="5">
        <v>8497</v>
      </c>
      <c r="F4" s="5">
        <v>9832</v>
      </c>
      <c r="G4" s="7">
        <v>10385</v>
      </c>
      <c r="H4" s="3" t="s">
        <v>4</v>
      </c>
      <c r="I4" s="5">
        <v>8315</v>
      </c>
      <c r="J4" s="8">
        <v>3869</v>
      </c>
      <c r="K4" s="7">
        <v>1290</v>
      </c>
      <c r="L4" s="5">
        <v>6886</v>
      </c>
      <c r="M4" s="5">
        <v>3274</v>
      </c>
      <c r="N4" s="8">
        <v>2572</v>
      </c>
    </row>
    <row r="5" spans="1:14" ht="23.1" customHeight="1" x14ac:dyDescent="0.2">
      <c r="A5" s="2" t="s">
        <v>5</v>
      </c>
      <c r="B5" s="8">
        <v>5128</v>
      </c>
      <c r="C5" s="5">
        <v>8009</v>
      </c>
      <c r="D5" s="9">
        <v>14089</v>
      </c>
      <c r="E5" s="7">
        <v>13948</v>
      </c>
      <c r="F5" s="7">
        <v>14624</v>
      </c>
      <c r="G5" s="7">
        <v>15598</v>
      </c>
      <c r="H5" s="10">
        <v>12666</v>
      </c>
      <c r="I5" s="10">
        <v>14615</v>
      </c>
      <c r="J5" s="3" t="s">
        <v>6</v>
      </c>
      <c r="K5" s="5">
        <v>20474</v>
      </c>
      <c r="L5" s="7">
        <v>17831</v>
      </c>
      <c r="M5" s="7">
        <v>18367</v>
      </c>
      <c r="N5" s="4">
        <v>16429</v>
      </c>
    </row>
    <row r="6" spans="1:14" ht="23.1" customHeight="1" x14ac:dyDescent="0.2">
      <c r="A6" s="3" t="s">
        <v>7</v>
      </c>
      <c r="B6" s="8">
        <v>20377</v>
      </c>
      <c r="C6" s="8">
        <v>29095</v>
      </c>
      <c r="D6" s="8">
        <v>48723</v>
      </c>
      <c r="E6" s="8">
        <v>55428</v>
      </c>
      <c r="F6" s="8">
        <v>61095</v>
      </c>
      <c r="G6" s="8">
        <v>64297</v>
      </c>
      <c r="H6" s="8">
        <v>64590</v>
      </c>
      <c r="I6" s="8">
        <v>68194</v>
      </c>
      <c r="J6" s="8">
        <v>67622</v>
      </c>
      <c r="K6" s="8">
        <v>69776</v>
      </c>
      <c r="L6" s="8">
        <v>80712</v>
      </c>
      <c r="M6" s="8">
        <v>85308</v>
      </c>
      <c r="N6" s="8">
        <v>88116</v>
      </c>
    </row>
    <row r="7" spans="1:14" ht="21.95" customHeight="1" x14ac:dyDescent="0.2">
      <c r="A7" s="2" t="s">
        <v>8</v>
      </c>
      <c r="B7" s="5">
        <v>5647</v>
      </c>
      <c r="C7" s="3" t="s">
        <v>9</v>
      </c>
      <c r="D7" s="9">
        <v>12682</v>
      </c>
      <c r="E7" s="7">
        <v>15872</v>
      </c>
      <c r="F7" s="7">
        <v>17675</v>
      </c>
      <c r="G7" s="7">
        <v>18853</v>
      </c>
      <c r="H7" s="5">
        <v>21837</v>
      </c>
      <c r="I7" s="5">
        <v>22847</v>
      </c>
      <c r="J7" s="8">
        <v>21553</v>
      </c>
      <c r="K7" s="3" t="s">
        <v>10</v>
      </c>
      <c r="L7" s="5">
        <v>24065</v>
      </c>
      <c r="M7" s="5">
        <v>23211</v>
      </c>
      <c r="N7" s="3" t="s">
        <v>11</v>
      </c>
    </row>
    <row r="8" spans="1:14" ht="21.95" customHeight="1" x14ac:dyDescent="0.2">
      <c r="A8" s="29" t="s">
        <v>12</v>
      </c>
      <c r="B8" s="11">
        <v>563</v>
      </c>
      <c r="C8" s="6">
        <v>842</v>
      </c>
      <c r="D8" s="5">
        <v>2039</v>
      </c>
      <c r="E8" s="8">
        <v>2175</v>
      </c>
      <c r="F8" s="8">
        <v>2801</v>
      </c>
      <c r="G8" s="8">
        <v>2465</v>
      </c>
      <c r="H8" s="10">
        <v>1411</v>
      </c>
      <c r="I8" s="10">
        <v>1220</v>
      </c>
      <c r="J8" s="4">
        <v>1567</v>
      </c>
      <c r="K8" s="7">
        <v>1287</v>
      </c>
      <c r="L8" s="5">
        <v>4973</v>
      </c>
      <c r="M8" s="5">
        <v>5354</v>
      </c>
      <c r="N8" s="4">
        <v>1150</v>
      </c>
    </row>
    <row r="9" spans="1:14" ht="21.95" customHeight="1" x14ac:dyDescent="0.2">
      <c r="A9" s="3" t="s">
        <v>13</v>
      </c>
      <c r="B9" s="5">
        <v>2412</v>
      </c>
      <c r="C9" s="8">
        <v>2786</v>
      </c>
      <c r="D9" s="5">
        <v>2716</v>
      </c>
      <c r="E9" s="7">
        <v>1830</v>
      </c>
      <c r="F9" s="7">
        <v>1192</v>
      </c>
      <c r="G9" s="5">
        <v>7143</v>
      </c>
      <c r="H9" s="8">
        <v>7903</v>
      </c>
      <c r="I9" s="7">
        <v>10143</v>
      </c>
      <c r="J9" s="3" t="s">
        <v>14</v>
      </c>
      <c r="K9" s="7">
        <v>12849</v>
      </c>
      <c r="L9" s="7">
        <v>14824</v>
      </c>
      <c r="M9" s="7">
        <v>15026</v>
      </c>
      <c r="N9" s="4">
        <v>17744</v>
      </c>
    </row>
    <row r="10" spans="1:14" ht="23.1" customHeight="1" x14ac:dyDescent="0.2">
      <c r="A10" s="2" t="s">
        <v>15</v>
      </c>
      <c r="B10" s="4">
        <v>11756</v>
      </c>
      <c r="C10" s="4">
        <v>18650</v>
      </c>
      <c r="D10" s="5">
        <v>31286</v>
      </c>
      <c r="E10" s="5">
        <v>35550</v>
      </c>
      <c r="F10" s="5">
        <v>39427</v>
      </c>
      <c r="G10" s="5">
        <v>35837</v>
      </c>
      <c r="H10" s="5">
        <v>33439</v>
      </c>
      <c r="I10" s="5">
        <v>33984</v>
      </c>
      <c r="J10" s="5">
        <v>34890</v>
      </c>
      <c r="K10" s="5">
        <v>32975</v>
      </c>
      <c r="L10" s="5">
        <v>36849</v>
      </c>
      <c r="M10" s="5">
        <v>41717</v>
      </c>
      <c r="N10" s="4">
        <v>40904</v>
      </c>
    </row>
    <row r="11" spans="1:14" ht="21" customHeight="1" x14ac:dyDescent="0.2">
      <c r="A11" s="3" t="s">
        <v>16</v>
      </c>
      <c r="B11" s="8">
        <v>20377</v>
      </c>
      <c r="C11" s="8">
        <v>29095</v>
      </c>
      <c r="D11" s="8">
        <v>48723</v>
      </c>
      <c r="E11" s="8">
        <v>55428</v>
      </c>
      <c r="F11" s="8">
        <v>61095</v>
      </c>
      <c r="G11" s="8">
        <v>64297</v>
      </c>
      <c r="H11" s="8">
        <v>64590</v>
      </c>
      <c r="I11" s="8">
        <v>68194</v>
      </c>
      <c r="J11" s="8">
        <v>67622</v>
      </c>
      <c r="K11" s="8">
        <v>69776</v>
      </c>
      <c r="L11" s="8">
        <v>80712</v>
      </c>
      <c r="M11" s="8">
        <v>85308</v>
      </c>
      <c r="N11" s="8">
        <v>88116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744D-8731-4752-B8F6-2263298D5C06}">
  <dimension ref="A1:O28"/>
  <sheetViews>
    <sheetView tabSelected="1" zoomScale="85" zoomScaleNormal="85" workbookViewId="0">
      <selection activeCell="O11" sqref="O11"/>
    </sheetView>
  </sheetViews>
  <sheetFormatPr defaultRowHeight="12.75" x14ac:dyDescent="0.2"/>
  <cols>
    <col min="1" max="1" width="28.6640625" customWidth="1"/>
    <col min="2" max="2" width="17.1640625" customWidth="1"/>
    <col min="3" max="3" width="18.6640625" customWidth="1"/>
    <col min="4" max="4" width="17" customWidth="1"/>
    <col min="5" max="5" width="18.83203125" customWidth="1"/>
    <col min="6" max="6" width="17.1640625" customWidth="1"/>
    <col min="7" max="7" width="16.1640625" customWidth="1"/>
    <col min="8" max="8" width="15" customWidth="1"/>
    <col min="9" max="10" width="15.1640625" customWidth="1"/>
    <col min="11" max="11" width="15.33203125" customWidth="1"/>
    <col min="12" max="12" width="17" customWidth="1"/>
    <col min="13" max="13" width="15.33203125" customWidth="1"/>
    <col min="14" max="14" width="16" customWidth="1"/>
    <col min="15" max="15" width="19.33203125" customWidth="1"/>
  </cols>
  <sheetData>
    <row r="1" spans="1:15" ht="23.25" customHeight="1" x14ac:dyDescent="0.2">
      <c r="A1" s="48" t="s">
        <v>68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5" ht="15" customHeight="1" x14ac:dyDescent="0.2">
      <c r="A2" s="46" t="s">
        <v>69</v>
      </c>
      <c r="B2" s="47">
        <v>41334</v>
      </c>
      <c r="C2" s="47">
        <v>41699</v>
      </c>
      <c r="D2" s="47">
        <v>42064</v>
      </c>
      <c r="E2" s="47">
        <v>42430</v>
      </c>
      <c r="F2" s="47">
        <v>42795</v>
      </c>
      <c r="G2" s="47">
        <v>43160</v>
      </c>
      <c r="H2" s="47">
        <v>43525</v>
      </c>
      <c r="I2" s="47">
        <v>43891</v>
      </c>
      <c r="J2" s="47">
        <v>44256</v>
      </c>
      <c r="K2" s="47">
        <v>44621</v>
      </c>
      <c r="L2" s="47">
        <v>44986</v>
      </c>
      <c r="M2" s="47">
        <v>45352</v>
      </c>
      <c r="N2" s="50" t="s">
        <v>72</v>
      </c>
      <c r="O2" s="50"/>
    </row>
    <row r="3" spans="1:15" ht="15" customHeight="1" x14ac:dyDescent="0.2">
      <c r="A3" s="12" t="s">
        <v>64</v>
      </c>
      <c r="B3" s="8">
        <v>5128</v>
      </c>
      <c r="C3" s="5">
        <v>8009</v>
      </c>
      <c r="D3" s="9">
        <v>14089</v>
      </c>
      <c r="E3" s="7">
        <v>13948</v>
      </c>
      <c r="F3" s="7">
        <v>14624</v>
      </c>
      <c r="G3" s="7">
        <v>15598</v>
      </c>
      <c r="H3" s="10">
        <v>12666</v>
      </c>
      <c r="I3" s="10">
        <v>14615</v>
      </c>
      <c r="J3" s="3" t="s">
        <v>6</v>
      </c>
      <c r="K3" s="5">
        <v>20474</v>
      </c>
      <c r="L3" s="7">
        <v>17831</v>
      </c>
      <c r="M3" s="7">
        <v>18367</v>
      </c>
      <c r="N3" s="51" t="s">
        <v>73</v>
      </c>
      <c r="O3" s="51"/>
    </row>
    <row r="4" spans="1:15" ht="15" customHeight="1" x14ac:dyDescent="0.2">
      <c r="A4" s="12" t="s">
        <v>65</v>
      </c>
      <c r="B4" s="4">
        <v>11756</v>
      </c>
      <c r="C4" s="4">
        <v>18650</v>
      </c>
      <c r="D4" s="5">
        <v>31286</v>
      </c>
      <c r="E4" s="5">
        <v>35550</v>
      </c>
      <c r="F4" s="5">
        <v>39427</v>
      </c>
      <c r="G4" s="5">
        <v>35837</v>
      </c>
      <c r="H4" s="5">
        <v>33439</v>
      </c>
      <c r="I4" s="5">
        <v>33984</v>
      </c>
      <c r="J4" s="5">
        <v>34890</v>
      </c>
      <c r="K4" s="5">
        <v>32975</v>
      </c>
      <c r="L4" s="5">
        <v>36849</v>
      </c>
      <c r="M4" s="5">
        <v>41717</v>
      </c>
      <c r="N4" s="52" t="s">
        <v>67</v>
      </c>
      <c r="O4" s="52"/>
    </row>
    <row r="5" spans="1:15" x14ac:dyDescent="0.2">
      <c r="A5" s="45" t="s">
        <v>71</v>
      </c>
      <c r="B5">
        <v>6628</v>
      </c>
      <c r="C5">
        <v>10641</v>
      </c>
      <c r="D5">
        <v>17197</v>
      </c>
      <c r="E5">
        <v>21602</v>
      </c>
      <c r="F5">
        <v>24803</v>
      </c>
      <c r="G5">
        <v>20239</v>
      </c>
      <c r="H5">
        <v>20773</v>
      </c>
      <c r="I5">
        <v>19369</v>
      </c>
      <c r="J5">
        <v>17599</v>
      </c>
      <c r="K5">
        <v>12501</v>
      </c>
      <c r="L5">
        <v>19018</v>
      </c>
      <c r="M5">
        <v>23350</v>
      </c>
    </row>
    <row r="6" spans="1:15" x14ac:dyDescent="0.2">
      <c r="A6" s="3" t="s">
        <v>16</v>
      </c>
      <c r="B6" s="8">
        <v>20377</v>
      </c>
      <c r="C6" s="8">
        <v>29095</v>
      </c>
      <c r="D6" s="8">
        <v>48723</v>
      </c>
      <c r="E6" s="8">
        <v>55428</v>
      </c>
      <c r="F6" s="8">
        <v>61095</v>
      </c>
      <c r="G6" s="8">
        <v>64297</v>
      </c>
      <c r="H6" s="8">
        <v>64590</v>
      </c>
      <c r="I6" s="8">
        <v>68194</v>
      </c>
      <c r="J6" s="8">
        <v>67622</v>
      </c>
      <c r="K6" s="8">
        <v>69776</v>
      </c>
      <c r="L6" s="8">
        <v>80712</v>
      </c>
      <c r="M6" s="8">
        <v>85308</v>
      </c>
      <c r="N6" s="8"/>
    </row>
    <row r="7" spans="1:15" x14ac:dyDescent="0.2">
      <c r="A7" s="46" t="s">
        <v>53</v>
      </c>
      <c r="B7" s="46">
        <f t="shared" ref="B7:M7" si="0">1.2*B5/B6</f>
        <v>0.39032242233891151</v>
      </c>
      <c r="C7" s="46">
        <f t="shared" si="0"/>
        <v>0.43887953256573292</v>
      </c>
      <c r="D7" s="46">
        <f t="shared" si="0"/>
        <v>0.42354534819284523</v>
      </c>
      <c r="E7" s="46">
        <f t="shared" si="0"/>
        <v>0.46767698636068411</v>
      </c>
      <c r="F7" s="46">
        <f t="shared" si="0"/>
        <v>0.48716916277927813</v>
      </c>
      <c r="G7" s="46">
        <f t="shared" si="0"/>
        <v>0.37772835435556867</v>
      </c>
      <c r="H7" s="46">
        <f t="shared" si="0"/>
        <v>0.38593590339061773</v>
      </c>
      <c r="I7" s="46">
        <f t="shared" si="0"/>
        <v>0.34083350441387805</v>
      </c>
      <c r="J7" s="46">
        <f t="shared" si="0"/>
        <v>0.31230664576617079</v>
      </c>
      <c r="K7" s="46">
        <f t="shared" si="0"/>
        <v>0.21499082779179085</v>
      </c>
      <c r="L7" s="46">
        <f t="shared" si="0"/>
        <v>0.28275349390425214</v>
      </c>
      <c r="M7" s="46">
        <f t="shared" si="0"/>
        <v>0.32845688563792375</v>
      </c>
    </row>
    <row r="9" spans="1:15" x14ac:dyDescent="0.2">
      <c r="A9" s="37" t="s">
        <v>54</v>
      </c>
      <c r="B9" s="4">
        <v>14886</v>
      </c>
      <c r="C9" s="24">
        <v>18318</v>
      </c>
      <c r="D9" s="5">
        <v>25431</v>
      </c>
      <c r="E9" s="5">
        <v>32742</v>
      </c>
      <c r="F9" s="5">
        <v>36400</v>
      </c>
      <c r="G9" s="5">
        <v>38074</v>
      </c>
      <c r="H9" s="5">
        <v>41169</v>
      </c>
      <c r="I9" s="5">
        <v>45025</v>
      </c>
      <c r="J9" s="4">
        <v>46223</v>
      </c>
      <c r="K9" s="5">
        <v>47771</v>
      </c>
      <c r="L9" s="5">
        <v>55755</v>
      </c>
      <c r="M9" s="5">
        <v>63427</v>
      </c>
      <c r="N9" s="5"/>
    </row>
    <row r="10" spans="1:15" x14ac:dyDescent="0.2">
      <c r="A10" s="46" t="s">
        <v>55</v>
      </c>
      <c r="B10" s="46">
        <f>1.4*B9/B6</f>
        <v>1.0227413260048093</v>
      </c>
      <c r="C10" s="46">
        <f>1.4*C9/C6</f>
        <v>0.88142979893452478</v>
      </c>
      <c r="D10" s="46">
        <f t="shared" ref="D10:M10" si="1">1.4*D9/D6</f>
        <v>0.73073086632596507</v>
      </c>
      <c r="E10" s="46">
        <f t="shared" si="1"/>
        <v>0.82699718553799517</v>
      </c>
      <c r="F10" s="46">
        <f t="shared" si="1"/>
        <v>0.83411081103199936</v>
      </c>
      <c r="G10" s="46">
        <f t="shared" si="1"/>
        <v>0.82902157176851177</v>
      </c>
      <c r="H10" s="46">
        <f t="shared" si="1"/>
        <v>0.89234556432884349</v>
      </c>
      <c r="I10" s="46">
        <f t="shared" si="1"/>
        <v>0.92434818312461497</v>
      </c>
      <c r="J10" s="46">
        <f t="shared" si="1"/>
        <v>0.9569696252698825</v>
      </c>
      <c r="K10" s="46">
        <f t="shared" si="1"/>
        <v>0.95848715890850711</v>
      </c>
      <c r="L10" s="46">
        <f t="shared" si="1"/>
        <v>0.96710526315789469</v>
      </c>
      <c r="M10" s="46">
        <f t="shared" si="1"/>
        <v>1.04090823838327</v>
      </c>
      <c r="N10" s="45"/>
    </row>
    <row r="11" spans="1:15" x14ac:dyDescent="0.2">
      <c r="N11" s="45"/>
    </row>
    <row r="12" spans="1:15" x14ac:dyDescent="0.2">
      <c r="A12" s="3" t="s">
        <v>39</v>
      </c>
      <c r="B12" s="20">
        <v>4784</v>
      </c>
      <c r="C12" s="20">
        <v>7003</v>
      </c>
      <c r="D12" s="20">
        <v>7894</v>
      </c>
      <c r="E12" s="20">
        <v>8174</v>
      </c>
      <c r="F12" s="20">
        <v>10102</v>
      </c>
      <c r="G12" s="20">
        <v>5631</v>
      </c>
      <c r="H12" s="20">
        <v>6377</v>
      </c>
      <c r="I12" s="20">
        <v>6983</v>
      </c>
      <c r="J12" s="20">
        <v>8470</v>
      </c>
      <c r="K12" s="20">
        <v>10258</v>
      </c>
      <c r="L12" s="21">
        <v>11650</v>
      </c>
      <c r="M12" s="20">
        <v>13018</v>
      </c>
    </row>
    <row r="13" spans="1:15" x14ac:dyDescent="0.2">
      <c r="A13" s="46" t="s">
        <v>56</v>
      </c>
      <c r="B13" s="46">
        <f>3.3*B12/B6</f>
        <v>0.7747558521862884</v>
      </c>
      <c r="C13" s="46">
        <f t="shared" ref="C13:M13" si="2">3.3*C12/C6</f>
        <v>0.79429111531190921</v>
      </c>
      <c r="D13" s="46">
        <f t="shared" si="2"/>
        <v>0.53465919586232369</v>
      </c>
      <c r="E13" s="46">
        <f t="shared" si="2"/>
        <v>0.48665295518510493</v>
      </c>
      <c r="F13" s="46">
        <f t="shared" si="2"/>
        <v>0.54565185367051317</v>
      </c>
      <c r="G13" s="46">
        <f t="shared" si="2"/>
        <v>0.28900726316935471</v>
      </c>
      <c r="H13" s="46">
        <f t="shared" si="2"/>
        <v>0.32581049698095677</v>
      </c>
      <c r="I13" s="46">
        <f t="shared" si="2"/>
        <v>0.33791682552717245</v>
      </c>
      <c r="J13" s="46">
        <f t="shared" si="2"/>
        <v>0.41334181183638463</v>
      </c>
      <c r="K13" s="46">
        <f t="shared" si="2"/>
        <v>0.48514388901628069</v>
      </c>
      <c r="L13" s="46">
        <f t="shared" si="2"/>
        <v>0.47632322331251858</v>
      </c>
      <c r="M13" s="46">
        <f t="shared" si="2"/>
        <v>0.50357996905331259</v>
      </c>
    </row>
    <row r="15" spans="1:15" x14ac:dyDescent="0.2">
      <c r="A15" s="3" t="s">
        <v>7</v>
      </c>
      <c r="B15" s="8">
        <v>20377</v>
      </c>
      <c r="C15" s="8">
        <v>29095</v>
      </c>
      <c r="D15" s="8">
        <v>48723</v>
      </c>
      <c r="E15" s="8">
        <v>55428</v>
      </c>
      <c r="F15" s="8">
        <v>61095</v>
      </c>
      <c r="G15" s="8">
        <v>64297</v>
      </c>
      <c r="H15" s="8">
        <v>64590</v>
      </c>
      <c r="I15" s="8">
        <v>68194</v>
      </c>
      <c r="J15" s="8">
        <v>67622</v>
      </c>
      <c r="K15" s="8">
        <v>69776</v>
      </c>
      <c r="L15" s="8">
        <v>80712</v>
      </c>
      <c r="M15" s="8">
        <v>85308</v>
      </c>
      <c r="N15" s="8"/>
    </row>
    <row r="16" spans="1:15" ht="16.5" customHeight="1" x14ac:dyDescent="0.2">
      <c r="A16" t="s">
        <v>61</v>
      </c>
      <c r="B16" s="39">
        <v>526.99</v>
      </c>
      <c r="C16" s="39">
        <v>768.95</v>
      </c>
      <c r="D16" s="39">
        <v>765.54</v>
      </c>
      <c r="E16" s="39">
        <v>588.79999999999995</v>
      </c>
      <c r="F16" s="39">
        <v>537.4</v>
      </c>
      <c r="G16" s="39">
        <v>406.28</v>
      </c>
      <c r="H16" s="39">
        <v>410.87</v>
      </c>
      <c r="I16" s="39">
        <v>567.79</v>
      </c>
      <c r="J16" s="39">
        <v>819.89</v>
      </c>
      <c r="K16" s="39">
        <v>981.71</v>
      </c>
      <c r="L16" s="41">
        <v>1248.3399999999999</v>
      </c>
      <c r="M16" s="41">
        <v>1886.35</v>
      </c>
    </row>
    <row r="17" spans="1:13" x14ac:dyDescent="0.2">
      <c r="A17" s="43" t="s">
        <v>59</v>
      </c>
      <c r="B17" s="40">
        <v>2071163910</v>
      </c>
      <c r="C17" s="40">
        <v>2071163910</v>
      </c>
      <c r="D17" s="40">
        <v>2406605118</v>
      </c>
      <c r="E17" s="40">
        <v>2409660511</v>
      </c>
      <c r="F17" s="40">
        <v>2399263815</v>
      </c>
      <c r="G17" s="40">
        <v>2399323180</v>
      </c>
      <c r="H17" s="40">
        <v>2399334970</v>
      </c>
      <c r="I17" s="40">
        <v>2399334970</v>
      </c>
      <c r="J17" s="40">
        <v>2399334970</v>
      </c>
      <c r="K17" s="40">
        <v>2399334970</v>
      </c>
      <c r="L17" s="40">
        <v>2399334970</v>
      </c>
      <c r="M17" s="40">
        <v>2399334970</v>
      </c>
    </row>
    <row r="18" spans="1:13" x14ac:dyDescent="0.2">
      <c r="A18" t="s">
        <v>57</v>
      </c>
      <c r="B18" s="40">
        <v>109130</v>
      </c>
      <c r="C18" s="40">
        <v>159318</v>
      </c>
      <c r="D18" s="40">
        <v>184314</v>
      </c>
      <c r="E18" s="40">
        <v>141898</v>
      </c>
      <c r="F18" s="40">
        <v>128934</v>
      </c>
      <c r="G18" s="40">
        <v>97521</v>
      </c>
      <c r="H18" s="40">
        <v>98610</v>
      </c>
      <c r="I18" s="40">
        <v>136296</v>
      </c>
      <c r="J18" s="40">
        <v>196716</v>
      </c>
      <c r="K18" s="40">
        <v>235596</v>
      </c>
      <c r="L18" s="40">
        <v>299682</v>
      </c>
      <c r="M18" s="40">
        <v>452762</v>
      </c>
    </row>
    <row r="19" spans="1:13" x14ac:dyDescent="0.2">
      <c r="A19" s="46" t="s">
        <v>62</v>
      </c>
      <c r="B19" s="46">
        <f>0.6*B18/B15</f>
        <v>3.2133287530058401</v>
      </c>
      <c r="C19" s="46">
        <f t="shared" ref="C19:M19" si="3">0.6*C18/C15</f>
        <v>3.2854717305378931</v>
      </c>
      <c r="D19" s="46">
        <f t="shared" si="3"/>
        <v>2.2697370851548548</v>
      </c>
      <c r="E19" s="46">
        <f t="shared" si="3"/>
        <v>1.5360251136609657</v>
      </c>
      <c r="F19" s="46">
        <f t="shared" si="3"/>
        <v>1.2662312791554136</v>
      </c>
      <c r="G19" s="46">
        <f t="shared" si="3"/>
        <v>0.91003623808264766</v>
      </c>
      <c r="H19" s="46">
        <f t="shared" si="3"/>
        <v>0.91602415234556434</v>
      </c>
      <c r="I19" s="46">
        <f t="shared" si="3"/>
        <v>1.199190544622694</v>
      </c>
      <c r="J19" s="46">
        <f t="shared" si="3"/>
        <v>1.7454319600130135</v>
      </c>
      <c r="K19" s="46">
        <f t="shared" si="3"/>
        <v>2.0258770924099978</v>
      </c>
      <c r="L19" s="46">
        <f t="shared" si="3"/>
        <v>2.2277876895628901</v>
      </c>
      <c r="M19" s="46">
        <f t="shared" si="3"/>
        <v>3.1844281896187931</v>
      </c>
    </row>
    <row r="22" spans="1:13" x14ac:dyDescent="0.2">
      <c r="A22" s="42" t="s">
        <v>63</v>
      </c>
      <c r="B22" s="12">
        <v>11131</v>
      </c>
      <c r="C22" s="12">
        <v>16080</v>
      </c>
      <c r="D22" s="12">
        <v>27392</v>
      </c>
      <c r="E22" s="12">
        <v>28487</v>
      </c>
      <c r="F22" s="44">
        <v>31578</v>
      </c>
      <c r="G22" s="12">
        <v>26489</v>
      </c>
      <c r="H22" s="12">
        <v>29066</v>
      </c>
      <c r="I22" s="12">
        <v>32838</v>
      </c>
      <c r="J22" s="12">
        <v>33498</v>
      </c>
      <c r="K22" s="12">
        <v>38654</v>
      </c>
      <c r="L22" s="17">
        <v>43886</v>
      </c>
      <c r="M22" s="17">
        <v>48497</v>
      </c>
    </row>
    <row r="23" spans="1:13" x14ac:dyDescent="0.2">
      <c r="A23" s="3" t="s">
        <v>16</v>
      </c>
      <c r="B23" s="8">
        <v>20377</v>
      </c>
      <c r="C23" s="8">
        <v>29095</v>
      </c>
      <c r="D23" s="8">
        <v>48723</v>
      </c>
      <c r="E23" s="8">
        <v>55428</v>
      </c>
      <c r="F23" s="8">
        <v>61095</v>
      </c>
      <c r="G23" s="8">
        <v>64297</v>
      </c>
      <c r="H23" s="8">
        <v>64590</v>
      </c>
      <c r="I23" s="8">
        <v>68194</v>
      </c>
      <c r="J23" s="8">
        <v>67622</v>
      </c>
      <c r="K23" s="8">
        <v>69776</v>
      </c>
      <c r="L23" s="8">
        <v>80712</v>
      </c>
      <c r="M23" s="8">
        <v>85308</v>
      </c>
    </row>
    <row r="24" spans="1:13" x14ac:dyDescent="0.2">
      <c r="A24" s="46" t="s">
        <v>66</v>
      </c>
      <c r="B24" s="46">
        <f>1*B22/B23</f>
        <v>0.54625312852726116</v>
      </c>
      <c r="C24" s="46">
        <f t="shared" ref="C24:M24" si="4">1*C22/C23</f>
        <v>0.55267228046056027</v>
      </c>
      <c r="D24" s="46">
        <f t="shared" si="4"/>
        <v>0.5621985509923445</v>
      </c>
      <c r="E24" s="46">
        <f t="shared" si="4"/>
        <v>0.51394602006206247</v>
      </c>
      <c r="F24" s="46">
        <f t="shared" si="4"/>
        <v>0.51686717407316474</v>
      </c>
      <c r="G24" s="46">
        <f t="shared" si="4"/>
        <v>0.4119787859464672</v>
      </c>
      <c r="H24" s="46">
        <f t="shared" si="4"/>
        <v>0.4500077411363988</v>
      </c>
      <c r="I24" s="46">
        <f t="shared" si="4"/>
        <v>0.48153796521688125</v>
      </c>
      <c r="J24" s="46">
        <f t="shared" si="4"/>
        <v>0.49537132885747243</v>
      </c>
      <c r="K24" s="46">
        <f t="shared" si="4"/>
        <v>0.55397271268057779</v>
      </c>
      <c r="L24" s="46">
        <f t="shared" si="4"/>
        <v>0.54373575180890077</v>
      </c>
      <c r="M24" s="46">
        <f t="shared" si="4"/>
        <v>0.56849299010643783</v>
      </c>
    </row>
    <row r="26" spans="1:13" x14ac:dyDescent="0.2">
      <c r="A26" s="46" t="s">
        <v>70</v>
      </c>
      <c r="B26" s="46">
        <f>B7+B10+B13+B19+B24</f>
        <v>5.9474014820631096</v>
      </c>
      <c r="C26" s="46">
        <f t="shared" ref="C26:M26" si="5">C7+C10+C13+C19+C24</f>
        <v>5.9527444578106197</v>
      </c>
      <c r="D26" s="46">
        <f t="shared" si="5"/>
        <v>4.5208710465283337</v>
      </c>
      <c r="E26" s="46">
        <f t="shared" si="5"/>
        <v>3.8312982608068125</v>
      </c>
      <c r="F26" s="46">
        <f t="shared" si="5"/>
        <v>3.6500302807103693</v>
      </c>
      <c r="G26" s="46">
        <f t="shared" si="5"/>
        <v>2.8177722133225505</v>
      </c>
      <c r="H26" s="46">
        <f t="shared" si="5"/>
        <v>2.9701238581823812</v>
      </c>
      <c r="I26" s="46">
        <f t="shared" si="5"/>
        <v>3.2838270229052409</v>
      </c>
      <c r="J26" s="46">
        <f t="shared" si="5"/>
        <v>3.9234213717429238</v>
      </c>
      <c r="K26" s="46">
        <f t="shared" si="5"/>
        <v>4.2384716808071543</v>
      </c>
      <c r="L26" s="46">
        <f t="shared" si="5"/>
        <v>4.4977054217464563</v>
      </c>
      <c r="M26" s="46">
        <f t="shared" si="5"/>
        <v>5.6258662727997377</v>
      </c>
    </row>
    <row r="27" spans="1:13" x14ac:dyDescent="0.2">
      <c r="A27" s="45"/>
    </row>
    <row r="28" spans="1:13" x14ac:dyDescent="0.2">
      <c r="A28" s="45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CEDF-ACFE-404C-923B-88C146643820}">
  <dimension ref="A1:D13"/>
  <sheetViews>
    <sheetView workbookViewId="0">
      <selection activeCell="B1" sqref="B1"/>
    </sheetView>
  </sheetViews>
  <sheetFormatPr defaultRowHeight="12.75" x14ac:dyDescent="0.2"/>
  <cols>
    <col min="2" max="2" width="18.83203125" customWidth="1"/>
    <col min="3" max="3" width="34.5" customWidth="1"/>
  </cols>
  <sheetData>
    <row r="1" spans="1:4" ht="25.5" x14ac:dyDescent="0.2">
      <c r="A1" s="38" t="s">
        <v>58</v>
      </c>
      <c r="B1" s="38" t="s">
        <v>59</v>
      </c>
      <c r="C1" s="38" t="s">
        <v>60</v>
      </c>
    </row>
    <row r="2" spans="1:4" x14ac:dyDescent="0.2">
      <c r="A2" s="39">
        <v>2013</v>
      </c>
      <c r="B2" s="39">
        <v>526.99</v>
      </c>
      <c r="C2" s="40">
        <v>2071163910</v>
      </c>
      <c r="D2" s="40">
        <v>109130</v>
      </c>
    </row>
    <row r="3" spans="1:4" x14ac:dyDescent="0.2">
      <c r="A3" s="39">
        <v>2014</v>
      </c>
      <c r="B3" s="39">
        <v>768.95</v>
      </c>
      <c r="C3" s="40">
        <v>2071163910</v>
      </c>
      <c r="D3" s="40">
        <v>159318</v>
      </c>
    </row>
    <row r="4" spans="1:4" x14ac:dyDescent="0.2">
      <c r="A4" s="39">
        <v>2015</v>
      </c>
      <c r="B4" s="39">
        <v>765.54</v>
      </c>
      <c r="C4" s="40">
        <v>2406605118</v>
      </c>
      <c r="D4" s="40">
        <v>184314</v>
      </c>
    </row>
    <row r="5" spans="1:4" x14ac:dyDescent="0.2">
      <c r="A5" s="39">
        <v>2016</v>
      </c>
      <c r="B5" s="39">
        <v>588.79999999999995</v>
      </c>
      <c r="C5" s="40">
        <v>2409660511</v>
      </c>
      <c r="D5" s="40">
        <v>141898</v>
      </c>
    </row>
    <row r="6" spans="1:4" x14ac:dyDescent="0.2">
      <c r="A6" s="39">
        <v>2017</v>
      </c>
      <c r="B6" s="39">
        <v>537.4</v>
      </c>
      <c r="C6" s="40">
        <v>2399263815</v>
      </c>
      <c r="D6" s="40">
        <v>128934</v>
      </c>
    </row>
    <row r="7" spans="1:4" x14ac:dyDescent="0.2">
      <c r="A7" s="39">
        <v>2018</v>
      </c>
      <c r="B7" s="39">
        <v>406.28</v>
      </c>
      <c r="C7" s="40">
        <v>2399323180</v>
      </c>
      <c r="D7" s="40">
        <v>97521</v>
      </c>
    </row>
    <row r="8" spans="1:4" x14ac:dyDescent="0.2">
      <c r="A8" s="39">
        <v>2019</v>
      </c>
      <c r="B8" s="39">
        <v>410.87</v>
      </c>
      <c r="C8" s="40">
        <v>2399334970</v>
      </c>
      <c r="D8" s="40">
        <v>98610</v>
      </c>
    </row>
    <row r="9" spans="1:4" x14ac:dyDescent="0.2">
      <c r="A9" s="39">
        <v>2020</v>
      </c>
      <c r="B9" s="39">
        <v>567.79</v>
      </c>
      <c r="C9" s="40">
        <v>2399334970</v>
      </c>
      <c r="D9" s="40">
        <v>136296</v>
      </c>
    </row>
    <row r="10" spans="1:4" x14ac:dyDescent="0.2">
      <c r="A10" s="39">
        <v>2021</v>
      </c>
      <c r="B10" s="39">
        <v>819.89</v>
      </c>
      <c r="C10" s="40">
        <v>2399334970</v>
      </c>
      <c r="D10" s="40">
        <v>196716</v>
      </c>
    </row>
    <row r="11" spans="1:4" x14ac:dyDescent="0.2">
      <c r="A11" s="39">
        <v>2022</v>
      </c>
      <c r="B11" s="39">
        <v>981.71</v>
      </c>
      <c r="C11" s="40">
        <v>2399334970</v>
      </c>
      <c r="D11" s="40">
        <v>235596</v>
      </c>
    </row>
    <row r="12" spans="1:4" x14ac:dyDescent="0.2">
      <c r="A12" s="39">
        <v>2023</v>
      </c>
      <c r="B12" s="41">
        <v>1248.3399999999999</v>
      </c>
      <c r="C12" s="40">
        <v>2399334970</v>
      </c>
      <c r="D12" s="40">
        <v>299682</v>
      </c>
    </row>
    <row r="13" spans="1:4" x14ac:dyDescent="0.2">
      <c r="A13" s="39">
        <v>2024</v>
      </c>
      <c r="B13" s="41">
        <v>1886.35</v>
      </c>
      <c r="C13" s="40">
        <v>2399334970</v>
      </c>
      <c r="D13" s="40">
        <v>452762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E83-7D81-4A05-9FCA-C8636D34FBF9}">
  <dimension ref="A1:M13"/>
  <sheetViews>
    <sheetView workbookViewId="0">
      <selection activeCell="A17" sqref="A17"/>
    </sheetView>
  </sheetViews>
  <sheetFormatPr defaultColWidth="9.33203125" defaultRowHeight="12.75" x14ac:dyDescent="0.2"/>
  <cols>
    <col min="1" max="1" width="20.83203125" customWidth="1"/>
    <col min="2" max="3" width="12.6640625" customWidth="1"/>
    <col min="4" max="4" width="11.5" customWidth="1"/>
    <col min="5" max="5" width="12.6640625" customWidth="1"/>
    <col min="6" max="6" width="10.5" customWidth="1"/>
    <col min="7" max="7" width="14" customWidth="1"/>
    <col min="8" max="8" width="11.5" customWidth="1"/>
    <col min="9" max="9" width="15.33203125" customWidth="1"/>
    <col min="10" max="11" width="12.6640625" customWidth="1"/>
    <col min="12" max="12" width="11.5" customWidth="1"/>
    <col min="13" max="13" width="12.6640625" customWidth="1"/>
  </cols>
  <sheetData>
    <row r="1" spans="1:13" x14ac:dyDescent="0.2">
      <c r="B1" s="13">
        <v>41334</v>
      </c>
      <c r="C1" s="13">
        <v>41699</v>
      </c>
      <c r="D1" s="13">
        <v>42064</v>
      </c>
      <c r="E1" s="13">
        <v>42430</v>
      </c>
      <c r="F1" s="13">
        <v>42795</v>
      </c>
      <c r="G1" s="13">
        <v>43160</v>
      </c>
      <c r="H1" s="13">
        <v>43525</v>
      </c>
      <c r="I1" s="13">
        <v>43891</v>
      </c>
      <c r="J1" s="13">
        <v>44256</v>
      </c>
      <c r="K1" s="13">
        <v>44621</v>
      </c>
      <c r="L1" s="13">
        <v>44986</v>
      </c>
      <c r="M1" s="13">
        <v>45352</v>
      </c>
    </row>
    <row r="2" spans="1:13" ht="24" x14ac:dyDescent="0.2">
      <c r="A2" s="1" t="s">
        <v>24</v>
      </c>
      <c r="B2" s="14" t="s">
        <v>25</v>
      </c>
      <c r="C2" s="14" t="s">
        <v>26</v>
      </c>
      <c r="D2" s="14" t="s">
        <v>27</v>
      </c>
      <c r="E2" s="14" t="s">
        <v>28</v>
      </c>
      <c r="F2" s="15" t="s">
        <v>29</v>
      </c>
      <c r="G2" s="14" t="s">
        <v>30</v>
      </c>
      <c r="H2" s="14" t="s">
        <v>31</v>
      </c>
      <c r="I2" s="12" t="s">
        <v>32</v>
      </c>
      <c r="J2" s="14" t="s">
        <v>33</v>
      </c>
      <c r="K2" s="12" t="s">
        <v>34</v>
      </c>
      <c r="L2" s="16" t="s">
        <v>35</v>
      </c>
      <c r="M2" s="17" t="s">
        <v>36</v>
      </c>
    </row>
    <row r="3" spans="1:13" x14ac:dyDescent="0.2">
      <c r="A3" s="3" t="s">
        <v>37</v>
      </c>
      <c r="B3" s="18">
        <v>6346</v>
      </c>
      <c r="C3" s="18">
        <v>9078</v>
      </c>
      <c r="D3" s="19">
        <v>19498</v>
      </c>
      <c r="E3" s="18">
        <v>20313</v>
      </c>
      <c r="F3" s="3" t="s">
        <v>38</v>
      </c>
      <c r="G3" s="18">
        <v>20858</v>
      </c>
      <c r="H3" s="18">
        <v>22689</v>
      </c>
      <c r="I3" s="18">
        <v>25855</v>
      </c>
      <c r="J3" s="18">
        <v>25028</v>
      </c>
      <c r="K3" s="18">
        <v>28397</v>
      </c>
      <c r="L3" s="18">
        <v>32235</v>
      </c>
      <c r="M3" s="18">
        <v>35479</v>
      </c>
    </row>
    <row r="4" spans="1:13" x14ac:dyDescent="0.2">
      <c r="A4" s="3" t="s">
        <v>39</v>
      </c>
      <c r="B4" s="20">
        <v>4784</v>
      </c>
      <c r="C4" s="20">
        <v>7003</v>
      </c>
      <c r="D4" s="20">
        <v>7894</v>
      </c>
      <c r="E4" s="20">
        <v>8174</v>
      </c>
      <c r="F4" s="20">
        <v>10102</v>
      </c>
      <c r="G4" s="20">
        <v>5631</v>
      </c>
      <c r="H4" s="20">
        <v>6377</v>
      </c>
      <c r="I4" s="20">
        <v>6983</v>
      </c>
      <c r="J4" s="20">
        <v>8470</v>
      </c>
      <c r="K4" s="20">
        <v>10258</v>
      </c>
      <c r="L4" s="21">
        <v>11650</v>
      </c>
      <c r="M4" s="20">
        <v>13018</v>
      </c>
    </row>
    <row r="5" spans="1:13" ht="21.95" customHeight="1" x14ac:dyDescent="0.2">
      <c r="A5" s="3" t="s">
        <v>40</v>
      </c>
      <c r="B5" s="22">
        <v>0.43</v>
      </c>
      <c r="C5" s="22">
        <v>0.44</v>
      </c>
      <c r="D5" s="22">
        <v>0.28999999999999998</v>
      </c>
      <c r="E5" s="22">
        <v>0.28999999999999998</v>
      </c>
      <c r="F5" s="22">
        <v>0.32</v>
      </c>
      <c r="G5" s="22">
        <v>0.21</v>
      </c>
      <c r="H5" s="22">
        <v>0.22</v>
      </c>
      <c r="I5" s="22">
        <v>0.21</v>
      </c>
      <c r="J5" s="22">
        <v>0.25</v>
      </c>
      <c r="K5" s="22">
        <v>0.27</v>
      </c>
      <c r="L5" s="22">
        <v>0.27</v>
      </c>
      <c r="M5" s="22">
        <v>0.27</v>
      </c>
    </row>
    <row r="6" spans="1:13" x14ac:dyDescent="0.2">
      <c r="A6" s="3" t="s">
        <v>41</v>
      </c>
      <c r="B6" s="23">
        <v>-90</v>
      </c>
      <c r="C6" s="24">
        <v>-1968</v>
      </c>
      <c r="D6" s="25">
        <v>283</v>
      </c>
      <c r="E6" s="23">
        <v>-42</v>
      </c>
      <c r="F6" s="25">
        <v>610</v>
      </c>
      <c r="G6" s="3">
        <v>-135</v>
      </c>
      <c r="H6" s="23">
        <v>-258</v>
      </c>
      <c r="I6" s="25">
        <v>382</v>
      </c>
      <c r="J6" s="26">
        <v>-3449</v>
      </c>
      <c r="K6" s="26">
        <v>-3505</v>
      </c>
      <c r="L6" s="25">
        <v>459</v>
      </c>
      <c r="M6" s="25">
        <v>865</v>
      </c>
    </row>
    <row r="7" spans="1:13" ht="21.95" customHeight="1" x14ac:dyDescent="0.2">
      <c r="A7" s="3" t="s">
        <v>42</v>
      </c>
      <c r="B7" s="27">
        <v>43</v>
      </c>
      <c r="C7" s="28">
        <v>44</v>
      </c>
      <c r="D7" s="25">
        <v>579</v>
      </c>
      <c r="E7" s="25">
        <v>523</v>
      </c>
      <c r="F7" s="28">
        <v>400</v>
      </c>
      <c r="G7" s="29" t="s">
        <v>43</v>
      </c>
      <c r="H7" s="25">
        <v>555</v>
      </c>
      <c r="I7" s="25">
        <v>303</v>
      </c>
      <c r="J7" s="28">
        <v>141</v>
      </c>
      <c r="K7" s="30">
        <v>127</v>
      </c>
      <c r="L7" s="31">
        <v>172</v>
      </c>
      <c r="M7" s="25">
        <v>238</v>
      </c>
    </row>
    <row r="8" spans="1:13" x14ac:dyDescent="0.2">
      <c r="A8" s="3" t="s">
        <v>44</v>
      </c>
      <c r="B8" s="25">
        <v>336</v>
      </c>
      <c r="C8" s="28">
        <v>409</v>
      </c>
      <c r="D8" s="19">
        <v>1195</v>
      </c>
      <c r="E8" s="32">
        <v>1038</v>
      </c>
      <c r="F8" s="19">
        <v>1265</v>
      </c>
      <c r="G8" s="18">
        <v>1500</v>
      </c>
      <c r="H8" s="32">
        <v>1753</v>
      </c>
      <c r="I8" s="20">
        <v>2053</v>
      </c>
      <c r="J8" s="20">
        <v>2080</v>
      </c>
      <c r="K8" s="18">
        <v>2144</v>
      </c>
      <c r="L8" s="18">
        <v>2529</v>
      </c>
      <c r="M8" s="20">
        <v>2557</v>
      </c>
    </row>
    <row r="9" spans="1:13" x14ac:dyDescent="0.2">
      <c r="A9" s="3" t="s">
        <v>45</v>
      </c>
      <c r="B9" s="20">
        <v>4315</v>
      </c>
      <c r="C9" s="20">
        <v>4581</v>
      </c>
      <c r="D9" s="20">
        <v>6403</v>
      </c>
      <c r="E9" s="18">
        <v>6571</v>
      </c>
      <c r="F9" s="20">
        <v>9048</v>
      </c>
      <c r="G9" s="18">
        <v>3479</v>
      </c>
      <c r="H9" s="20">
        <v>3810</v>
      </c>
      <c r="I9" s="20">
        <v>5010</v>
      </c>
      <c r="J9" s="20">
        <v>2799</v>
      </c>
      <c r="K9" s="20">
        <v>4481</v>
      </c>
      <c r="L9" s="20">
        <v>9408</v>
      </c>
      <c r="M9" s="20">
        <v>11088</v>
      </c>
    </row>
    <row r="10" spans="1:13" ht="23.1" customHeight="1" x14ac:dyDescent="0.2">
      <c r="A10" s="3" t="s">
        <v>46</v>
      </c>
      <c r="B10" s="22">
        <v>0.2</v>
      </c>
      <c r="C10" s="22">
        <v>0.15</v>
      </c>
      <c r="D10" s="22">
        <v>0.14000000000000001</v>
      </c>
      <c r="E10" s="22">
        <v>0.14000000000000001</v>
      </c>
      <c r="F10" s="22">
        <v>0.13</v>
      </c>
      <c r="G10" s="22">
        <v>0.26</v>
      </c>
      <c r="H10" s="22">
        <v>0.16</v>
      </c>
      <c r="I10" s="22">
        <v>0.16</v>
      </c>
      <c r="J10" s="22">
        <v>0.18</v>
      </c>
      <c r="K10" s="22">
        <v>0.24</v>
      </c>
      <c r="L10" s="22">
        <v>0.09</v>
      </c>
      <c r="M10" s="22">
        <v>0.13</v>
      </c>
    </row>
    <row r="11" spans="1:13" x14ac:dyDescent="0.2">
      <c r="A11" s="3" t="s">
        <v>47</v>
      </c>
      <c r="B11" s="20">
        <v>3469</v>
      </c>
      <c r="C11" s="20">
        <v>3879</v>
      </c>
      <c r="D11" s="20">
        <v>5476</v>
      </c>
      <c r="E11" s="20">
        <v>5658</v>
      </c>
      <c r="F11" s="20">
        <v>7846</v>
      </c>
      <c r="G11" s="20">
        <v>2542</v>
      </c>
      <c r="H11" s="20">
        <v>3208</v>
      </c>
      <c r="I11" s="3" t="s">
        <v>48</v>
      </c>
      <c r="J11" s="20">
        <v>2272</v>
      </c>
      <c r="K11" s="18">
        <v>3389</v>
      </c>
      <c r="L11" s="20">
        <v>8513</v>
      </c>
      <c r="M11" s="20">
        <v>9610</v>
      </c>
    </row>
    <row r="12" spans="1:13" x14ac:dyDescent="0.2">
      <c r="A12" s="3" t="s">
        <v>49</v>
      </c>
      <c r="B12" s="33">
        <v>14.4</v>
      </c>
      <c r="C12" s="3" t="s">
        <v>50</v>
      </c>
      <c r="D12" s="3" t="s">
        <v>51</v>
      </c>
      <c r="E12" s="33">
        <v>18.89</v>
      </c>
      <c r="F12" s="34">
        <v>29.03</v>
      </c>
      <c r="G12" s="35">
        <v>8.73</v>
      </c>
      <c r="H12" s="33">
        <v>11.11</v>
      </c>
      <c r="I12" s="36">
        <v>15.69</v>
      </c>
      <c r="J12" s="36">
        <v>12.1</v>
      </c>
      <c r="K12" s="35">
        <v>13.64</v>
      </c>
      <c r="L12" s="35">
        <v>35.32</v>
      </c>
      <c r="M12" s="35">
        <v>39.909999999999997</v>
      </c>
    </row>
    <row r="13" spans="1:13" x14ac:dyDescent="0.2">
      <c r="A13" s="3" t="s">
        <v>52</v>
      </c>
      <c r="B13" s="22">
        <v>0.09</v>
      </c>
      <c r="C13" s="22">
        <v>0.1</v>
      </c>
      <c r="D13" s="22">
        <v>0.14000000000000001</v>
      </c>
      <c r="E13" s="22">
        <v>0.05</v>
      </c>
      <c r="F13" s="22">
        <v>0.12</v>
      </c>
      <c r="G13" s="22">
        <v>0.23</v>
      </c>
      <c r="H13" s="22">
        <v>0.25</v>
      </c>
      <c r="I13" s="22">
        <v>0.25</v>
      </c>
      <c r="J13" s="22">
        <v>0.62</v>
      </c>
      <c r="K13" s="22">
        <v>0.73</v>
      </c>
      <c r="L13" s="22">
        <v>0.33</v>
      </c>
      <c r="M13" s="22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HP</cp:lastModifiedBy>
  <dcterms:created xsi:type="dcterms:W3CDTF">2025-04-01T12:17:00Z</dcterms:created>
  <dcterms:modified xsi:type="dcterms:W3CDTF">2025-04-01T11:52:59Z</dcterms:modified>
</cp:coreProperties>
</file>