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filterPrivacy="1"/>
  <xr:revisionPtr revIDLastSave="0" documentId="8_{F272E352-825D-4FA3-A234-2D8A371AE4F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I2" i="1"/>
  <c r="H2" i="1"/>
</calcChain>
</file>

<file path=xl/sharedStrings.xml><?xml version="1.0" encoding="utf-8"?>
<sst xmlns="http://schemas.openxmlformats.org/spreadsheetml/2006/main" count="69" uniqueCount="42">
  <si>
    <t>Capping</t>
  </si>
  <si>
    <t>Concentration</t>
  </si>
  <si>
    <t>Annealing</t>
  </si>
  <si>
    <t>Comments</t>
  </si>
  <si>
    <t>Sample</t>
  </si>
  <si>
    <t>MAPbI</t>
  </si>
  <si>
    <t>MAPbBr</t>
  </si>
  <si>
    <t>MAPbCl</t>
  </si>
  <si>
    <t>-</t>
  </si>
  <si>
    <t xml:space="preserve">#0-D1-MAPIBr_1_0_10mM_100C_cap9-MAPbI1.0 MAPbBr0.0 MAPbCl0.0 </t>
  </si>
  <si>
    <t xml:space="preserve">#1-C1-MAPIBr_1_0_5mM_100C_cap6-MAPbI1.0 MAPbBr0.0 MAPbCl0.0 </t>
  </si>
  <si>
    <t xml:space="preserve">#2-B1-MAPIBr_1_0_5mM_100C_cap9-MAPbI1.0 MAPbBr0.0 MAPbCl0.0 </t>
  </si>
  <si>
    <t xml:space="preserve">#3-A1-MAPIBr_1_0_10mM_75C_cap6-MAPbI1.0 MAPbBr0.0 MAPbCl0.0 </t>
  </si>
  <si>
    <t xml:space="preserve">#4-D2-MAPIBr_1_0_5mM_100C_cap7-MAPbI1.0 MAPbBr0.0 MAPbCl0.0 </t>
  </si>
  <si>
    <t xml:space="preserve">#5-C2-MAPIBr_1_0_5mM_100C_cap10-MAPbI1.0 MAPbBr0.0 MAPbCl0.0 </t>
  </si>
  <si>
    <t xml:space="preserve">#6-B2-MAPIBr_1_0_10mM_75C_cap7-MAPbI1.0 MAPbBr0.0 MAPbCl0.0 </t>
  </si>
  <si>
    <t xml:space="preserve">#7-A2-MAPIBr_1_0_10mM_75C_cap10-MAPbI1.0 MAPbBr0.0 MAPbCl0.0 </t>
  </si>
  <si>
    <t xml:space="preserve">#8-D3-MAPIBr_1_0_5mM_100C_PTAI-MAPbI1.0 MAPbBr0.0 MAPbCl0.0 </t>
  </si>
  <si>
    <t xml:space="preserve">#9-C3-MAPIBr_1_0_10mM_75C_cap8-MAPbI1.0 MAPbBr0.0 MAPbCl0.0 </t>
  </si>
  <si>
    <t xml:space="preserve">#10-B3-MAPIBr_1_0_10mM_75C_PTAI-MAPbI1.0 MAPbBr0.0 MAPbCl0.0 </t>
  </si>
  <si>
    <t xml:space="preserve">#11-A3-MAPIBr_1_0_5mM_75C_cap8-MAPbI1.0 MAPbBr0.0 MAPbCl0.0 </t>
  </si>
  <si>
    <t xml:space="preserve">#12-D4---MAPbI1.0 MAPbBr0.0 MAPbCl0.0 </t>
  </si>
  <si>
    <t xml:space="preserve">#13-C4-MAPIBr_1_0_5mM_75C_cap6-MAPbI1.0 MAPbBr0.0 MAPbCl0.0 </t>
  </si>
  <si>
    <t xml:space="preserve">#14-B4-MAPIBr_1_0_5mM_75C_cap9-MAPbI1.0 MAPbBr0.0 MAPbCl0.0 </t>
  </si>
  <si>
    <t xml:space="preserve">#15-A4-MAPIBr_1_0-MAPbI1.0 MAPbBr0.0 MAPbCl0.0 </t>
  </si>
  <si>
    <t xml:space="preserve">#16-D5-MAPIBr_1_0_5mM_75C_cap7-MAPbI1.0 MAPbBr0.0 MAPbCl0.0 </t>
  </si>
  <si>
    <t xml:space="preserve">#17-C5-MAPIBr_1_0_5mM_75C_cap10-MAPbI1.0 MAPbBr0.0 MAPbCl0.0 </t>
  </si>
  <si>
    <t xml:space="preserve">#18-B5---MAPbI1.0 MAPbBr0.0 MAPbCl0.0 </t>
  </si>
  <si>
    <t xml:space="preserve">#19-A5-MAPIBr_1_0_10mM_100C_cap6 -MAPbI1.0 MAPbBr0.0 MAPbCl0.0 </t>
  </si>
  <si>
    <t xml:space="preserve">#20-D6-MAPIBr_1_0_5mM_75C_PTAI-MAPbI1.0 MAPbBr0.0 MAPbCl0.0 </t>
  </si>
  <si>
    <t xml:space="preserve">#21-C6-MAPIBr_1_0-MAPbI1.0 MAPbBr0.0 MAPbCl0.0 </t>
  </si>
  <si>
    <t xml:space="preserve">#22-B6-MAPIBr_1_0_10mM_100C_cap7-MAPbI1.0 MAPbBr0.0 MAPbCl0.0 </t>
  </si>
  <si>
    <t xml:space="preserve">#23-A6-MAPIBr_1_0_10mM_100C_cap10-MAPbI1.0 MAPbBr0.0 MAPbCl0.0 </t>
  </si>
  <si>
    <t xml:space="preserve">#24-D7-MAPIBr_1_0-MAPbI1.0 MAPbBr0.0 MAPbCl0.0 </t>
  </si>
  <si>
    <t xml:space="preserve">#25-C7-MAPIBr_1_0_10mM_100C_cap8-MAPbI1.0 MAPbBr0.0 MAPbCl0.0 </t>
  </si>
  <si>
    <t xml:space="preserve">#26-B7-MAPIBr_1_0_10mM_100C_PTAI-MAPbI1.0 MAPbBr0.0 MAPbCl0.0 </t>
  </si>
  <si>
    <t xml:space="preserve">#27-A7-MAPIBr_1_0_5mM_100C_cap8-MAPbI1.0 MAPbBr0.0 MAPbCl0.0 </t>
  </si>
  <si>
    <t>Num</t>
  </si>
  <si>
    <t>Red</t>
  </si>
  <si>
    <t>Green</t>
  </si>
  <si>
    <t>Blue</t>
  </si>
  <si>
    <t>Merit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</si>
</sst>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selection activeCell="J1" sqref="J1:M1048576"/>
    </sheetView>
  </sheetViews>
  <sheetFormatPr defaultRowHeight="15" x14ac:dyDescent="0.25"/>
  <sheetData>
    <row r="1" spans="1:13" x14ac:dyDescent="0.25">
      <c r="A1" t="s">
        <v>37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0</v>
      </c>
      <c r="H1" t="s">
        <v>1</v>
      </c>
      <c r="I1" t="s">
        <v>2</v>
      </c>
      <c r="J1" t="s">
        <v>38</v>
      </c>
      <c r="K1" t="s">
        <v>39</v>
      </c>
      <c r="L1" t="s">
        <v>40</v>
      </c>
      <c r="M1" t="s">
        <v>41</v>
      </c>
    </row>
    <row r="2" spans="1:13" x14ac:dyDescent="0.25">
      <c r="A2">
        <v>0</v>
      </c>
      <c r="B2" t="s">
        <v>8</v>
      </c>
      <c r="C2" t="s">
        <v>9</v>
      </c>
      <c r="D2">
        <v>1</v>
      </c>
      <c r="E2">
        <v>0</v>
      </c>
      <c r="F2">
        <v>0</v>
      </c>
      <c r="G2" t="str">
        <f>IF(ISNUMBER(SEARCH("cap10",C2)),"10",IF(ISNUMBER(SEARCH("cap2",C2)),"02",IF(ISNUMBER(SEARCH("cap3",C2)),"03",IF(ISNUMBER(SEARCH("cap4",C2)),"04",IF(ISNUMBER(SEARCH("cap5",C2)),"05",IF(ISNUMBER(SEARCH("cap6",C2)),"06",IF(ISNUMBER(SEARCH("cap7",C2)),"07",IF(ISNUMBER(SEARCH("cap8",C2)),"08",IF(ISNUMBER(SEARCH("cap9",C2)),"09",IF(ISNUMBER(SEARCH("cap1",C2)),"01",IF(ISNUMBER(SEARCH("PTAI",C2)),"PTEAI",IF(ISNUMBER(SEARCH("---",C2)),"NaN","0"))))))))))))</f>
        <v>09</v>
      </c>
      <c r="H2">
        <f>IF(ISNUMBER(SEARCH("10mM",C2)),10,IF(ISNUMBER(SEARCH("5mM",C2)),5,0))</f>
        <v>10</v>
      </c>
      <c r="I2">
        <f>IF(ISNUMBER(SEARCH("100C",C2)),100,IF(ISNUMBER(SEARCH("75C",C2)),75,0))</f>
        <v>100</v>
      </c>
      <c r="J2">
        <v>1471.9989289487301</v>
      </c>
      <c r="K2">
        <v>830.40430575974699</v>
      </c>
      <c r="L2">
        <v>739.56632081946395</v>
      </c>
      <c r="M2">
        <v>3041.96955552794</v>
      </c>
    </row>
    <row r="3" spans="1:13" x14ac:dyDescent="0.25">
      <c r="A3">
        <v>1</v>
      </c>
      <c r="B3" t="s">
        <v>8</v>
      </c>
      <c r="C3" t="s">
        <v>10</v>
      </c>
      <c r="D3">
        <v>1</v>
      </c>
      <c r="E3">
        <v>0</v>
      </c>
      <c r="F3">
        <v>0</v>
      </c>
      <c r="G3" t="str">
        <f t="shared" ref="G3:G29" si="0">IF(ISNUMBER(SEARCH("cap10",C3)),"10",IF(ISNUMBER(SEARCH("cap2",C3)),"02",IF(ISNUMBER(SEARCH("cap3",C3)),"03",IF(ISNUMBER(SEARCH("cap4",C3)),"04",IF(ISNUMBER(SEARCH("cap5",C3)),"05",IF(ISNUMBER(SEARCH("cap6",C3)),"06",IF(ISNUMBER(SEARCH("cap7",C3)),"07",IF(ISNUMBER(SEARCH("cap8",C3)),"08",IF(ISNUMBER(SEARCH("cap9",C3)),"09",IF(ISNUMBER(SEARCH("cap1",C3)),"01",IF(ISNUMBER(SEARCH("PTAI",C3)),"PTEAI",IF(ISNUMBER(SEARCH("---",C3)),"NaN","0"))))))))))))</f>
        <v>06</v>
      </c>
      <c r="H3">
        <f t="shared" ref="H3:H29" si="1">IF(ISNUMBER(SEARCH("10mM",C3)),10,IF(ISNUMBER(SEARCH("5mM",C3)),5,0))</f>
        <v>5</v>
      </c>
      <c r="I3">
        <f t="shared" ref="I3:I29" si="2">IF(ISNUMBER(SEARCH("100C",C3)),100,IF(ISNUMBER(SEARCH("75C",C3)),75,0))</f>
        <v>100</v>
      </c>
      <c r="J3">
        <v>25001.351240017499</v>
      </c>
      <c r="K3">
        <v>23853.621106982901</v>
      </c>
      <c r="L3">
        <v>4732.8260051419002</v>
      </c>
      <c r="M3">
        <v>53587.798352142403</v>
      </c>
    </row>
    <row r="4" spans="1:13" x14ac:dyDescent="0.25">
      <c r="A4">
        <v>2</v>
      </c>
      <c r="B4" t="s">
        <v>8</v>
      </c>
      <c r="C4" t="s">
        <v>11</v>
      </c>
      <c r="D4">
        <v>1</v>
      </c>
      <c r="E4">
        <v>0</v>
      </c>
      <c r="F4">
        <v>0</v>
      </c>
      <c r="G4" t="str">
        <f t="shared" si="0"/>
        <v>09</v>
      </c>
      <c r="H4">
        <f t="shared" si="1"/>
        <v>5</v>
      </c>
      <c r="I4">
        <f t="shared" si="2"/>
        <v>100</v>
      </c>
      <c r="J4">
        <v>17423.119895078002</v>
      </c>
      <c r="K4">
        <v>10823.1592950915</v>
      </c>
      <c r="L4">
        <v>3363.1443923537399</v>
      </c>
      <c r="M4">
        <v>31609.423582523301</v>
      </c>
    </row>
    <row r="5" spans="1:13" x14ac:dyDescent="0.25">
      <c r="A5">
        <v>3</v>
      </c>
      <c r="B5" t="s">
        <v>8</v>
      </c>
      <c r="C5" t="s">
        <v>12</v>
      </c>
      <c r="D5">
        <v>1</v>
      </c>
      <c r="E5">
        <v>0</v>
      </c>
      <c r="F5">
        <v>0</v>
      </c>
      <c r="G5" t="str">
        <f t="shared" si="0"/>
        <v>06</v>
      </c>
      <c r="H5">
        <f t="shared" si="1"/>
        <v>10</v>
      </c>
      <c r="I5">
        <f t="shared" si="2"/>
        <v>75</v>
      </c>
      <c r="J5">
        <v>26980.000738582901</v>
      </c>
      <c r="K5">
        <v>27144.5580979404</v>
      </c>
      <c r="L5">
        <v>4728.2473146995999</v>
      </c>
      <c r="M5">
        <v>58852.806151222998</v>
      </c>
    </row>
    <row r="6" spans="1:13" x14ac:dyDescent="0.25">
      <c r="A6">
        <v>4</v>
      </c>
      <c r="B6" t="s">
        <v>8</v>
      </c>
      <c r="C6" t="s">
        <v>13</v>
      </c>
      <c r="D6">
        <v>1</v>
      </c>
      <c r="E6">
        <v>0</v>
      </c>
      <c r="F6">
        <v>0</v>
      </c>
      <c r="G6" t="str">
        <f t="shared" si="0"/>
        <v>07</v>
      </c>
      <c r="H6">
        <f t="shared" si="1"/>
        <v>5</v>
      </c>
      <c r="I6">
        <f t="shared" si="2"/>
        <v>100</v>
      </c>
      <c r="J6">
        <v>31484.623880867901</v>
      </c>
      <c r="K6">
        <v>31659.882254121399</v>
      </c>
      <c r="L6">
        <v>5854.5711869654497</v>
      </c>
      <c r="M6">
        <v>68999.077321954799</v>
      </c>
    </row>
    <row r="7" spans="1:13" x14ac:dyDescent="0.25">
      <c r="A7">
        <v>5</v>
      </c>
      <c r="B7" t="s">
        <v>8</v>
      </c>
      <c r="C7" t="s">
        <v>14</v>
      </c>
      <c r="D7">
        <v>1</v>
      </c>
      <c r="E7">
        <v>0</v>
      </c>
      <c r="F7">
        <v>0</v>
      </c>
      <c r="G7" t="str">
        <f t="shared" si="0"/>
        <v>10</v>
      </c>
      <c r="H7">
        <f t="shared" si="1"/>
        <v>5</v>
      </c>
      <c r="I7">
        <f t="shared" si="2"/>
        <v>100</v>
      </c>
      <c r="J7">
        <v>29936.075174282301</v>
      </c>
      <c r="K7">
        <v>33050.697781238501</v>
      </c>
      <c r="L7">
        <v>4507.1081123247804</v>
      </c>
      <c r="M7">
        <v>67493.881067845694</v>
      </c>
    </row>
    <row r="8" spans="1:13" x14ac:dyDescent="0.25">
      <c r="A8">
        <v>6</v>
      </c>
      <c r="B8" t="s">
        <v>8</v>
      </c>
      <c r="C8" t="s">
        <v>15</v>
      </c>
      <c r="D8">
        <v>1</v>
      </c>
      <c r="E8">
        <v>0</v>
      </c>
      <c r="F8">
        <v>0</v>
      </c>
      <c r="G8" t="str">
        <f t="shared" si="0"/>
        <v>07</v>
      </c>
      <c r="H8">
        <f t="shared" si="1"/>
        <v>10</v>
      </c>
      <c r="I8">
        <f t="shared" si="2"/>
        <v>75</v>
      </c>
      <c r="J8">
        <v>23206.785009130599</v>
      </c>
      <c r="K8">
        <v>25950.122426771999</v>
      </c>
      <c r="L8">
        <v>9837.3506804912595</v>
      </c>
      <c r="M8">
        <v>58994.258116393903</v>
      </c>
    </row>
    <row r="9" spans="1:13" x14ac:dyDescent="0.25">
      <c r="A9">
        <v>7</v>
      </c>
      <c r="B9" t="s">
        <v>8</v>
      </c>
      <c r="C9" t="s">
        <v>16</v>
      </c>
      <c r="D9">
        <v>1</v>
      </c>
      <c r="E9">
        <v>0</v>
      </c>
      <c r="F9">
        <v>0</v>
      </c>
      <c r="G9" t="str">
        <f t="shared" si="0"/>
        <v>10</v>
      </c>
      <c r="H9">
        <f t="shared" si="1"/>
        <v>10</v>
      </c>
      <c r="I9">
        <f t="shared" si="2"/>
        <v>75</v>
      </c>
      <c r="J9">
        <v>25243.648578606801</v>
      </c>
      <c r="K9">
        <v>24785.988584708</v>
      </c>
      <c r="L9">
        <v>15917.2110796455</v>
      </c>
      <c r="M9">
        <v>65946.848242960405</v>
      </c>
    </row>
    <row r="10" spans="1:13" x14ac:dyDescent="0.25">
      <c r="A10">
        <v>8</v>
      </c>
      <c r="B10" t="s">
        <v>8</v>
      </c>
      <c r="C10" t="s">
        <v>17</v>
      </c>
      <c r="D10">
        <v>1</v>
      </c>
      <c r="E10">
        <v>0</v>
      </c>
      <c r="F10">
        <v>0</v>
      </c>
      <c r="G10" t="str">
        <f t="shared" si="0"/>
        <v>PTEAI</v>
      </c>
      <c r="H10">
        <f t="shared" si="1"/>
        <v>5</v>
      </c>
      <c r="I10">
        <f t="shared" si="2"/>
        <v>100</v>
      </c>
      <c r="J10">
        <v>15793.6032550865</v>
      </c>
      <c r="K10">
        <v>15096.953002420199</v>
      </c>
      <c r="L10">
        <v>3436.8206846221201</v>
      </c>
      <c r="M10">
        <v>34327.376942128998</v>
      </c>
    </row>
    <row r="11" spans="1:13" x14ac:dyDescent="0.25">
      <c r="A11">
        <v>9</v>
      </c>
      <c r="B11" t="s">
        <v>8</v>
      </c>
      <c r="C11" t="s">
        <v>18</v>
      </c>
      <c r="D11">
        <v>1</v>
      </c>
      <c r="E11">
        <v>0</v>
      </c>
      <c r="F11">
        <v>0</v>
      </c>
      <c r="G11" t="str">
        <f t="shared" si="0"/>
        <v>08</v>
      </c>
      <c r="H11">
        <f t="shared" si="1"/>
        <v>10</v>
      </c>
      <c r="I11">
        <f t="shared" si="2"/>
        <v>75</v>
      </c>
      <c r="J11">
        <v>39216.0973498229</v>
      </c>
      <c r="K11">
        <v>40295.979774332402</v>
      </c>
      <c r="L11">
        <v>7117.4715628577396</v>
      </c>
      <c r="M11">
        <v>86629.548687013099</v>
      </c>
    </row>
    <row r="12" spans="1:13" x14ac:dyDescent="0.25">
      <c r="A12">
        <v>10</v>
      </c>
      <c r="B12" t="s">
        <v>8</v>
      </c>
      <c r="C12" t="s">
        <v>19</v>
      </c>
      <c r="D12">
        <v>1</v>
      </c>
      <c r="E12">
        <v>0</v>
      </c>
      <c r="F12">
        <v>0</v>
      </c>
      <c r="G12" t="str">
        <f t="shared" si="0"/>
        <v>PTEAI</v>
      </c>
      <c r="H12">
        <f t="shared" si="1"/>
        <v>10</v>
      </c>
      <c r="I12">
        <f t="shared" si="2"/>
        <v>75</v>
      </c>
      <c r="J12">
        <v>5091.3893938149304</v>
      </c>
      <c r="K12">
        <v>4737.2615583940096</v>
      </c>
      <c r="L12">
        <v>4347.8382702996096</v>
      </c>
      <c r="M12">
        <v>14176.4892225085</v>
      </c>
    </row>
    <row r="13" spans="1:13" x14ac:dyDescent="0.25">
      <c r="A13">
        <v>11</v>
      </c>
      <c r="B13" t="s">
        <v>8</v>
      </c>
      <c r="C13" t="s">
        <v>20</v>
      </c>
      <c r="D13">
        <v>1</v>
      </c>
      <c r="E13">
        <v>0</v>
      </c>
      <c r="F13">
        <v>0</v>
      </c>
      <c r="G13" t="str">
        <f t="shared" si="0"/>
        <v>08</v>
      </c>
      <c r="H13">
        <f t="shared" si="1"/>
        <v>5</v>
      </c>
      <c r="I13">
        <f t="shared" si="2"/>
        <v>75</v>
      </c>
      <c r="J13">
        <v>36498.095705805899</v>
      </c>
      <c r="K13">
        <v>39451.930137442097</v>
      </c>
      <c r="L13">
        <v>3757.2777491974002</v>
      </c>
      <c r="M13">
        <v>79707.303592445402</v>
      </c>
    </row>
    <row r="14" spans="1:13" x14ac:dyDescent="0.25">
      <c r="A14">
        <v>12</v>
      </c>
      <c r="B14" t="s">
        <v>8</v>
      </c>
      <c r="C14" t="s">
        <v>21</v>
      </c>
      <c r="D14">
        <v>1</v>
      </c>
      <c r="E14">
        <v>0</v>
      </c>
      <c r="F14">
        <v>0</v>
      </c>
      <c r="G14" t="str">
        <f t="shared" si="0"/>
        <v>NaN</v>
      </c>
      <c r="H14">
        <f t="shared" si="1"/>
        <v>0</v>
      </c>
      <c r="I14">
        <f t="shared" si="2"/>
        <v>0</v>
      </c>
      <c r="J14">
        <v>118.31117125593499</v>
      </c>
      <c r="K14">
        <v>140.522011423218</v>
      </c>
      <c r="L14">
        <v>308.044368385376</v>
      </c>
      <c r="M14">
        <v>566.87755106453005</v>
      </c>
    </row>
    <row r="15" spans="1:13" x14ac:dyDescent="0.25">
      <c r="A15">
        <v>13</v>
      </c>
      <c r="B15" t="s">
        <v>8</v>
      </c>
      <c r="C15" t="s">
        <v>22</v>
      </c>
      <c r="D15">
        <v>1</v>
      </c>
      <c r="E15">
        <v>0</v>
      </c>
      <c r="F15">
        <v>0</v>
      </c>
      <c r="G15" t="str">
        <f t="shared" si="0"/>
        <v>06</v>
      </c>
      <c r="H15">
        <f t="shared" si="1"/>
        <v>5</v>
      </c>
      <c r="I15">
        <f t="shared" si="2"/>
        <v>75</v>
      </c>
      <c r="J15">
        <v>27929.3428181665</v>
      </c>
      <c r="K15">
        <v>25124.614717206001</v>
      </c>
      <c r="L15">
        <v>2176.3817954637698</v>
      </c>
      <c r="M15">
        <v>55230.339330836301</v>
      </c>
    </row>
    <row r="16" spans="1:13" x14ac:dyDescent="0.25">
      <c r="A16">
        <v>14</v>
      </c>
      <c r="B16" t="s">
        <v>8</v>
      </c>
      <c r="C16" t="s">
        <v>23</v>
      </c>
      <c r="D16">
        <v>1</v>
      </c>
      <c r="E16">
        <v>0</v>
      </c>
      <c r="F16">
        <v>0</v>
      </c>
      <c r="G16" t="str">
        <f t="shared" si="0"/>
        <v>09</v>
      </c>
      <c r="H16">
        <f t="shared" si="1"/>
        <v>5</v>
      </c>
      <c r="I16">
        <f t="shared" si="2"/>
        <v>75</v>
      </c>
      <c r="J16">
        <v>8202.4366462817397</v>
      </c>
      <c r="K16">
        <v>5111.8469646151398</v>
      </c>
      <c r="L16">
        <v>750.21671512196201</v>
      </c>
      <c r="M16">
        <v>14064.5003260188</v>
      </c>
    </row>
    <row r="17" spans="1:13" x14ac:dyDescent="0.25">
      <c r="A17">
        <v>15</v>
      </c>
      <c r="B17" t="s">
        <v>8</v>
      </c>
      <c r="C17" t="s">
        <v>24</v>
      </c>
      <c r="D17">
        <v>1</v>
      </c>
      <c r="E17">
        <v>0</v>
      </c>
      <c r="F17">
        <v>0</v>
      </c>
      <c r="G17" t="str">
        <f t="shared" si="0"/>
        <v>0</v>
      </c>
      <c r="H17">
        <f t="shared" si="1"/>
        <v>0</v>
      </c>
      <c r="I17">
        <f t="shared" si="2"/>
        <v>0</v>
      </c>
      <c r="J17">
        <v>32858.469959660499</v>
      </c>
      <c r="K17">
        <v>26691.980017300099</v>
      </c>
      <c r="L17">
        <v>13948.9353113916</v>
      </c>
      <c r="M17">
        <v>73499.385288352205</v>
      </c>
    </row>
    <row r="18" spans="1:13" x14ac:dyDescent="0.25">
      <c r="A18">
        <v>16</v>
      </c>
      <c r="B18" t="s">
        <v>8</v>
      </c>
      <c r="C18" t="s">
        <v>25</v>
      </c>
      <c r="D18">
        <v>1</v>
      </c>
      <c r="E18">
        <v>0</v>
      </c>
      <c r="F18">
        <v>0</v>
      </c>
      <c r="G18" t="str">
        <f t="shared" si="0"/>
        <v>07</v>
      </c>
      <c r="H18">
        <f t="shared" si="1"/>
        <v>5</v>
      </c>
      <c r="I18">
        <f t="shared" si="2"/>
        <v>75</v>
      </c>
      <c r="J18">
        <v>30492.531939838598</v>
      </c>
      <c r="K18">
        <v>30745.1653395424</v>
      </c>
      <c r="L18">
        <v>1513.7348698582</v>
      </c>
      <c r="M18">
        <v>62751.432149239299</v>
      </c>
    </row>
    <row r="19" spans="1:13" x14ac:dyDescent="0.25">
      <c r="A19">
        <v>17</v>
      </c>
      <c r="B19" t="s">
        <v>8</v>
      </c>
      <c r="C19" t="s">
        <v>26</v>
      </c>
      <c r="D19">
        <v>1</v>
      </c>
      <c r="E19">
        <v>0</v>
      </c>
      <c r="F19">
        <v>0</v>
      </c>
      <c r="G19" t="str">
        <f t="shared" si="0"/>
        <v>10</v>
      </c>
      <c r="H19">
        <f t="shared" si="1"/>
        <v>5</v>
      </c>
      <c r="I19">
        <f t="shared" si="2"/>
        <v>75</v>
      </c>
      <c r="J19">
        <v>31896.229154561799</v>
      </c>
      <c r="K19">
        <v>34407.386830435702</v>
      </c>
      <c r="L19">
        <v>2380.6949465152902</v>
      </c>
      <c r="M19">
        <v>68684.310931512795</v>
      </c>
    </row>
    <row r="20" spans="1:13" x14ac:dyDescent="0.25">
      <c r="A20">
        <v>18</v>
      </c>
      <c r="B20" t="s">
        <v>8</v>
      </c>
      <c r="C20" t="s">
        <v>27</v>
      </c>
      <c r="D20">
        <v>1</v>
      </c>
      <c r="E20">
        <v>0</v>
      </c>
      <c r="F20">
        <v>0</v>
      </c>
      <c r="G20" t="str">
        <f t="shared" si="0"/>
        <v>NaN</v>
      </c>
      <c r="H20">
        <f t="shared" si="1"/>
        <v>0</v>
      </c>
      <c r="I20">
        <f t="shared" si="2"/>
        <v>0</v>
      </c>
      <c r="J20">
        <v>167.58274371574899</v>
      </c>
      <c r="K20">
        <v>48.482127652764198</v>
      </c>
      <c r="L20">
        <v>1288.2020773980801</v>
      </c>
      <c r="M20">
        <v>1504.2669487666001</v>
      </c>
    </row>
    <row r="21" spans="1:13" x14ac:dyDescent="0.25">
      <c r="A21">
        <v>19</v>
      </c>
      <c r="B21" t="s">
        <v>8</v>
      </c>
      <c r="C21" t="s">
        <v>28</v>
      </c>
      <c r="D21">
        <v>1</v>
      </c>
      <c r="E21">
        <v>0</v>
      </c>
      <c r="F21">
        <v>0</v>
      </c>
      <c r="G21" t="str">
        <f t="shared" si="0"/>
        <v>06</v>
      </c>
      <c r="H21">
        <f t="shared" si="1"/>
        <v>10</v>
      </c>
      <c r="I21">
        <f t="shared" si="2"/>
        <v>100</v>
      </c>
      <c r="J21">
        <v>19400.414003455498</v>
      </c>
      <c r="K21">
        <v>16083.7335792709</v>
      </c>
      <c r="L21">
        <v>6886.9972119304502</v>
      </c>
      <c r="M21">
        <v>42371.144794656902</v>
      </c>
    </row>
    <row r="22" spans="1:13" x14ac:dyDescent="0.25">
      <c r="A22">
        <v>20</v>
      </c>
      <c r="B22" t="s">
        <v>8</v>
      </c>
      <c r="C22" t="s">
        <v>29</v>
      </c>
      <c r="D22">
        <v>1</v>
      </c>
      <c r="E22">
        <v>0</v>
      </c>
      <c r="F22">
        <v>0</v>
      </c>
      <c r="G22" t="str">
        <f t="shared" si="0"/>
        <v>PTEAI</v>
      </c>
      <c r="H22">
        <f t="shared" si="1"/>
        <v>5</v>
      </c>
      <c r="I22">
        <f t="shared" si="2"/>
        <v>75</v>
      </c>
      <c r="J22">
        <v>2730.7116117924502</v>
      </c>
      <c r="K22">
        <v>3976.88032104275</v>
      </c>
      <c r="L22">
        <v>4872.0207081506596</v>
      </c>
      <c r="M22">
        <v>11579.612640985801</v>
      </c>
    </row>
    <row r="23" spans="1:13" x14ac:dyDescent="0.25">
      <c r="A23">
        <v>21</v>
      </c>
      <c r="B23" t="s">
        <v>8</v>
      </c>
      <c r="C23" t="s">
        <v>30</v>
      </c>
      <c r="D23">
        <v>1</v>
      </c>
      <c r="E23">
        <v>0</v>
      </c>
      <c r="F23">
        <v>0</v>
      </c>
      <c r="G23" t="str">
        <f t="shared" si="0"/>
        <v>0</v>
      </c>
      <c r="H23">
        <f t="shared" si="1"/>
        <v>0</v>
      </c>
      <c r="I23">
        <f t="shared" si="2"/>
        <v>0</v>
      </c>
      <c r="J23">
        <v>29099.111318733001</v>
      </c>
      <c r="K23">
        <v>28668.5267090735</v>
      </c>
      <c r="L23">
        <v>1993.55276496024</v>
      </c>
      <c r="M23">
        <v>59761.190792766698</v>
      </c>
    </row>
    <row r="24" spans="1:13" x14ac:dyDescent="0.25">
      <c r="A24">
        <v>22</v>
      </c>
      <c r="B24" t="s">
        <v>8</v>
      </c>
      <c r="C24" t="s">
        <v>31</v>
      </c>
      <c r="D24">
        <v>1</v>
      </c>
      <c r="E24">
        <v>0</v>
      </c>
      <c r="F24">
        <v>0</v>
      </c>
      <c r="G24" t="str">
        <f t="shared" si="0"/>
        <v>07</v>
      </c>
      <c r="H24">
        <f t="shared" si="1"/>
        <v>10</v>
      </c>
      <c r="I24">
        <f t="shared" si="2"/>
        <v>100</v>
      </c>
      <c r="J24">
        <v>33240.594937685099</v>
      </c>
      <c r="K24">
        <v>33036.174535735903</v>
      </c>
      <c r="L24">
        <v>3636.0962028181798</v>
      </c>
      <c r="M24">
        <v>69912.865676239206</v>
      </c>
    </row>
    <row r="25" spans="1:13" x14ac:dyDescent="0.25">
      <c r="A25">
        <v>23</v>
      </c>
      <c r="B25" t="s">
        <v>8</v>
      </c>
      <c r="C25" t="s">
        <v>32</v>
      </c>
      <c r="D25">
        <v>1</v>
      </c>
      <c r="E25">
        <v>0</v>
      </c>
      <c r="F25">
        <v>0</v>
      </c>
      <c r="G25" t="str">
        <f t="shared" si="0"/>
        <v>10</v>
      </c>
      <c r="H25">
        <f t="shared" si="1"/>
        <v>10</v>
      </c>
      <c r="I25">
        <f t="shared" si="2"/>
        <v>100</v>
      </c>
      <c r="J25">
        <v>25334.9057914654</v>
      </c>
      <c r="K25">
        <v>24594.289942138901</v>
      </c>
      <c r="L25">
        <v>14721.1026682912</v>
      </c>
      <c r="M25">
        <v>64650.298401895598</v>
      </c>
    </row>
    <row r="26" spans="1:13" x14ac:dyDescent="0.25">
      <c r="A26">
        <v>24</v>
      </c>
      <c r="B26" t="s">
        <v>8</v>
      </c>
      <c r="C26" t="s">
        <v>33</v>
      </c>
      <c r="D26">
        <v>1</v>
      </c>
      <c r="E26">
        <v>0</v>
      </c>
      <c r="F26">
        <v>0</v>
      </c>
      <c r="G26" t="str">
        <f t="shared" si="0"/>
        <v>0</v>
      </c>
      <c r="H26">
        <f t="shared" si="1"/>
        <v>0</v>
      </c>
      <c r="I26">
        <f t="shared" si="2"/>
        <v>0</v>
      </c>
      <c r="J26">
        <v>31302.526649699401</v>
      </c>
      <c r="K26">
        <v>27008.930226014199</v>
      </c>
      <c r="L26">
        <v>2857.7206125431298</v>
      </c>
      <c r="M26">
        <v>61169.177488256799</v>
      </c>
    </row>
    <row r="27" spans="1:13" x14ac:dyDescent="0.25">
      <c r="A27">
        <v>25</v>
      </c>
      <c r="B27" t="s">
        <v>8</v>
      </c>
      <c r="C27" t="s">
        <v>34</v>
      </c>
      <c r="D27">
        <v>1</v>
      </c>
      <c r="E27">
        <v>0</v>
      </c>
      <c r="F27">
        <v>0</v>
      </c>
      <c r="G27" t="str">
        <f t="shared" si="0"/>
        <v>08</v>
      </c>
      <c r="H27">
        <f t="shared" si="1"/>
        <v>10</v>
      </c>
      <c r="I27">
        <f t="shared" si="2"/>
        <v>100</v>
      </c>
      <c r="J27">
        <v>33022.315374629303</v>
      </c>
      <c r="K27">
        <v>32945.174476416498</v>
      </c>
      <c r="L27">
        <v>5469.7449921515799</v>
      </c>
      <c r="M27">
        <v>71437.234843197497</v>
      </c>
    </row>
    <row r="28" spans="1:13" x14ac:dyDescent="0.25">
      <c r="A28">
        <v>26</v>
      </c>
      <c r="B28" t="s">
        <v>8</v>
      </c>
      <c r="C28" t="s">
        <v>35</v>
      </c>
      <c r="D28">
        <v>1</v>
      </c>
      <c r="E28">
        <v>0</v>
      </c>
      <c r="F28">
        <v>0</v>
      </c>
      <c r="G28" t="str">
        <f t="shared" si="0"/>
        <v>PTEAI</v>
      </c>
      <c r="H28">
        <f t="shared" si="1"/>
        <v>10</v>
      </c>
      <c r="I28">
        <f t="shared" si="2"/>
        <v>100</v>
      </c>
      <c r="J28">
        <v>2353.17660747026</v>
      </c>
      <c r="K28">
        <v>965.58520543140605</v>
      </c>
      <c r="L28">
        <v>1725.1040152097301</v>
      </c>
      <c r="M28">
        <v>5043.8658281114003</v>
      </c>
    </row>
    <row r="29" spans="1:13" x14ac:dyDescent="0.25">
      <c r="A29">
        <v>27</v>
      </c>
      <c r="B29" t="s">
        <v>8</v>
      </c>
      <c r="C29" t="s">
        <v>36</v>
      </c>
      <c r="D29">
        <v>1</v>
      </c>
      <c r="E29">
        <v>0</v>
      </c>
      <c r="F29">
        <v>0</v>
      </c>
      <c r="G29" t="str">
        <f t="shared" si="0"/>
        <v>08</v>
      </c>
      <c r="H29">
        <f t="shared" si="1"/>
        <v>5</v>
      </c>
      <c r="I29">
        <f t="shared" si="2"/>
        <v>100</v>
      </c>
      <c r="J29">
        <v>38855.509035725998</v>
      </c>
      <c r="K29">
        <v>39730.064299689402</v>
      </c>
      <c r="L29">
        <v>4279.21986987728</v>
      </c>
      <c r="M29">
        <v>82864.793205292706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2020-10-22T15:21:05Z</dcterms:modified>
</cp:coreProperties>
</file>