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TS\Desktop\"/>
    </mc:Choice>
  </mc:AlternateContent>
  <bookViews>
    <workbookView xWindow="0" yWindow="0" windowWidth="20490" windowHeight="7515" activeTab="1"/>
  </bookViews>
  <sheets>
    <sheet name="Sheet1" sheetId="1" r:id="rId1"/>
    <sheet name="Sheet2" sheetId="2" r:id="rId2"/>
  </sheets>
  <definedNames>
    <definedName name="_xlnm.Print_Area" localSheetId="0">Sheet1!$A$1:$P$60</definedName>
    <definedName name="_xlnm.Print_Titles" localSheetId="0">Sheet1!$4:$4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2" l="1"/>
  <c r="L11" i="2"/>
  <c r="K11" i="2"/>
  <c r="J11" i="2"/>
  <c r="I11" i="2"/>
  <c r="H11" i="2"/>
  <c r="G11" i="2"/>
  <c r="F11" i="2"/>
  <c r="E11" i="2"/>
  <c r="D11" i="2"/>
  <c r="C11" i="2"/>
  <c r="A5" i="2"/>
  <c r="A6" i="2" s="1"/>
  <c r="A7" i="2" s="1"/>
  <c r="A8" i="2" s="1"/>
  <c r="A9" i="2" s="1"/>
  <c r="A10" i="2" s="1"/>
  <c r="A4" i="2"/>
  <c r="A3" i="2"/>
  <c r="D28" i="1" l="1"/>
  <c r="E28" i="1"/>
  <c r="F28" i="1"/>
  <c r="G28" i="1"/>
  <c r="H28" i="1"/>
  <c r="I28" i="1"/>
  <c r="J28" i="1"/>
  <c r="K28" i="1"/>
  <c r="L28" i="1"/>
  <c r="D33" i="1"/>
  <c r="E33" i="1"/>
  <c r="F33" i="1"/>
  <c r="G33" i="1"/>
  <c r="H33" i="1"/>
  <c r="I33" i="1"/>
  <c r="J33" i="1"/>
  <c r="K33" i="1"/>
  <c r="L33" i="1"/>
  <c r="D43" i="1"/>
  <c r="E43" i="1"/>
  <c r="F43" i="1"/>
  <c r="G43" i="1"/>
  <c r="H43" i="1"/>
  <c r="I43" i="1"/>
  <c r="J43" i="1"/>
  <c r="K43" i="1"/>
  <c r="L43" i="1"/>
  <c r="D51" i="1"/>
  <c r="E51" i="1"/>
  <c r="F51" i="1"/>
  <c r="G51" i="1"/>
  <c r="H51" i="1"/>
  <c r="I51" i="1"/>
  <c r="J51" i="1"/>
  <c r="K51" i="1"/>
  <c r="L51" i="1"/>
  <c r="D56" i="1"/>
  <c r="E56" i="1"/>
  <c r="F56" i="1"/>
  <c r="G56" i="1"/>
  <c r="H56" i="1"/>
  <c r="I56" i="1"/>
  <c r="J56" i="1"/>
  <c r="K56" i="1"/>
  <c r="L56" i="1"/>
  <c r="D26" i="1"/>
  <c r="E26" i="1"/>
  <c r="F26" i="1"/>
  <c r="G26" i="1"/>
  <c r="H26" i="1"/>
  <c r="I26" i="1"/>
  <c r="J26" i="1"/>
  <c r="K26" i="1"/>
  <c r="L26" i="1"/>
  <c r="D16" i="1"/>
  <c r="E16" i="1"/>
  <c r="F16" i="1"/>
  <c r="G16" i="1"/>
  <c r="H16" i="1"/>
  <c r="I16" i="1"/>
  <c r="J16" i="1"/>
  <c r="K16" i="1"/>
  <c r="L16" i="1"/>
  <c r="E10" i="1"/>
  <c r="F10" i="1"/>
  <c r="G10" i="1"/>
  <c r="H10" i="1"/>
  <c r="I10" i="1"/>
  <c r="J10" i="1"/>
  <c r="K10" i="1"/>
  <c r="L10" i="1"/>
  <c r="D10" i="1"/>
  <c r="C56" i="1"/>
  <c r="A53" i="1"/>
  <c r="A54" i="1"/>
  <c r="A55" i="1"/>
  <c r="C51" i="1"/>
  <c r="C58" i="1"/>
  <c r="A48" i="1"/>
  <c r="A49" i="1"/>
  <c r="A50" i="1"/>
  <c r="C43" i="1"/>
  <c r="A35" i="1"/>
  <c r="A36" i="1"/>
  <c r="A37" i="1"/>
  <c r="A38" i="1"/>
  <c r="A39" i="1"/>
  <c r="A40" i="1"/>
  <c r="A41" i="1"/>
  <c r="A42" i="1"/>
  <c r="C33" i="1"/>
  <c r="A30" i="1"/>
  <c r="A31" i="1"/>
  <c r="A32" i="1"/>
  <c r="C28" i="1"/>
  <c r="C26" i="1"/>
  <c r="A18" i="1"/>
  <c r="A19" i="1"/>
  <c r="A20" i="1"/>
  <c r="A21" i="1"/>
  <c r="A22" i="1"/>
  <c r="A23" i="1"/>
  <c r="A24" i="1"/>
  <c r="A25" i="1"/>
  <c r="C16" i="1"/>
  <c r="A12" i="1"/>
  <c r="A13" i="1"/>
  <c r="A14" i="1"/>
  <c r="A15" i="1"/>
  <c r="C10" i="1"/>
  <c r="A6" i="1"/>
  <c r="A7" i="1"/>
  <c r="A8" i="1"/>
  <c r="A9" i="1"/>
  <c r="L58" i="1"/>
  <c r="D58" i="1"/>
  <c r="K45" i="1"/>
  <c r="I45" i="1"/>
  <c r="G45" i="1"/>
  <c r="E45" i="1"/>
  <c r="L45" i="1"/>
  <c r="J45" i="1"/>
  <c r="H45" i="1"/>
  <c r="F45" i="1"/>
  <c r="D45" i="1"/>
  <c r="J58" i="1"/>
  <c r="H58" i="1"/>
  <c r="F58" i="1"/>
  <c r="K58" i="1"/>
  <c r="K60" i="1"/>
  <c r="I58" i="1"/>
  <c r="G58" i="1"/>
  <c r="G60" i="1"/>
  <c r="E58" i="1"/>
  <c r="E60" i="1"/>
  <c r="C45" i="1"/>
  <c r="C60" i="1"/>
  <c r="D60" i="1"/>
  <c r="L60" i="1"/>
  <c r="I60" i="1"/>
  <c r="F60" i="1"/>
  <c r="J60" i="1"/>
  <c r="H60" i="1"/>
</calcChain>
</file>

<file path=xl/sharedStrings.xml><?xml version="1.0" encoding="utf-8"?>
<sst xmlns="http://schemas.openxmlformats.org/spreadsheetml/2006/main" count="99" uniqueCount="77">
  <si>
    <t>S.No</t>
  </si>
  <si>
    <t>Name of the Branch</t>
  </si>
  <si>
    <t>2020-21 Varna Strength</t>
  </si>
  <si>
    <t>2020-21 Online Attendance Strength</t>
  </si>
  <si>
    <t>2020-21 Drop Outs</t>
  </si>
  <si>
    <t>10th Outgoing Strength</t>
  </si>
  <si>
    <t>Expected TCs</t>
  </si>
  <si>
    <t>Expected ITs</t>
  </si>
  <si>
    <t>2021-22
Expected New Admissions</t>
  </si>
  <si>
    <t>2020-21 Rejoining from Drop Outs</t>
  </si>
  <si>
    <t>Building Capacity</t>
  </si>
  <si>
    <t>Building Vacancy</t>
  </si>
  <si>
    <t>2021-22_Strength Projection</t>
  </si>
  <si>
    <r>
      <t xml:space="preserve">Sri Chaitanya </t>
    </r>
    <r>
      <rPr>
        <sz val="25"/>
        <rFont val="Eras Medium ITC"/>
        <family val="2"/>
      </rPr>
      <t>Educational Institutions., India</t>
    </r>
  </si>
  <si>
    <r>
      <rPr>
        <sz val="12"/>
        <rFont val="Wingdings"/>
        <charset val="2"/>
      </rPr>
      <t>µ</t>
    </r>
    <r>
      <rPr>
        <sz val="12"/>
        <rFont val="Verdana"/>
        <family val="2"/>
      </rPr>
      <t xml:space="preserve"> </t>
    </r>
    <r>
      <rPr>
        <b/>
        <sz val="12"/>
        <rFont val="Calibri"/>
        <family val="2"/>
      </rPr>
      <t>A.P</t>
    </r>
    <r>
      <rPr>
        <sz val="12"/>
        <rFont val="Calibri"/>
        <family val="2"/>
      </rPr>
      <t xml:space="preserve"> </t>
    </r>
    <r>
      <rPr>
        <sz val="12"/>
        <rFont val="Wingdings"/>
        <charset val="2"/>
      </rPr>
      <t>µ</t>
    </r>
    <r>
      <rPr>
        <sz val="12"/>
        <rFont val="Calibri"/>
        <family val="2"/>
      </rPr>
      <t xml:space="preserve"> </t>
    </r>
    <r>
      <rPr>
        <b/>
        <sz val="12"/>
        <rFont val="Calibri"/>
        <family val="2"/>
      </rPr>
      <t>T.S</t>
    </r>
    <r>
      <rPr>
        <sz val="12"/>
        <rFont val="Calibri"/>
        <family val="2"/>
      </rPr>
      <t xml:space="preserve"> </t>
    </r>
    <r>
      <rPr>
        <b/>
        <sz val="12"/>
        <rFont val="Wingdings"/>
        <charset val="2"/>
      </rPr>
      <t>µ</t>
    </r>
    <r>
      <rPr>
        <b/>
        <sz val="12"/>
        <rFont val="Calibri"/>
        <family val="2"/>
      </rPr>
      <t xml:space="preserve"> KARNATAKA</t>
    </r>
    <r>
      <rPr>
        <sz val="12"/>
        <rFont val="Calibri"/>
        <family val="2"/>
      </rPr>
      <t xml:space="preserve"> </t>
    </r>
    <r>
      <rPr>
        <b/>
        <sz val="12"/>
        <rFont val="Wingdings"/>
        <charset val="2"/>
      </rPr>
      <t>µ</t>
    </r>
    <r>
      <rPr>
        <b/>
        <sz val="12"/>
        <rFont val="Calibri"/>
        <family val="2"/>
      </rPr>
      <t xml:space="preserve"> TAMILNADU</t>
    </r>
    <r>
      <rPr>
        <sz val="12"/>
        <rFont val="Calibri"/>
        <family val="2"/>
      </rPr>
      <t xml:space="preserve">  </t>
    </r>
    <r>
      <rPr>
        <b/>
        <sz val="12"/>
        <rFont val="Wingdings"/>
        <charset val="2"/>
      </rPr>
      <t>µ</t>
    </r>
    <r>
      <rPr>
        <b/>
        <sz val="12"/>
        <rFont val="Calibri"/>
        <family val="2"/>
      </rPr>
      <t xml:space="preserve"> MAHARASTRA</t>
    </r>
    <r>
      <rPr>
        <sz val="12"/>
        <rFont val="Calibri"/>
        <family val="2"/>
      </rPr>
      <t xml:space="preserve"> </t>
    </r>
    <r>
      <rPr>
        <b/>
        <sz val="12"/>
        <rFont val="Wingdings"/>
        <charset val="2"/>
      </rPr>
      <t>µ</t>
    </r>
    <r>
      <rPr>
        <b/>
        <sz val="12"/>
        <rFont val="Calibri"/>
        <family val="2"/>
      </rPr>
      <t xml:space="preserve"> DELHI</t>
    </r>
    <r>
      <rPr>
        <sz val="12"/>
        <rFont val="Calibri"/>
        <family val="2"/>
      </rPr>
      <t xml:space="preserve">  </t>
    </r>
    <r>
      <rPr>
        <b/>
        <sz val="12"/>
        <rFont val="Wingdings"/>
        <charset val="2"/>
      </rPr>
      <t>µ</t>
    </r>
    <r>
      <rPr>
        <b/>
        <sz val="12"/>
        <rFont val="Calibri"/>
        <family val="2"/>
      </rPr>
      <t xml:space="preserve"> RANCHI</t>
    </r>
  </si>
  <si>
    <t>BANNERGHATTA ROAD</t>
  </si>
  <si>
    <t>HSR LAYOUT</t>
  </si>
  <si>
    <t>MARTHAHALLY</t>
  </si>
  <si>
    <t>MARTHAHALLY 2</t>
  </si>
  <si>
    <t>JP NAGAR</t>
  </si>
  <si>
    <t>V Satish Kumar Garu Total</t>
  </si>
  <si>
    <t>KR PURAM</t>
  </si>
  <si>
    <t>RAM MURTHY NAGAR</t>
  </si>
  <si>
    <t>RAM MURTHY NAGAR 3</t>
  </si>
  <si>
    <t>RAM MURTHY NAGAR HARIVILLU</t>
  </si>
  <si>
    <t>WHITEFIELD</t>
  </si>
  <si>
    <t>Ram Kumar Garu Total</t>
  </si>
  <si>
    <t>BANASWADI</t>
  </si>
  <si>
    <t>HEBBAL</t>
  </si>
  <si>
    <t>KAGGADASAPURA</t>
  </si>
  <si>
    <t>M S PALYA</t>
  </si>
  <si>
    <t>VIDYARANYAPURA</t>
  </si>
  <si>
    <t>YELLAHANKA</t>
  </si>
  <si>
    <t>TUMKUR</t>
  </si>
  <si>
    <t>TUMKUR 2</t>
  </si>
  <si>
    <t>TUMKUR 3</t>
  </si>
  <si>
    <t>Rama Rao Garu Total</t>
  </si>
  <si>
    <t>ELECTRONIC CITY INTERNATIONAL</t>
  </si>
  <si>
    <t>Srinivas Chowday Garu Total</t>
  </si>
  <si>
    <t>BASAVANAGUDI</t>
  </si>
  <si>
    <t>UTTARAHALLI</t>
  </si>
  <si>
    <t>KUDLU</t>
  </si>
  <si>
    <t>KUDLU 2</t>
  </si>
  <si>
    <t>Rupa Garu Total</t>
  </si>
  <si>
    <t>MAHALAKSHMI LAYOUT</t>
  </si>
  <si>
    <t>NAGARBHAVI</t>
  </si>
  <si>
    <t>RAJAJI NAGAR</t>
  </si>
  <si>
    <t>SESHADRIPURAM</t>
  </si>
  <si>
    <t>YESHWANTHPUR</t>
  </si>
  <si>
    <t>MANDYA</t>
  </si>
  <si>
    <t>MANGALORE</t>
  </si>
  <si>
    <t>PEENYA DASARAHALLI</t>
  </si>
  <si>
    <t>KANAKAPURA ROAD</t>
  </si>
  <si>
    <t>Vamsi Garu Total</t>
  </si>
  <si>
    <t>BANGALORE TOTAL</t>
  </si>
  <si>
    <t>DAVANAGERE</t>
  </si>
  <si>
    <t>HUBLI</t>
  </si>
  <si>
    <t>BALLARI</t>
  </si>
  <si>
    <t>HOSPET</t>
  </si>
  <si>
    <t>Harikrishna Garu Total</t>
  </si>
  <si>
    <t>GANGAVATHI</t>
  </si>
  <si>
    <t>SINDHANUR</t>
  </si>
  <si>
    <t>Raja Kumar Garu Total</t>
  </si>
  <si>
    <t>NORTH KARNATAKA TOTAL</t>
  </si>
  <si>
    <t>GRAND TOTAL</t>
  </si>
  <si>
    <t>NIL</t>
  </si>
  <si>
    <t>Remark</t>
  </si>
  <si>
    <t>Old Building</t>
  </si>
  <si>
    <t>NA</t>
  </si>
  <si>
    <t>65 from RM 1</t>
  </si>
  <si>
    <t>100 from RM 3</t>
  </si>
  <si>
    <t>RAICHUR 3</t>
  </si>
  <si>
    <t>RAICHUR-2</t>
  </si>
  <si>
    <t>Fee Avg</t>
  </si>
  <si>
    <t>Rent</t>
  </si>
  <si>
    <t>Salaries (per Annum)</t>
  </si>
  <si>
    <t>ADMISSIONS DONE TILL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</si>
</sst>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name val="Impact"/>
      <family val="2"/>
    </font>
    <font>
      <sz val="25"/>
      <name val="Eras Medium ITC"/>
      <family val="2"/>
    </font>
    <font>
      <sz val="11"/>
      <name val="Calibri"/>
      <family val="2"/>
    </font>
    <font>
      <sz val="12"/>
      <name val="Verdana"/>
      <family val="2"/>
    </font>
    <font>
      <sz val="12"/>
      <name val="Wingdings"/>
      <charset val="2"/>
    </font>
    <font>
      <b/>
      <sz val="12"/>
      <name val="Calibri"/>
      <family val="2"/>
    </font>
    <font>
      <sz val="12"/>
      <name val="Calibri"/>
      <family val="2"/>
    </font>
    <font>
      <b/>
      <sz val="12"/>
      <name val="Wingdings"/>
      <charset val="2"/>
    </font>
    <font>
      <b/>
      <sz val="16"/>
      <color theme="1"/>
      <name val="Calibri"/>
      <family val="2"/>
      <scheme val="minor"/>
    </font>
    <font>
      <b/>
      <sz val="15"/>
      <name val="Century Gothic"/>
      <family val="2"/>
    </font>
    <font>
      <b/>
      <sz val="16"/>
      <name val="Century Gothic"/>
      <family val="2"/>
    </font>
    <font>
      <b/>
      <sz val="16"/>
      <color rgb="FFC00000"/>
      <name val="Century Gothic"/>
      <family val="2"/>
    </font>
    <font>
      <b/>
      <sz val="14"/>
      <color theme="1"/>
      <name val="Calibri"/>
      <family val="2"/>
      <scheme val="minor"/>
    </font>
    <font>
      <b/>
      <sz val="15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5"/>
      <color rgb="FFFF0000"/>
      <name val="Century Gothic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"/>
      <family val="2"/>
      <scheme val="major"/>
    </font>
    <font>
      <sz val="16"/>
      <color rgb="FF000000"/>
      <name val="Calibri"/>
      <family val="2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4" fillId="3" borderId="0" xfId="0" applyFont="1" applyFill="1" applyBorder="1"/>
    <xf numFmtId="0" fontId="0" fillId="0" borderId="0" xfId="0" applyFont="1" applyAlignment="1"/>
    <xf numFmtId="0" fontId="4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shrinkToFit="1"/>
    </xf>
    <xf numFmtId="0" fontId="16" fillId="0" borderId="0" xfId="0" applyFont="1"/>
    <xf numFmtId="0" fontId="17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center" vertical="center" shrinkToFit="1"/>
    </xf>
    <xf numFmtId="0" fontId="16" fillId="6" borderId="0" xfId="0" applyFont="1" applyFill="1"/>
    <xf numFmtId="0" fontId="14" fillId="2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" xfId="0" applyBorder="1"/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3" fillId="5" borderId="1" xfId="0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3" fontId="21" fillId="0" borderId="1" xfId="1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3" fontId="21" fillId="7" borderId="1" xfId="1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0" fontId="13" fillId="5" borderId="1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zoomScale="85" zoomScaleNormal="85" workbookViewId="0">
      <selection activeCell="A4" sqref="A4:L4"/>
    </sheetView>
  </sheetViews>
  <sheetFormatPr defaultRowHeight="15" x14ac:dyDescent="0.25"/>
  <cols>
    <col min="1" max="1" width="5.5703125" customWidth="1"/>
    <col min="2" max="2" width="32.7109375" customWidth="1"/>
    <col min="3" max="3" width="12.140625" customWidth="1"/>
    <col min="4" max="4" width="15.28515625" customWidth="1"/>
    <col min="5" max="5" width="11.5703125" customWidth="1"/>
    <col min="6" max="6" width="12.42578125" customWidth="1"/>
    <col min="7" max="8" width="11.42578125" customWidth="1"/>
    <col min="9" max="9" width="15" customWidth="1"/>
    <col min="10" max="10" width="14.85546875" customWidth="1"/>
    <col min="11" max="12" width="10.7109375" customWidth="1"/>
    <col min="13" max="13" width="13.5703125" bestFit="1" customWidth="1"/>
    <col min="14" max="14" width="14.5703125" style="27" customWidth="1"/>
    <col min="15" max="15" width="15.85546875" customWidth="1"/>
    <col min="16" max="16" width="19.5703125" style="27" customWidth="1"/>
  </cols>
  <sheetData>
    <row r="1" spans="1:16" s="3" customFormat="1" ht="45.75" customHeight="1" x14ac:dyDescent="0.25">
      <c r="A1" s="40" t="s">
        <v>13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"/>
      <c r="N1" s="25"/>
      <c r="O1" s="2"/>
      <c r="P1" s="25"/>
    </row>
    <row r="2" spans="1:16" s="3" customFormat="1" ht="23.25" customHeight="1" x14ac:dyDescent="0.25">
      <c r="A2" s="41" t="s">
        <v>14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26"/>
      <c r="O2" s="4"/>
      <c r="P2" s="26"/>
    </row>
    <row r="3" spans="1:16" ht="28.5" customHeight="1" x14ac:dyDescent="0.25">
      <c r="A3" s="39" t="s">
        <v>12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6" s="1" customFormat="1" ht="75" x14ac:dyDescent="0.25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9</v>
      </c>
      <c r="J4" s="15" t="s">
        <v>8</v>
      </c>
      <c r="K4" s="15" t="s">
        <v>10</v>
      </c>
      <c r="L4" s="15" t="s">
        <v>11</v>
      </c>
      <c r="M4" s="15" t="s">
        <v>66</v>
      </c>
      <c r="N4" s="15" t="s">
        <v>73</v>
      </c>
      <c r="O4" s="15" t="s">
        <v>74</v>
      </c>
      <c r="P4" s="15" t="s">
        <v>75</v>
      </c>
    </row>
    <row r="5" spans="1:16" s="14" customFormat="1" ht="20.100000000000001" customHeight="1" x14ac:dyDescent="0.25">
      <c r="A5" s="16">
        <v>1</v>
      </c>
      <c r="B5" s="12" t="s">
        <v>15</v>
      </c>
      <c r="C5" s="13">
        <v>1789</v>
      </c>
      <c r="D5" s="13">
        <v>1396</v>
      </c>
      <c r="E5" s="13">
        <v>393</v>
      </c>
      <c r="F5" s="13">
        <v>139</v>
      </c>
      <c r="G5" s="13">
        <v>75</v>
      </c>
      <c r="H5" s="13">
        <v>25</v>
      </c>
      <c r="I5" s="13">
        <v>150</v>
      </c>
      <c r="J5" s="13">
        <v>350</v>
      </c>
      <c r="K5" s="13">
        <v>1800</v>
      </c>
      <c r="L5" s="13">
        <v>143</v>
      </c>
      <c r="M5" s="17"/>
      <c r="N5" s="28"/>
      <c r="O5" s="17"/>
      <c r="P5" s="28"/>
    </row>
    <row r="6" spans="1:16" ht="20.100000000000001" customHeight="1" x14ac:dyDescent="0.25">
      <c r="A6" s="18">
        <f>A5+1</f>
        <v>2</v>
      </c>
      <c r="B6" s="5" t="s">
        <v>16</v>
      </c>
      <c r="C6" s="6">
        <v>1299</v>
      </c>
      <c r="D6" s="6">
        <v>1020</v>
      </c>
      <c r="E6" s="6">
        <v>279</v>
      </c>
      <c r="F6" s="6">
        <v>135</v>
      </c>
      <c r="G6" s="6">
        <v>50</v>
      </c>
      <c r="H6" s="6">
        <v>35</v>
      </c>
      <c r="I6" s="6">
        <v>120</v>
      </c>
      <c r="J6" s="6">
        <v>300</v>
      </c>
      <c r="K6" s="6">
        <v>1300</v>
      </c>
      <c r="L6" s="6">
        <v>80</v>
      </c>
      <c r="M6" s="19"/>
      <c r="N6" s="23"/>
      <c r="O6" s="19"/>
      <c r="P6" s="23"/>
    </row>
    <row r="7" spans="1:16" ht="20.100000000000001" customHeight="1" x14ac:dyDescent="0.25">
      <c r="A7" s="18">
        <f t="shared" ref="A7:A9" si="0">A6+1</f>
        <v>3</v>
      </c>
      <c r="B7" s="5" t="s">
        <v>17</v>
      </c>
      <c r="C7" s="6">
        <v>1495</v>
      </c>
      <c r="D7" s="6">
        <v>1301</v>
      </c>
      <c r="E7" s="6">
        <v>122</v>
      </c>
      <c r="F7" s="6">
        <v>231</v>
      </c>
      <c r="G7" s="6">
        <v>60</v>
      </c>
      <c r="H7" s="6">
        <v>30</v>
      </c>
      <c r="I7" s="6">
        <v>50</v>
      </c>
      <c r="J7" s="6">
        <v>300</v>
      </c>
      <c r="K7" s="6">
        <v>1450</v>
      </c>
      <c r="L7" s="6">
        <v>120</v>
      </c>
      <c r="M7" s="19"/>
      <c r="N7" s="23"/>
      <c r="O7" s="19"/>
      <c r="P7" s="23"/>
    </row>
    <row r="8" spans="1:16" s="11" customFormat="1" ht="20.100000000000001" customHeight="1" x14ac:dyDescent="0.25">
      <c r="A8" s="20">
        <f t="shared" si="0"/>
        <v>4</v>
      </c>
      <c r="B8" s="9" t="s">
        <v>18</v>
      </c>
      <c r="C8" s="10">
        <v>1156</v>
      </c>
      <c r="D8" s="10">
        <v>901</v>
      </c>
      <c r="E8" s="10">
        <v>255</v>
      </c>
      <c r="F8" s="10">
        <v>0</v>
      </c>
      <c r="G8" s="10">
        <v>30</v>
      </c>
      <c r="H8" s="10">
        <v>40</v>
      </c>
      <c r="I8" s="10">
        <v>70</v>
      </c>
      <c r="J8" s="10">
        <v>200</v>
      </c>
      <c r="K8" s="10">
        <v>1350</v>
      </c>
      <c r="L8" s="10">
        <v>350</v>
      </c>
      <c r="M8" s="21"/>
      <c r="N8" s="29"/>
      <c r="O8" s="21"/>
      <c r="P8" s="29"/>
    </row>
    <row r="9" spans="1:16" ht="20.100000000000001" customHeight="1" x14ac:dyDescent="0.25">
      <c r="A9" s="18">
        <f t="shared" si="0"/>
        <v>5</v>
      </c>
      <c r="B9" s="5" t="s">
        <v>19</v>
      </c>
      <c r="C9" s="6">
        <v>2124</v>
      </c>
      <c r="D9" s="6">
        <v>1710</v>
      </c>
      <c r="E9" s="6">
        <v>408</v>
      </c>
      <c r="F9" s="6">
        <v>183</v>
      </c>
      <c r="G9" s="6">
        <v>150</v>
      </c>
      <c r="H9" s="6">
        <v>40</v>
      </c>
      <c r="I9" s="6">
        <v>163</v>
      </c>
      <c r="J9" s="6">
        <v>400</v>
      </c>
      <c r="K9" s="6">
        <v>2100</v>
      </c>
      <c r="L9" s="6">
        <v>200</v>
      </c>
      <c r="M9" s="19"/>
      <c r="N9" s="23"/>
      <c r="O9" s="19"/>
      <c r="P9" s="23"/>
    </row>
    <row r="10" spans="1:16" ht="20.100000000000001" customHeight="1" x14ac:dyDescent="0.25">
      <c r="A10" s="37" t="s">
        <v>20</v>
      </c>
      <c r="B10" s="37"/>
      <c r="C10" s="8">
        <f t="shared" ref="C10:L10" si="1">SUM(C5:C9)</f>
        <v>7863</v>
      </c>
      <c r="D10" s="8">
        <f t="shared" si="1"/>
        <v>6328</v>
      </c>
      <c r="E10" s="8">
        <f t="shared" si="1"/>
        <v>1457</v>
      </c>
      <c r="F10" s="8">
        <f t="shared" si="1"/>
        <v>688</v>
      </c>
      <c r="G10" s="8">
        <f t="shared" si="1"/>
        <v>365</v>
      </c>
      <c r="H10" s="8">
        <f t="shared" si="1"/>
        <v>170</v>
      </c>
      <c r="I10" s="8">
        <f t="shared" si="1"/>
        <v>553</v>
      </c>
      <c r="J10" s="8">
        <f t="shared" si="1"/>
        <v>1550</v>
      </c>
      <c r="K10" s="8">
        <f t="shared" si="1"/>
        <v>8000</v>
      </c>
      <c r="L10" s="8">
        <f t="shared" si="1"/>
        <v>893</v>
      </c>
      <c r="M10" s="8"/>
      <c r="N10" s="23"/>
      <c r="O10" s="19"/>
      <c r="P10" s="23"/>
    </row>
    <row r="11" spans="1:16" ht="20.100000000000001" customHeight="1" x14ac:dyDescent="0.25">
      <c r="A11" s="18">
        <v>6</v>
      </c>
      <c r="B11" s="5" t="s">
        <v>21</v>
      </c>
      <c r="C11" s="6">
        <v>2285</v>
      </c>
      <c r="D11" s="6">
        <v>1891</v>
      </c>
      <c r="E11" s="6">
        <v>424</v>
      </c>
      <c r="F11" s="6">
        <v>89</v>
      </c>
      <c r="G11" s="6">
        <v>120</v>
      </c>
      <c r="H11" s="6">
        <v>30</v>
      </c>
      <c r="I11" s="6">
        <v>50</v>
      </c>
      <c r="J11" s="6">
        <v>400</v>
      </c>
      <c r="K11" s="6">
        <v>2200</v>
      </c>
      <c r="L11" s="6">
        <v>98</v>
      </c>
      <c r="M11" s="19"/>
      <c r="N11" s="23"/>
      <c r="O11" s="19"/>
      <c r="P11" s="23"/>
    </row>
    <row r="12" spans="1:16" ht="20.100000000000001" customHeight="1" x14ac:dyDescent="0.25">
      <c r="A12" s="18">
        <f>A11+1</f>
        <v>7</v>
      </c>
      <c r="B12" s="5" t="s">
        <v>22</v>
      </c>
      <c r="C12" s="6">
        <v>1091</v>
      </c>
      <c r="D12" s="6">
        <v>944</v>
      </c>
      <c r="E12" s="6">
        <v>142</v>
      </c>
      <c r="F12" s="6">
        <v>65</v>
      </c>
      <c r="G12" s="6">
        <v>70</v>
      </c>
      <c r="H12" s="6">
        <v>20</v>
      </c>
      <c r="I12" s="6">
        <v>30</v>
      </c>
      <c r="J12" s="6">
        <v>200</v>
      </c>
      <c r="K12" s="6">
        <v>1200</v>
      </c>
      <c r="L12" s="6">
        <v>80</v>
      </c>
      <c r="M12" s="19" t="s">
        <v>70</v>
      </c>
      <c r="N12" s="23"/>
      <c r="O12" s="19"/>
      <c r="P12" s="23"/>
    </row>
    <row r="13" spans="1:16" ht="20.100000000000001" customHeight="1" x14ac:dyDescent="0.25">
      <c r="A13" s="18">
        <f t="shared" ref="A13:A15" si="2">A12+1</f>
        <v>8</v>
      </c>
      <c r="B13" s="5" t="s">
        <v>23</v>
      </c>
      <c r="C13" s="6">
        <v>1375</v>
      </c>
      <c r="D13" s="6">
        <v>1213</v>
      </c>
      <c r="E13" s="6">
        <v>162</v>
      </c>
      <c r="F13" s="6">
        <v>162</v>
      </c>
      <c r="G13" s="6">
        <v>60</v>
      </c>
      <c r="H13" s="6">
        <v>100</v>
      </c>
      <c r="I13" s="6">
        <v>30</v>
      </c>
      <c r="J13" s="6">
        <v>300</v>
      </c>
      <c r="K13" s="6">
        <v>1200</v>
      </c>
      <c r="L13" s="6">
        <v>0</v>
      </c>
      <c r="M13" s="19" t="s">
        <v>69</v>
      </c>
      <c r="N13" s="23"/>
      <c r="O13" s="19"/>
      <c r="P13" s="23"/>
    </row>
    <row r="14" spans="1:16" s="11" customFormat="1" ht="20.100000000000001" customHeight="1" x14ac:dyDescent="0.25">
      <c r="A14" s="20">
        <f t="shared" si="2"/>
        <v>9</v>
      </c>
      <c r="B14" s="9" t="s">
        <v>24</v>
      </c>
      <c r="C14" s="10">
        <v>757</v>
      </c>
      <c r="D14" s="10">
        <v>547</v>
      </c>
      <c r="E14" s="10">
        <v>210</v>
      </c>
      <c r="F14" s="10">
        <v>0</v>
      </c>
      <c r="G14" s="10">
        <v>30</v>
      </c>
      <c r="H14" s="10">
        <v>10</v>
      </c>
      <c r="I14" s="10">
        <v>50</v>
      </c>
      <c r="J14" s="10">
        <v>200</v>
      </c>
      <c r="K14" s="10">
        <v>950</v>
      </c>
      <c r="L14" s="10">
        <v>200</v>
      </c>
      <c r="M14" s="21"/>
      <c r="N14" s="29"/>
      <c r="O14" s="21"/>
      <c r="P14" s="29"/>
    </row>
    <row r="15" spans="1:16" s="14" customFormat="1" ht="20.100000000000001" customHeight="1" x14ac:dyDescent="0.25">
      <c r="A15" s="16">
        <f t="shared" si="2"/>
        <v>10</v>
      </c>
      <c r="B15" s="12" t="s">
        <v>25</v>
      </c>
      <c r="C15" s="13">
        <v>1179</v>
      </c>
      <c r="D15" s="13">
        <v>895</v>
      </c>
      <c r="E15" s="13">
        <v>284</v>
      </c>
      <c r="F15" s="13">
        <v>55</v>
      </c>
      <c r="G15" s="13">
        <v>59</v>
      </c>
      <c r="H15" s="13">
        <v>15</v>
      </c>
      <c r="I15" s="13">
        <v>54</v>
      </c>
      <c r="J15" s="13">
        <v>250</v>
      </c>
      <c r="K15" s="13">
        <v>1350</v>
      </c>
      <c r="L15" s="13">
        <v>280</v>
      </c>
      <c r="M15" s="17"/>
      <c r="N15" s="28"/>
      <c r="O15" s="17"/>
      <c r="P15" s="28"/>
    </row>
    <row r="16" spans="1:16" ht="20.100000000000001" customHeight="1" x14ac:dyDescent="0.25">
      <c r="A16" s="37" t="s">
        <v>26</v>
      </c>
      <c r="B16" s="37"/>
      <c r="C16" s="8">
        <f t="shared" ref="C16:L16" si="3">SUM(C11:C15)</f>
        <v>6687</v>
      </c>
      <c r="D16" s="8">
        <f t="shared" si="3"/>
        <v>5490</v>
      </c>
      <c r="E16" s="8">
        <f t="shared" si="3"/>
        <v>1222</v>
      </c>
      <c r="F16" s="8">
        <f t="shared" si="3"/>
        <v>371</v>
      </c>
      <c r="G16" s="8">
        <f t="shared" si="3"/>
        <v>339</v>
      </c>
      <c r="H16" s="8">
        <f t="shared" si="3"/>
        <v>175</v>
      </c>
      <c r="I16" s="8">
        <f t="shared" si="3"/>
        <v>214</v>
      </c>
      <c r="J16" s="8">
        <f t="shared" si="3"/>
        <v>1350</v>
      </c>
      <c r="K16" s="8">
        <f t="shared" si="3"/>
        <v>6900</v>
      </c>
      <c r="L16" s="8">
        <f t="shared" si="3"/>
        <v>658</v>
      </c>
      <c r="M16" s="8"/>
      <c r="N16" s="23"/>
      <c r="O16" s="19"/>
      <c r="P16" s="23"/>
    </row>
    <row r="17" spans="1:16" ht="20.100000000000001" customHeight="1" thickBot="1" x14ac:dyDescent="0.4">
      <c r="A17" s="18">
        <v>11</v>
      </c>
      <c r="B17" s="5" t="s">
        <v>27</v>
      </c>
      <c r="C17" s="6">
        <v>1226</v>
      </c>
      <c r="D17" s="6">
        <v>1030</v>
      </c>
      <c r="E17" s="6">
        <v>196</v>
      </c>
      <c r="F17" s="6">
        <v>53</v>
      </c>
      <c r="G17" s="6">
        <v>30</v>
      </c>
      <c r="H17" s="6">
        <v>15</v>
      </c>
      <c r="I17" s="6">
        <v>69</v>
      </c>
      <c r="J17" s="6">
        <v>200</v>
      </c>
      <c r="K17" s="6">
        <v>1100</v>
      </c>
      <c r="L17" s="6">
        <v>70</v>
      </c>
      <c r="M17" s="19"/>
      <c r="N17" s="30">
        <v>57</v>
      </c>
      <c r="O17" s="31">
        <v>912842.05</v>
      </c>
      <c r="P17" s="32">
        <v>189267550</v>
      </c>
    </row>
    <row r="18" spans="1:16" ht="20.100000000000001" customHeight="1" thickBot="1" x14ac:dyDescent="0.4">
      <c r="A18" s="18">
        <f t="shared" ref="A18:A25" si="4">A17+1</f>
        <v>12</v>
      </c>
      <c r="B18" s="5" t="s">
        <v>28</v>
      </c>
      <c r="C18" s="6">
        <v>2105</v>
      </c>
      <c r="D18" s="6">
        <v>1670</v>
      </c>
      <c r="E18" s="6">
        <v>435</v>
      </c>
      <c r="F18" s="6">
        <v>124</v>
      </c>
      <c r="G18" s="6">
        <v>50</v>
      </c>
      <c r="H18" s="6">
        <v>10</v>
      </c>
      <c r="I18" s="6">
        <v>152</v>
      </c>
      <c r="J18" s="6">
        <v>300</v>
      </c>
      <c r="K18" s="6">
        <v>1900</v>
      </c>
      <c r="L18" s="6">
        <v>230</v>
      </c>
      <c r="M18" s="19"/>
      <c r="N18" s="30">
        <v>68</v>
      </c>
      <c r="O18" s="31">
        <v>2017540.03</v>
      </c>
      <c r="P18" s="32">
        <v>627245808</v>
      </c>
    </row>
    <row r="19" spans="1:16" ht="20.100000000000001" customHeight="1" thickBot="1" x14ac:dyDescent="0.4">
      <c r="A19" s="18">
        <f t="shared" si="4"/>
        <v>13</v>
      </c>
      <c r="B19" s="5" t="s">
        <v>29</v>
      </c>
      <c r="C19" s="6">
        <v>2096</v>
      </c>
      <c r="D19" s="6">
        <v>1812</v>
      </c>
      <c r="E19" s="6">
        <v>284</v>
      </c>
      <c r="F19" s="6">
        <v>61</v>
      </c>
      <c r="G19" s="6">
        <v>50</v>
      </c>
      <c r="H19" s="6">
        <v>10</v>
      </c>
      <c r="I19" s="6">
        <v>99</v>
      </c>
      <c r="J19" s="6">
        <v>300</v>
      </c>
      <c r="K19" s="6">
        <v>2150</v>
      </c>
      <c r="L19" s="6">
        <v>338</v>
      </c>
      <c r="M19" s="19"/>
      <c r="N19" s="30">
        <v>54</v>
      </c>
      <c r="O19" s="34">
        <v>854547.64</v>
      </c>
      <c r="P19" s="32">
        <v>465170877</v>
      </c>
    </row>
    <row r="20" spans="1:16" ht="21.75" thickBot="1" x14ac:dyDescent="0.4">
      <c r="A20" s="18">
        <f t="shared" si="4"/>
        <v>14</v>
      </c>
      <c r="B20" s="5" t="s">
        <v>30</v>
      </c>
      <c r="C20" s="6">
        <v>700</v>
      </c>
      <c r="D20" s="6">
        <v>528</v>
      </c>
      <c r="E20" s="6">
        <v>172</v>
      </c>
      <c r="F20" s="6">
        <v>40</v>
      </c>
      <c r="G20" s="6">
        <v>15</v>
      </c>
      <c r="H20" s="6">
        <v>5</v>
      </c>
      <c r="I20" s="6">
        <v>60</v>
      </c>
      <c r="J20" s="6">
        <v>150</v>
      </c>
      <c r="K20" s="6">
        <v>800</v>
      </c>
      <c r="L20" s="6">
        <v>272</v>
      </c>
      <c r="M20" s="19"/>
      <c r="N20" s="30">
        <v>54</v>
      </c>
      <c r="O20" s="34">
        <v>424569.59999999998</v>
      </c>
      <c r="P20" s="32">
        <v>103577740</v>
      </c>
    </row>
    <row r="21" spans="1:16" ht="21.75" thickBot="1" x14ac:dyDescent="0.4">
      <c r="A21" s="18">
        <f t="shared" si="4"/>
        <v>15</v>
      </c>
      <c r="B21" s="5" t="s">
        <v>31</v>
      </c>
      <c r="C21" s="6">
        <v>1175</v>
      </c>
      <c r="D21" s="6">
        <v>990</v>
      </c>
      <c r="E21" s="6">
        <v>185</v>
      </c>
      <c r="F21" s="6">
        <v>98</v>
      </c>
      <c r="G21" s="6">
        <v>30</v>
      </c>
      <c r="H21" s="6">
        <v>10</v>
      </c>
      <c r="I21" s="6">
        <v>65</v>
      </c>
      <c r="J21" s="6">
        <v>150</v>
      </c>
      <c r="K21" s="6">
        <v>1100</v>
      </c>
      <c r="L21" s="6">
        <v>110</v>
      </c>
      <c r="M21" s="19"/>
      <c r="N21" s="30">
        <v>60</v>
      </c>
      <c r="O21" s="34">
        <v>926080</v>
      </c>
      <c r="P21" s="32">
        <v>366975348</v>
      </c>
    </row>
    <row r="22" spans="1:16" ht="21.75" thickBot="1" x14ac:dyDescent="0.4">
      <c r="A22" s="18">
        <f t="shared" si="4"/>
        <v>16</v>
      </c>
      <c r="B22" s="5" t="s">
        <v>32</v>
      </c>
      <c r="C22" s="6">
        <v>909</v>
      </c>
      <c r="D22" s="6">
        <v>760</v>
      </c>
      <c r="E22" s="6">
        <v>149</v>
      </c>
      <c r="F22" s="6">
        <v>55</v>
      </c>
      <c r="G22" s="6">
        <v>25</v>
      </c>
      <c r="H22" s="6">
        <v>5</v>
      </c>
      <c r="I22" s="6">
        <v>52</v>
      </c>
      <c r="J22" s="6">
        <v>300</v>
      </c>
      <c r="K22" s="6">
        <v>1100</v>
      </c>
      <c r="L22" s="6">
        <v>340</v>
      </c>
      <c r="M22" s="19"/>
      <c r="N22" s="30">
        <v>60</v>
      </c>
      <c r="O22" s="34">
        <v>1115709.76</v>
      </c>
      <c r="P22" s="32">
        <v>42560273</v>
      </c>
    </row>
    <row r="23" spans="1:16" ht="21.75" thickBot="1" x14ac:dyDescent="0.4">
      <c r="A23" s="18">
        <f t="shared" si="4"/>
        <v>17</v>
      </c>
      <c r="B23" s="5" t="s">
        <v>33</v>
      </c>
      <c r="C23" s="6">
        <v>1665</v>
      </c>
      <c r="D23" s="6">
        <v>1537</v>
      </c>
      <c r="E23" s="6">
        <v>125</v>
      </c>
      <c r="F23" s="6">
        <v>158</v>
      </c>
      <c r="G23" s="6">
        <v>30</v>
      </c>
      <c r="H23" s="6">
        <v>5</v>
      </c>
      <c r="I23" s="6">
        <v>44</v>
      </c>
      <c r="J23" s="6">
        <v>150</v>
      </c>
      <c r="K23" s="6">
        <v>1650</v>
      </c>
      <c r="L23" s="6">
        <v>113</v>
      </c>
      <c r="M23" s="19"/>
      <c r="N23" s="30">
        <v>51</v>
      </c>
      <c r="O23" s="34">
        <v>919701.31</v>
      </c>
      <c r="P23" s="32">
        <v>93399000</v>
      </c>
    </row>
    <row r="24" spans="1:16" s="11" customFormat="1" ht="21.75" thickBot="1" x14ac:dyDescent="0.4">
      <c r="A24" s="20">
        <f t="shared" si="4"/>
        <v>18</v>
      </c>
      <c r="B24" s="9" t="s">
        <v>34</v>
      </c>
      <c r="C24" s="10">
        <v>608</v>
      </c>
      <c r="D24" s="10">
        <v>573</v>
      </c>
      <c r="E24" s="10">
        <v>36</v>
      </c>
      <c r="F24" s="10">
        <v>71</v>
      </c>
      <c r="G24" s="10">
        <v>30</v>
      </c>
      <c r="H24" s="10">
        <v>10</v>
      </c>
      <c r="I24" s="10">
        <v>13</v>
      </c>
      <c r="J24" s="10">
        <v>150</v>
      </c>
      <c r="K24" s="10">
        <v>650</v>
      </c>
      <c r="L24" s="10">
        <v>77</v>
      </c>
      <c r="M24" s="21"/>
      <c r="N24" s="33">
        <v>38</v>
      </c>
      <c r="O24" s="34">
        <v>575000</v>
      </c>
      <c r="P24" s="32">
        <v>252837576</v>
      </c>
    </row>
    <row r="25" spans="1:16" s="11" customFormat="1" ht="21.75" thickBot="1" x14ac:dyDescent="0.4">
      <c r="A25" s="20">
        <f t="shared" si="4"/>
        <v>19</v>
      </c>
      <c r="B25" s="9" t="s">
        <v>35</v>
      </c>
      <c r="C25" s="10">
        <v>1033</v>
      </c>
      <c r="D25" s="10">
        <v>785</v>
      </c>
      <c r="E25" s="10">
        <v>248</v>
      </c>
      <c r="F25" s="10">
        <v>42</v>
      </c>
      <c r="G25" s="10">
        <v>30</v>
      </c>
      <c r="H25" s="10">
        <v>10</v>
      </c>
      <c r="I25" s="10">
        <v>87</v>
      </c>
      <c r="J25" s="10">
        <v>300</v>
      </c>
      <c r="K25" s="10">
        <v>1200</v>
      </c>
      <c r="L25" s="10">
        <v>415</v>
      </c>
      <c r="M25" s="21"/>
      <c r="N25" s="33">
        <v>44</v>
      </c>
      <c r="O25" s="34">
        <v>622320</v>
      </c>
      <c r="P25" s="32">
        <v>142688676</v>
      </c>
    </row>
    <row r="26" spans="1:16" ht="20.25" x14ac:dyDescent="0.25">
      <c r="A26" s="37" t="s">
        <v>36</v>
      </c>
      <c r="B26" s="37"/>
      <c r="C26" s="8">
        <f t="shared" ref="C26:L26" si="5">SUM(C17:C25)</f>
        <v>11517</v>
      </c>
      <c r="D26" s="8">
        <f t="shared" si="5"/>
        <v>9685</v>
      </c>
      <c r="E26" s="8">
        <f t="shared" si="5"/>
        <v>1830</v>
      </c>
      <c r="F26" s="8">
        <f t="shared" si="5"/>
        <v>702</v>
      </c>
      <c r="G26" s="8">
        <f t="shared" si="5"/>
        <v>290</v>
      </c>
      <c r="H26" s="8">
        <f t="shared" si="5"/>
        <v>80</v>
      </c>
      <c r="I26" s="8">
        <f t="shared" si="5"/>
        <v>641</v>
      </c>
      <c r="J26" s="8">
        <f t="shared" si="5"/>
        <v>2000</v>
      </c>
      <c r="K26" s="8">
        <f t="shared" si="5"/>
        <v>11650</v>
      </c>
      <c r="L26" s="8">
        <f t="shared" si="5"/>
        <v>1965</v>
      </c>
      <c r="M26" s="8"/>
      <c r="N26" s="23"/>
      <c r="O26" s="19"/>
      <c r="P26" s="23"/>
    </row>
    <row r="27" spans="1:16" ht="21" x14ac:dyDescent="0.25">
      <c r="A27" s="18">
        <v>20</v>
      </c>
      <c r="B27" s="5" t="s">
        <v>37</v>
      </c>
      <c r="C27" s="6">
        <v>1574</v>
      </c>
      <c r="D27" s="6">
        <v>1331</v>
      </c>
      <c r="E27" s="6">
        <v>243</v>
      </c>
      <c r="F27" s="6">
        <v>227</v>
      </c>
      <c r="G27" s="6">
        <v>75</v>
      </c>
      <c r="H27" s="6">
        <v>15</v>
      </c>
      <c r="I27" s="6">
        <v>30</v>
      </c>
      <c r="J27" s="6">
        <v>400</v>
      </c>
      <c r="K27" s="6">
        <v>1650</v>
      </c>
      <c r="L27" s="6">
        <v>120</v>
      </c>
      <c r="M27" s="19"/>
      <c r="N27" s="23"/>
      <c r="O27" s="19"/>
      <c r="P27" s="23"/>
    </row>
    <row r="28" spans="1:16" ht="20.25" x14ac:dyDescent="0.25">
      <c r="A28" s="37" t="s">
        <v>38</v>
      </c>
      <c r="B28" s="37"/>
      <c r="C28" s="8">
        <f t="shared" ref="C28:L28" si="6">C27</f>
        <v>1574</v>
      </c>
      <c r="D28" s="8">
        <f t="shared" si="6"/>
        <v>1331</v>
      </c>
      <c r="E28" s="8">
        <f t="shared" si="6"/>
        <v>243</v>
      </c>
      <c r="F28" s="8">
        <f t="shared" si="6"/>
        <v>227</v>
      </c>
      <c r="G28" s="8">
        <f t="shared" si="6"/>
        <v>75</v>
      </c>
      <c r="H28" s="8">
        <f t="shared" si="6"/>
        <v>15</v>
      </c>
      <c r="I28" s="8">
        <f t="shared" si="6"/>
        <v>30</v>
      </c>
      <c r="J28" s="8">
        <f t="shared" si="6"/>
        <v>400</v>
      </c>
      <c r="K28" s="8">
        <f t="shared" si="6"/>
        <v>1650</v>
      </c>
      <c r="L28" s="8">
        <f t="shared" si="6"/>
        <v>120</v>
      </c>
      <c r="M28" s="8"/>
      <c r="N28" s="23"/>
      <c r="O28" s="19"/>
      <c r="P28" s="23"/>
    </row>
    <row r="29" spans="1:16" s="11" customFormat="1" ht="21" x14ac:dyDescent="0.25">
      <c r="A29" s="20">
        <v>21</v>
      </c>
      <c r="B29" s="9" t="s">
        <v>39</v>
      </c>
      <c r="C29" s="10">
        <v>1032</v>
      </c>
      <c r="D29" s="10">
        <v>705</v>
      </c>
      <c r="E29" s="10">
        <v>327</v>
      </c>
      <c r="F29" s="10">
        <v>40</v>
      </c>
      <c r="G29" s="10">
        <v>10</v>
      </c>
      <c r="H29" s="10">
        <v>10</v>
      </c>
      <c r="I29" s="10">
        <v>100</v>
      </c>
      <c r="J29" s="10">
        <v>300</v>
      </c>
      <c r="K29" s="10">
        <v>1500</v>
      </c>
      <c r="L29" s="10">
        <v>450</v>
      </c>
      <c r="M29" s="21"/>
      <c r="N29" s="29"/>
      <c r="O29" s="21"/>
      <c r="P29" s="29"/>
    </row>
    <row r="30" spans="1:16" ht="21" x14ac:dyDescent="0.25">
      <c r="A30" s="18">
        <f t="shared" ref="A30:A32" si="7">A29+1</f>
        <v>22</v>
      </c>
      <c r="B30" s="5" t="s">
        <v>40</v>
      </c>
      <c r="C30" s="6">
        <v>2107</v>
      </c>
      <c r="D30" s="6">
        <v>1768</v>
      </c>
      <c r="E30" s="6">
        <v>339</v>
      </c>
      <c r="F30" s="6">
        <v>148</v>
      </c>
      <c r="G30" s="6">
        <v>70</v>
      </c>
      <c r="H30" s="6">
        <v>10</v>
      </c>
      <c r="I30" s="6">
        <v>120</v>
      </c>
      <c r="J30" s="6">
        <v>350</v>
      </c>
      <c r="K30" s="6">
        <v>2100</v>
      </c>
      <c r="L30" s="6">
        <v>90</v>
      </c>
      <c r="M30" s="19"/>
      <c r="N30" s="23"/>
      <c r="O30" s="19"/>
      <c r="P30" s="23"/>
    </row>
    <row r="31" spans="1:16" ht="21" x14ac:dyDescent="0.25">
      <c r="A31" s="18">
        <f t="shared" si="7"/>
        <v>23</v>
      </c>
      <c r="B31" s="5" t="s">
        <v>41</v>
      </c>
      <c r="C31" s="6">
        <v>1268</v>
      </c>
      <c r="D31" s="6">
        <v>1037</v>
      </c>
      <c r="E31" s="6">
        <v>231</v>
      </c>
      <c r="F31" s="6">
        <v>0</v>
      </c>
      <c r="G31" s="6">
        <v>43</v>
      </c>
      <c r="H31" s="6">
        <v>7</v>
      </c>
      <c r="I31" s="6">
        <v>30</v>
      </c>
      <c r="J31" s="6">
        <v>350</v>
      </c>
      <c r="K31" s="6">
        <v>1500</v>
      </c>
      <c r="L31" s="6">
        <v>150</v>
      </c>
      <c r="M31" s="19"/>
      <c r="N31" s="23"/>
      <c r="O31" s="19"/>
      <c r="P31" s="23"/>
    </row>
    <row r="32" spans="1:16" s="11" customFormat="1" ht="21" x14ac:dyDescent="0.25">
      <c r="A32" s="20">
        <f t="shared" si="7"/>
        <v>24</v>
      </c>
      <c r="B32" s="9" t="s">
        <v>42</v>
      </c>
      <c r="C32" s="10">
        <v>1447</v>
      </c>
      <c r="D32" s="10">
        <v>1182</v>
      </c>
      <c r="E32" s="10">
        <v>264</v>
      </c>
      <c r="F32" s="10">
        <v>124</v>
      </c>
      <c r="G32" s="10">
        <v>50</v>
      </c>
      <c r="H32" s="10">
        <v>10</v>
      </c>
      <c r="I32" s="10">
        <v>100</v>
      </c>
      <c r="J32" s="10">
        <v>200</v>
      </c>
      <c r="K32" s="10">
        <v>1200</v>
      </c>
      <c r="L32" s="10">
        <v>0</v>
      </c>
      <c r="M32" s="22" t="s">
        <v>67</v>
      </c>
      <c r="N32" s="29"/>
      <c r="O32" s="21"/>
      <c r="P32" s="29"/>
    </row>
    <row r="33" spans="1:16" ht="20.25" x14ac:dyDescent="0.25">
      <c r="A33" s="37" t="s">
        <v>43</v>
      </c>
      <c r="B33" s="37"/>
      <c r="C33" s="8">
        <f>SUM(C29:C32)</f>
        <v>5854</v>
      </c>
      <c r="D33" s="8">
        <f t="shared" ref="D33:L33" si="8">SUM(D29:D32)</f>
        <v>4692</v>
      </c>
      <c r="E33" s="8">
        <f t="shared" si="8"/>
        <v>1161</v>
      </c>
      <c r="F33" s="8">
        <f t="shared" si="8"/>
        <v>312</v>
      </c>
      <c r="G33" s="8">
        <f t="shared" si="8"/>
        <v>173</v>
      </c>
      <c r="H33" s="8">
        <f t="shared" si="8"/>
        <v>37</v>
      </c>
      <c r="I33" s="8">
        <f t="shared" si="8"/>
        <v>350</v>
      </c>
      <c r="J33" s="8">
        <f t="shared" si="8"/>
        <v>1200</v>
      </c>
      <c r="K33" s="8">
        <f t="shared" si="8"/>
        <v>6300</v>
      </c>
      <c r="L33" s="8">
        <f t="shared" si="8"/>
        <v>690</v>
      </c>
      <c r="M33" s="8"/>
      <c r="N33" s="23"/>
      <c r="O33" s="19"/>
      <c r="P33" s="23"/>
    </row>
    <row r="34" spans="1:16" ht="21" x14ac:dyDescent="0.25">
      <c r="A34" s="18">
        <v>25</v>
      </c>
      <c r="B34" s="5" t="s">
        <v>44</v>
      </c>
      <c r="C34" s="6">
        <v>1762</v>
      </c>
      <c r="D34" s="6">
        <v>1365</v>
      </c>
      <c r="E34" s="6">
        <v>397</v>
      </c>
      <c r="F34" s="6">
        <v>58</v>
      </c>
      <c r="G34" s="6">
        <v>30</v>
      </c>
      <c r="H34" s="6">
        <v>20</v>
      </c>
      <c r="I34" s="6">
        <v>70</v>
      </c>
      <c r="J34" s="6">
        <v>300</v>
      </c>
      <c r="K34" s="6">
        <v>1750</v>
      </c>
      <c r="L34" s="6">
        <v>143</v>
      </c>
      <c r="M34" s="19"/>
      <c r="N34" s="23"/>
      <c r="O34" s="19"/>
      <c r="P34" s="23"/>
    </row>
    <row r="35" spans="1:16" ht="21" x14ac:dyDescent="0.25">
      <c r="A35" s="18">
        <f t="shared" ref="A35:A42" si="9">A34+1</f>
        <v>26</v>
      </c>
      <c r="B35" s="5" t="s">
        <v>45</v>
      </c>
      <c r="C35" s="6">
        <v>1878</v>
      </c>
      <c r="D35" s="6">
        <v>1509</v>
      </c>
      <c r="E35" s="6">
        <v>369</v>
      </c>
      <c r="F35" s="6">
        <v>130</v>
      </c>
      <c r="G35" s="6">
        <v>90</v>
      </c>
      <c r="H35" s="6">
        <v>30</v>
      </c>
      <c r="I35" s="6">
        <v>67</v>
      </c>
      <c r="J35" s="6">
        <v>300</v>
      </c>
      <c r="K35" s="6">
        <v>1750</v>
      </c>
      <c r="L35" s="6">
        <v>161</v>
      </c>
      <c r="M35" s="19"/>
      <c r="N35" s="23"/>
      <c r="O35" s="19"/>
      <c r="P35" s="23"/>
    </row>
    <row r="36" spans="1:16" ht="21" x14ac:dyDescent="0.25">
      <c r="A36" s="18">
        <f t="shared" si="9"/>
        <v>27</v>
      </c>
      <c r="B36" s="5" t="s">
        <v>46</v>
      </c>
      <c r="C36" s="6">
        <v>1563</v>
      </c>
      <c r="D36" s="6">
        <v>1306</v>
      </c>
      <c r="E36" s="6">
        <v>268</v>
      </c>
      <c r="F36" s="6">
        <v>66</v>
      </c>
      <c r="G36" s="6">
        <v>80</v>
      </c>
      <c r="H36" s="6">
        <v>20</v>
      </c>
      <c r="I36" s="6">
        <v>75</v>
      </c>
      <c r="J36" s="6">
        <v>150</v>
      </c>
      <c r="K36" s="6">
        <v>1400</v>
      </c>
      <c r="L36" s="6">
        <v>105</v>
      </c>
      <c r="M36" s="19"/>
      <c r="N36" s="23"/>
      <c r="O36" s="19"/>
      <c r="P36" s="23"/>
    </row>
    <row r="37" spans="1:16" ht="21" x14ac:dyDescent="0.25">
      <c r="A37" s="18">
        <f t="shared" si="9"/>
        <v>28</v>
      </c>
      <c r="B37" s="5" t="s">
        <v>47</v>
      </c>
      <c r="C37" s="6">
        <v>1586</v>
      </c>
      <c r="D37" s="6">
        <v>1320</v>
      </c>
      <c r="E37" s="6">
        <v>274</v>
      </c>
      <c r="F37" s="6">
        <v>97</v>
      </c>
      <c r="G37" s="6">
        <v>60</v>
      </c>
      <c r="H37" s="6">
        <v>30</v>
      </c>
      <c r="I37" s="6">
        <v>100</v>
      </c>
      <c r="J37" s="6">
        <v>200</v>
      </c>
      <c r="K37" s="6">
        <v>1500</v>
      </c>
      <c r="L37" s="6">
        <v>157</v>
      </c>
      <c r="M37" s="19"/>
      <c r="N37" s="23"/>
      <c r="O37" s="19"/>
      <c r="P37" s="23"/>
    </row>
    <row r="38" spans="1:16" ht="21" x14ac:dyDescent="0.25">
      <c r="A38" s="18">
        <f t="shared" si="9"/>
        <v>29</v>
      </c>
      <c r="B38" s="5" t="s">
        <v>48</v>
      </c>
      <c r="C38" s="6">
        <v>456</v>
      </c>
      <c r="D38" s="6">
        <v>367</v>
      </c>
      <c r="E38" s="6">
        <v>89</v>
      </c>
      <c r="F38" s="6" t="s">
        <v>65</v>
      </c>
      <c r="G38" s="6">
        <v>10</v>
      </c>
      <c r="H38" s="6">
        <v>50</v>
      </c>
      <c r="I38" s="6">
        <v>31</v>
      </c>
      <c r="J38" s="6">
        <v>60</v>
      </c>
      <c r="K38" s="6">
        <v>450</v>
      </c>
      <c r="L38" s="6">
        <v>39</v>
      </c>
      <c r="M38" s="19"/>
      <c r="N38" s="23"/>
      <c r="O38" s="19"/>
      <c r="P38" s="23"/>
    </row>
    <row r="39" spans="1:16" s="14" customFormat="1" ht="21" x14ac:dyDescent="0.25">
      <c r="A39" s="16">
        <f t="shared" si="9"/>
        <v>30</v>
      </c>
      <c r="B39" s="12" t="s">
        <v>49</v>
      </c>
      <c r="C39" s="13">
        <v>763</v>
      </c>
      <c r="D39" s="13">
        <v>630</v>
      </c>
      <c r="E39" s="13">
        <v>133</v>
      </c>
      <c r="F39" s="13">
        <v>36</v>
      </c>
      <c r="G39" s="13">
        <v>20</v>
      </c>
      <c r="H39" s="13">
        <v>3</v>
      </c>
      <c r="I39" s="13">
        <v>50</v>
      </c>
      <c r="J39" s="13">
        <v>300</v>
      </c>
      <c r="K39" s="13">
        <v>1800</v>
      </c>
      <c r="L39" s="13">
        <v>956</v>
      </c>
      <c r="M39" s="17"/>
      <c r="N39" s="28"/>
      <c r="O39" s="17"/>
      <c r="P39" s="28"/>
    </row>
    <row r="40" spans="1:16" ht="21" x14ac:dyDescent="0.25">
      <c r="A40" s="18">
        <f t="shared" si="9"/>
        <v>31</v>
      </c>
      <c r="B40" s="5" t="s">
        <v>50</v>
      </c>
      <c r="C40" s="6">
        <v>1075</v>
      </c>
      <c r="D40" s="6">
        <v>942</v>
      </c>
      <c r="E40" s="6">
        <v>67</v>
      </c>
      <c r="F40" s="6">
        <v>92</v>
      </c>
      <c r="G40" s="6">
        <v>45</v>
      </c>
      <c r="H40" s="6">
        <v>5</v>
      </c>
      <c r="I40" s="6">
        <v>20</v>
      </c>
      <c r="J40" s="6">
        <v>250</v>
      </c>
      <c r="K40" s="6">
        <v>1100</v>
      </c>
      <c r="L40" s="6">
        <v>70</v>
      </c>
      <c r="M40" s="19"/>
      <c r="N40" s="23"/>
      <c r="O40" s="19"/>
      <c r="P40" s="23"/>
    </row>
    <row r="41" spans="1:16" ht="21" x14ac:dyDescent="0.25">
      <c r="A41" s="18">
        <f t="shared" si="9"/>
        <v>32</v>
      </c>
      <c r="B41" s="5" t="s">
        <v>51</v>
      </c>
      <c r="C41" s="6">
        <v>213</v>
      </c>
      <c r="D41" s="6">
        <v>177</v>
      </c>
      <c r="E41" s="6">
        <v>36</v>
      </c>
      <c r="F41" s="6" t="s">
        <v>68</v>
      </c>
      <c r="G41" s="6">
        <v>5</v>
      </c>
      <c r="H41" s="6">
        <v>10</v>
      </c>
      <c r="I41" s="6">
        <v>8</v>
      </c>
      <c r="J41" s="6">
        <v>350</v>
      </c>
      <c r="K41" s="6">
        <v>1100</v>
      </c>
      <c r="L41" s="6">
        <v>613</v>
      </c>
      <c r="M41" s="19"/>
      <c r="N41" s="23"/>
      <c r="O41" s="19"/>
      <c r="P41" s="23"/>
    </row>
    <row r="42" spans="1:16" s="11" customFormat="1" ht="21" x14ac:dyDescent="0.25">
      <c r="A42" s="20">
        <f t="shared" si="9"/>
        <v>33</v>
      </c>
      <c r="B42" s="9" t="s">
        <v>52</v>
      </c>
      <c r="C42" s="10">
        <v>1000</v>
      </c>
      <c r="D42" s="10">
        <v>738</v>
      </c>
      <c r="E42" s="10">
        <v>362</v>
      </c>
      <c r="F42" s="10">
        <v>38</v>
      </c>
      <c r="G42" s="10">
        <v>30</v>
      </c>
      <c r="H42" s="10">
        <v>20</v>
      </c>
      <c r="I42" s="10">
        <v>80</v>
      </c>
      <c r="J42" s="10">
        <v>250</v>
      </c>
      <c r="K42" s="10">
        <v>1600</v>
      </c>
      <c r="L42" s="10">
        <v>705</v>
      </c>
      <c r="M42" s="21"/>
      <c r="N42" s="29"/>
      <c r="O42" s="21"/>
      <c r="P42" s="29"/>
    </row>
    <row r="43" spans="1:16" ht="20.25" x14ac:dyDescent="0.25">
      <c r="A43" s="37" t="s">
        <v>53</v>
      </c>
      <c r="B43" s="37"/>
      <c r="C43" s="8">
        <f>SUM(C34:C42)</f>
        <v>10296</v>
      </c>
      <c r="D43" s="8">
        <f t="shared" ref="D43:L43" si="10">SUM(D34:D42)</f>
        <v>8354</v>
      </c>
      <c r="E43" s="8">
        <f t="shared" si="10"/>
        <v>1995</v>
      </c>
      <c r="F43" s="8">
        <f t="shared" si="10"/>
        <v>517</v>
      </c>
      <c r="G43" s="8">
        <f t="shared" si="10"/>
        <v>370</v>
      </c>
      <c r="H43" s="8">
        <f t="shared" si="10"/>
        <v>188</v>
      </c>
      <c r="I43" s="8">
        <f t="shared" si="10"/>
        <v>501</v>
      </c>
      <c r="J43" s="8">
        <f t="shared" si="10"/>
        <v>2160</v>
      </c>
      <c r="K43" s="8">
        <f t="shared" si="10"/>
        <v>12450</v>
      </c>
      <c r="L43" s="8">
        <f t="shared" si="10"/>
        <v>2949</v>
      </c>
      <c r="M43" s="8"/>
      <c r="N43" s="23"/>
      <c r="O43" s="19"/>
      <c r="P43" s="23"/>
    </row>
    <row r="44" spans="1:16" ht="5.2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19"/>
      <c r="N44" s="23"/>
      <c r="O44" s="19"/>
      <c r="P44" s="23"/>
    </row>
    <row r="45" spans="1:16" ht="20.25" x14ac:dyDescent="0.25">
      <c r="A45" s="38" t="s">
        <v>54</v>
      </c>
      <c r="B45" s="38"/>
      <c r="C45" s="24">
        <f>SUM(C10,C16,C26,C28,C33,C43)</f>
        <v>43791</v>
      </c>
      <c r="D45" s="24">
        <f t="shared" ref="D45:L45" si="11">SUM(D10,D16,D26,D28,D33,D43)</f>
        <v>35880</v>
      </c>
      <c r="E45" s="24">
        <f t="shared" si="11"/>
        <v>7908</v>
      </c>
      <c r="F45" s="24">
        <f t="shared" si="11"/>
        <v>2817</v>
      </c>
      <c r="G45" s="24">
        <f t="shared" si="11"/>
        <v>1612</v>
      </c>
      <c r="H45" s="24">
        <f t="shared" si="11"/>
        <v>665</v>
      </c>
      <c r="I45" s="24">
        <f t="shared" si="11"/>
        <v>2289</v>
      </c>
      <c r="J45" s="24">
        <f t="shared" si="11"/>
        <v>8660</v>
      </c>
      <c r="K45" s="24">
        <f t="shared" si="11"/>
        <v>46950</v>
      </c>
      <c r="L45" s="24">
        <f t="shared" si="11"/>
        <v>7275</v>
      </c>
      <c r="M45" s="24"/>
      <c r="N45" s="23"/>
      <c r="O45" s="19"/>
      <c r="P45" s="23"/>
    </row>
    <row r="46" spans="1:16" ht="5.2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19"/>
      <c r="N46" s="23"/>
      <c r="O46" s="19"/>
      <c r="P46" s="23"/>
    </row>
    <row r="47" spans="1:16" s="14" customFormat="1" ht="21" x14ac:dyDescent="0.25">
      <c r="A47" s="16">
        <v>34</v>
      </c>
      <c r="B47" s="12" t="s">
        <v>55</v>
      </c>
      <c r="C47" s="13">
        <v>279</v>
      </c>
      <c r="D47" s="13">
        <v>214</v>
      </c>
      <c r="E47" s="13">
        <v>7</v>
      </c>
      <c r="F47" s="13">
        <v>0</v>
      </c>
      <c r="G47" s="13">
        <v>13</v>
      </c>
      <c r="H47" s="13">
        <v>1</v>
      </c>
      <c r="I47" s="13">
        <v>44</v>
      </c>
      <c r="J47" s="13">
        <v>500</v>
      </c>
      <c r="K47" s="13">
        <v>1051</v>
      </c>
      <c r="L47" s="13">
        <v>1051</v>
      </c>
      <c r="M47" s="17"/>
      <c r="N47" s="28"/>
      <c r="O47" s="17"/>
      <c r="P47" s="28"/>
    </row>
    <row r="48" spans="1:16" ht="21" x14ac:dyDescent="0.25">
      <c r="A48" s="18">
        <f t="shared" ref="A48:A55" si="12">A47+1</f>
        <v>35</v>
      </c>
      <c r="B48" s="5" t="s">
        <v>56</v>
      </c>
      <c r="C48" s="6">
        <v>718</v>
      </c>
      <c r="D48" s="6">
        <v>538</v>
      </c>
      <c r="E48" s="6">
        <v>151</v>
      </c>
      <c r="F48" s="6">
        <v>0</v>
      </c>
      <c r="G48" s="6">
        <v>30</v>
      </c>
      <c r="H48" s="6">
        <v>20</v>
      </c>
      <c r="I48" s="6">
        <v>62</v>
      </c>
      <c r="J48" s="6">
        <v>350</v>
      </c>
      <c r="K48" s="6">
        <v>1100</v>
      </c>
      <c r="L48" s="6">
        <v>382</v>
      </c>
      <c r="M48" s="19"/>
      <c r="N48" s="23"/>
      <c r="O48" s="19"/>
      <c r="P48" s="23"/>
    </row>
    <row r="49" spans="1:16" s="11" customFormat="1" ht="21" x14ac:dyDescent="0.25">
      <c r="A49" s="20">
        <f t="shared" si="12"/>
        <v>36</v>
      </c>
      <c r="B49" s="9" t="s">
        <v>57</v>
      </c>
      <c r="C49" s="10">
        <v>1039</v>
      </c>
      <c r="D49" s="10">
        <v>648</v>
      </c>
      <c r="E49" s="10">
        <v>395</v>
      </c>
      <c r="F49" s="10">
        <v>163</v>
      </c>
      <c r="G49" s="10">
        <v>40</v>
      </c>
      <c r="H49" s="10">
        <v>4</v>
      </c>
      <c r="I49" s="10">
        <v>150</v>
      </c>
      <c r="J49" s="10">
        <v>150</v>
      </c>
      <c r="K49" s="10">
        <v>1150</v>
      </c>
      <c r="L49" s="10">
        <v>111</v>
      </c>
      <c r="M49" s="21"/>
      <c r="N49" s="29"/>
      <c r="O49" s="21"/>
      <c r="P49" s="29"/>
    </row>
    <row r="50" spans="1:16" ht="21" x14ac:dyDescent="0.25">
      <c r="A50" s="18">
        <f t="shared" si="12"/>
        <v>37</v>
      </c>
      <c r="B50" s="5" t="s">
        <v>58</v>
      </c>
      <c r="C50" s="6">
        <v>1318</v>
      </c>
      <c r="D50" s="6">
        <v>1130</v>
      </c>
      <c r="E50" s="6">
        <v>60</v>
      </c>
      <c r="F50" s="6">
        <v>80</v>
      </c>
      <c r="G50" s="6">
        <v>120</v>
      </c>
      <c r="H50" s="6">
        <v>15</v>
      </c>
      <c r="I50" s="6">
        <v>20</v>
      </c>
      <c r="J50" s="6">
        <v>100</v>
      </c>
      <c r="K50" s="6">
        <v>1200</v>
      </c>
      <c r="L50" s="6">
        <v>-130</v>
      </c>
      <c r="M50" s="19"/>
      <c r="N50" s="23"/>
      <c r="O50" s="19"/>
      <c r="P50" s="23"/>
    </row>
    <row r="51" spans="1:16" ht="20.25" x14ac:dyDescent="0.25">
      <c r="A51" s="37" t="s">
        <v>59</v>
      </c>
      <c r="B51" s="37"/>
      <c r="C51" s="8">
        <f>SUM(C47:C50)</f>
        <v>3354</v>
      </c>
      <c r="D51" s="8">
        <f t="shared" ref="D51:L51" si="13">SUM(D47:D50)</f>
        <v>2530</v>
      </c>
      <c r="E51" s="8">
        <f t="shared" si="13"/>
        <v>613</v>
      </c>
      <c r="F51" s="8">
        <f t="shared" si="13"/>
        <v>243</v>
      </c>
      <c r="G51" s="8">
        <f t="shared" si="13"/>
        <v>203</v>
      </c>
      <c r="H51" s="8">
        <f t="shared" si="13"/>
        <v>40</v>
      </c>
      <c r="I51" s="8">
        <f t="shared" si="13"/>
        <v>276</v>
      </c>
      <c r="J51" s="8">
        <f t="shared" si="13"/>
        <v>1100</v>
      </c>
      <c r="K51" s="8">
        <f t="shared" si="13"/>
        <v>4501</v>
      </c>
      <c r="L51" s="8">
        <f t="shared" si="13"/>
        <v>1414</v>
      </c>
      <c r="M51" s="8"/>
      <c r="N51" s="23"/>
      <c r="O51" s="19"/>
      <c r="P51" s="23"/>
    </row>
    <row r="52" spans="1:16" ht="21" x14ac:dyDescent="0.25">
      <c r="A52" s="18">
        <v>38</v>
      </c>
      <c r="B52" s="5" t="s">
        <v>60</v>
      </c>
      <c r="C52" s="6">
        <v>1406</v>
      </c>
      <c r="D52" s="6">
        <v>1293</v>
      </c>
      <c r="E52" s="6">
        <v>113</v>
      </c>
      <c r="F52" s="6">
        <v>109</v>
      </c>
      <c r="G52" s="6">
        <v>15</v>
      </c>
      <c r="H52" s="6">
        <v>4</v>
      </c>
      <c r="I52" s="6">
        <v>50</v>
      </c>
      <c r="J52" s="6">
        <v>200</v>
      </c>
      <c r="K52" s="6">
        <v>1400</v>
      </c>
      <c r="L52" s="6">
        <v>0</v>
      </c>
      <c r="M52" s="19"/>
      <c r="N52" s="23"/>
      <c r="O52" s="19"/>
      <c r="P52" s="23"/>
    </row>
    <row r="53" spans="1:16" ht="21" x14ac:dyDescent="0.25">
      <c r="A53" s="18">
        <f t="shared" si="12"/>
        <v>39</v>
      </c>
      <c r="B53" s="5" t="s">
        <v>71</v>
      </c>
      <c r="C53" s="7">
        <v>1086</v>
      </c>
      <c r="D53" s="7">
        <v>788</v>
      </c>
      <c r="E53" s="7">
        <v>298</v>
      </c>
      <c r="F53" s="7">
        <v>80</v>
      </c>
      <c r="G53" s="7">
        <v>50</v>
      </c>
      <c r="H53" s="7">
        <v>15</v>
      </c>
      <c r="I53" s="7">
        <v>130</v>
      </c>
      <c r="J53" s="7">
        <v>200</v>
      </c>
      <c r="K53" s="36">
        <v>1170</v>
      </c>
      <c r="L53" s="36">
        <v>0</v>
      </c>
      <c r="M53" s="19"/>
      <c r="N53" s="23"/>
      <c r="O53" s="19"/>
      <c r="P53" s="23"/>
    </row>
    <row r="54" spans="1:16" ht="21" x14ac:dyDescent="0.25">
      <c r="A54" s="18">
        <f t="shared" si="12"/>
        <v>40</v>
      </c>
      <c r="B54" s="5" t="s">
        <v>72</v>
      </c>
      <c r="C54" s="7">
        <v>177</v>
      </c>
      <c r="D54" s="7">
        <v>156</v>
      </c>
      <c r="E54" s="7">
        <v>21</v>
      </c>
      <c r="F54" s="7">
        <v>45</v>
      </c>
      <c r="G54" s="7">
        <v>11</v>
      </c>
      <c r="H54" s="7">
        <v>10</v>
      </c>
      <c r="I54" s="7">
        <v>5</v>
      </c>
      <c r="J54" s="7">
        <v>100</v>
      </c>
      <c r="K54" s="36"/>
      <c r="L54" s="36"/>
      <c r="M54" s="19"/>
      <c r="N54" s="23"/>
      <c r="O54" s="19"/>
      <c r="P54" s="23"/>
    </row>
    <row r="55" spans="1:16" ht="21" x14ac:dyDescent="0.25">
      <c r="A55" s="18">
        <f t="shared" si="12"/>
        <v>41</v>
      </c>
      <c r="B55" s="5" t="s">
        <v>61</v>
      </c>
      <c r="C55" s="6">
        <v>694</v>
      </c>
      <c r="D55" s="6">
        <v>589</v>
      </c>
      <c r="E55" s="6">
        <v>105</v>
      </c>
      <c r="F55" s="6">
        <v>98</v>
      </c>
      <c r="G55" s="6">
        <v>7</v>
      </c>
      <c r="H55" s="6">
        <v>5</v>
      </c>
      <c r="I55" s="6">
        <v>60</v>
      </c>
      <c r="J55" s="6">
        <v>200</v>
      </c>
      <c r="K55" s="6">
        <v>1100</v>
      </c>
      <c r="L55" s="6">
        <v>250</v>
      </c>
      <c r="M55" s="19"/>
      <c r="N55" s="23"/>
      <c r="O55" s="19"/>
      <c r="P55" s="23"/>
    </row>
    <row r="56" spans="1:16" ht="20.25" x14ac:dyDescent="0.25">
      <c r="A56" s="37" t="s">
        <v>62</v>
      </c>
      <c r="B56" s="37"/>
      <c r="C56" s="8">
        <f>SUM(C52:C55)</f>
        <v>3363</v>
      </c>
      <c r="D56" s="8">
        <f t="shared" ref="D56:L56" si="14">SUM(D52:D55)</f>
        <v>2826</v>
      </c>
      <c r="E56" s="8">
        <f t="shared" si="14"/>
        <v>537</v>
      </c>
      <c r="F56" s="8">
        <f t="shared" si="14"/>
        <v>332</v>
      </c>
      <c r="G56" s="8">
        <f t="shared" si="14"/>
        <v>83</v>
      </c>
      <c r="H56" s="8">
        <f t="shared" si="14"/>
        <v>34</v>
      </c>
      <c r="I56" s="8">
        <f t="shared" si="14"/>
        <v>245</v>
      </c>
      <c r="J56" s="8">
        <f t="shared" si="14"/>
        <v>700</v>
      </c>
      <c r="K56" s="8">
        <f t="shared" si="14"/>
        <v>3670</v>
      </c>
      <c r="L56" s="8">
        <f t="shared" si="14"/>
        <v>250</v>
      </c>
      <c r="M56" s="8"/>
      <c r="N56" s="23"/>
      <c r="O56" s="19"/>
      <c r="P56" s="23"/>
    </row>
    <row r="57" spans="1:16" ht="5.2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19"/>
      <c r="N57" s="23"/>
      <c r="O57" s="19"/>
      <c r="P57" s="23"/>
    </row>
    <row r="58" spans="1:16" ht="20.25" x14ac:dyDescent="0.25">
      <c r="A58" s="38" t="s">
        <v>63</v>
      </c>
      <c r="B58" s="38"/>
      <c r="C58" s="24">
        <f>SUM(C51,C56)</f>
        <v>6717</v>
      </c>
      <c r="D58" s="24">
        <f t="shared" ref="D58:L58" si="15">SUM(D51,D56)</f>
        <v>5356</v>
      </c>
      <c r="E58" s="24">
        <f t="shared" si="15"/>
        <v>1150</v>
      </c>
      <c r="F58" s="24">
        <f t="shared" si="15"/>
        <v>575</v>
      </c>
      <c r="G58" s="24">
        <f t="shared" si="15"/>
        <v>286</v>
      </c>
      <c r="H58" s="24">
        <f t="shared" si="15"/>
        <v>74</v>
      </c>
      <c r="I58" s="24">
        <f t="shared" si="15"/>
        <v>521</v>
      </c>
      <c r="J58" s="24">
        <f t="shared" si="15"/>
        <v>1800</v>
      </c>
      <c r="K58" s="24">
        <f t="shared" si="15"/>
        <v>8171</v>
      </c>
      <c r="L58" s="24">
        <f t="shared" si="15"/>
        <v>1664</v>
      </c>
      <c r="M58" s="24"/>
      <c r="N58" s="23"/>
      <c r="O58" s="19"/>
      <c r="P58" s="23"/>
    </row>
    <row r="59" spans="1:16" ht="5.2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19"/>
      <c r="N59" s="23"/>
      <c r="O59" s="19"/>
      <c r="P59" s="23"/>
    </row>
    <row r="60" spans="1:16" ht="20.25" x14ac:dyDescent="0.25">
      <c r="A60" s="38" t="s">
        <v>64</v>
      </c>
      <c r="B60" s="38"/>
      <c r="C60" s="24">
        <f>SUM(C45,C58)</f>
        <v>50508</v>
      </c>
      <c r="D60" s="24">
        <f t="shared" ref="D60:L60" si="16">SUM(D45,D58)</f>
        <v>41236</v>
      </c>
      <c r="E60" s="24">
        <f t="shared" si="16"/>
        <v>9058</v>
      </c>
      <c r="F60" s="24">
        <f t="shared" si="16"/>
        <v>3392</v>
      </c>
      <c r="G60" s="24">
        <f t="shared" si="16"/>
        <v>1898</v>
      </c>
      <c r="H60" s="24">
        <f t="shared" si="16"/>
        <v>739</v>
      </c>
      <c r="I60" s="24">
        <f t="shared" si="16"/>
        <v>2810</v>
      </c>
      <c r="J60" s="24">
        <f t="shared" si="16"/>
        <v>10460</v>
      </c>
      <c r="K60" s="24">
        <f t="shared" si="16"/>
        <v>55121</v>
      </c>
      <c r="L60" s="24">
        <f t="shared" si="16"/>
        <v>8939</v>
      </c>
      <c r="M60" s="24"/>
      <c r="N60" s="23"/>
      <c r="O60" s="19"/>
      <c r="P60" s="23"/>
    </row>
  </sheetData>
  <mergeCells count="16">
    <mergeCell ref="A3:L3"/>
    <mergeCell ref="A1:L1"/>
    <mergeCell ref="A2:L2"/>
    <mergeCell ref="A10:B10"/>
    <mergeCell ref="A16:B16"/>
    <mergeCell ref="A26:B26"/>
    <mergeCell ref="A28:B28"/>
    <mergeCell ref="A33:B33"/>
    <mergeCell ref="A43:B43"/>
    <mergeCell ref="A45:B45"/>
    <mergeCell ref="L53:L54"/>
    <mergeCell ref="A51:B51"/>
    <mergeCell ref="A56:B56"/>
    <mergeCell ref="A58:B58"/>
    <mergeCell ref="A60:B60"/>
    <mergeCell ref="K53:K54"/>
  </mergeCells>
  <pageMargins left="0.27" right="0.17" top="0.3" bottom="0.59" header="0.3" footer="0.59"/>
  <pageSetup paperSize="9" scale="71" fitToHeight="0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2" workbookViewId="0">
      <selection activeCell="M15" sqref="M15"/>
    </sheetView>
  </sheetViews>
  <sheetFormatPr defaultRowHeight="15" x14ac:dyDescent="0.25"/>
  <cols>
    <col min="2" max="2" width="25.85546875" bestFit="1" customWidth="1"/>
    <col min="13" max="13" width="16.42578125" customWidth="1"/>
  </cols>
  <sheetData>
    <row r="1" spans="1:13" ht="131.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9</v>
      </c>
      <c r="J1" s="15" t="s">
        <v>8</v>
      </c>
      <c r="K1" s="15" t="s">
        <v>10</v>
      </c>
      <c r="L1" s="15" t="s">
        <v>11</v>
      </c>
      <c r="M1" s="42" t="s">
        <v>76</v>
      </c>
    </row>
    <row r="2" spans="1:13" ht="21" x14ac:dyDescent="0.25">
      <c r="A2" s="18">
        <v>11</v>
      </c>
      <c r="B2" s="5" t="s">
        <v>27</v>
      </c>
      <c r="C2" s="6">
        <v>1226</v>
      </c>
      <c r="D2" s="6">
        <v>1030</v>
      </c>
      <c r="E2" s="6">
        <v>196</v>
      </c>
      <c r="F2" s="6">
        <v>53</v>
      </c>
      <c r="G2" s="6">
        <v>30</v>
      </c>
      <c r="H2" s="6">
        <v>15</v>
      </c>
      <c r="I2" s="6">
        <v>69</v>
      </c>
      <c r="J2" s="6">
        <v>200</v>
      </c>
      <c r="K2" s="6">
        <v>1100</v>
      </c>
      <c r="L2" s="6">
        <v>70</v>
      </c>
      <c r="M2" s="6">
        <v>91</v>
      </c>
    </row>
    <row r="3" spans="1:13" ht="21" x14ac:dyDescent="0.25">
      <c r="A3" s="18">
        <f t="shared" ref="A3:A10" si="0">A2+1</f>
        <v>12</v>
      </c>
      <c r="B3" s="5" t="s">
        <v>28</v>
      </c>
      <c r="C3" s="6">
        <v>2105</v>
      </c>
      <c r="D3" s="6">
        <v>1670</v>
      </c>
      <c r="E3" s="6">
        <v>435</v>
      </c>
      <c r="F3" s="6">
        <v>124</v>
      </c>
      <c r="G3" s="6">
        <v>50</v>
      </c>
      <c r="H3" s="6">
        <v>10</v>
      </c>
      <c r="I3" s="6">
        <v>152</v>
      </c>
      <c r="J3" s="6">
        <v>300</v>
      </c>
      <c r="K3" s="6">
        <v>1900</v>
      </c>
      <c r="L3" s="6">
        <v>230</v>
      </c>
      <c r="M3" s="6">
        <v>155</v>
      </c>
    </row>
    <row r="4" spans="1:13" ht="21" x14ac:dyDescent="0.25">
      <c r="A4" s="18">
        <f t="shared" si="0"/>
        <v>13</v>
      </c>
      <c r="B4" s="5" t="s">
        <v>29</v>
      </c>
      <c r="C4" s="6">
        <v>2096</v>
      </c>
      <c r="D4" s="6">
        <v>1812</v>
      </c>
      <c r="E4" s="6">
        <v>284</v>
      </c>
      <c r="F4" s="6">
        <v>61</v>
      </c>
      <c r="G4" s="6">
        <v>50</v>
      </c>
      <c r="H4" s="6">
        <v>10</v>
      </c>
      <c r="I4" s="6">
        <v>99</v>
      </c>
      <c r="J4" s="6">
        <v>300</v>
      </c>
      <c r="K4" s="6">
        <v>2150</v>
      </c>
      <c r="L4" s="6">
        <v>338</v>
      </c>
      <c r="M4" s="6">
        <v>243</v>
      </c>
    </row>
    <row r="5" spans="1:13" ht="21" x14ac:dyDescent="0.25">
      <c r="A5" s="18">
        <f t="shared" si="0"/>
        <v>14</v>
      </c>
      <c r="B5" s="5" t="s">
        <v>30</v>
      </c>
      <c r="C5" s="6">
        <v>700</v>
      </c>
      <c r="D5" s="6">
        <v>528</v>
      </c>
      <c r="E5" s="6">
        <v>172</v>
      </c>
      <c r="F5" s="6">
        <v>40</v>
      </c>
      <c r="G5" s="6">
        <v>15</v>
      </c>
      <c r="H5" s="6">
        <v>5</v>
      </c>
      <c r="I5" s="6">
        <v>60</v>
      </c>
      <c r="J5" s="6">
        <v>150</v>
      </c>
      <c r="K5" s="6">
        <v>800</v>
      </c>
      <c r="L5" s="6">
        <v>272</v>
      </c>
      <c r="M5" s="6">
        <v>39</v>
      </c>
    </row>
    <row r="6" spans="1:13" ht="21" x14ac:dyDescent="0.25">
      <c r="A6" s="18">
        <f t="shared" si="0"/>
        <v>15</v>
      </c>
      <c r="B6" s="5" t="s">
        <v>31</v>
      </c>
      <c r="C6" s="6">
        <v>1175</v>
      </c>
      <c r="D6" s="6">
        <v>990</v>
      </c>
      <c r="E6" s="6">
        <v>185</v>
      </c>
      <c r="F6" s="6">
        <v>98</v>
      </c>
      <c r="G6" s="6">
        <v>30</v>
      </c>
      <c r="H6" s="6">
        <v>10</v>
      </c>
      <c r="I6" s="6">
        <v>65</v>
      </c>
      <c r="J6" s="6">
        <v>150</v>
      </c>
      <c r="K6" s="6">
        <v>1100</v>
      </c>
      <c r="L6" s="6">
        <v>110</v>
      </c>
      <c r="M6" s="6">
        <v>66</v>
      </c>
    </row>
    <row r="7" spans="1:13" ht="21" x14ac:dyDescent="0.25">
      <c r="A7" s="18">
        <f t="shared" si="0"/>
        <v>16</v>
      </c>
      <c r="B7" s="5" t="s">
        <v>32</v>
      </c>
      <c r="C7" s="6">
        <v>909</v>
      </c>
      <c r="D7" s="6">
        <v>760</v>
      </c>
      <c r="E7" s="6">
        <v>149</v>
      </c>
      <c r="F7" s="6">
        <v>55</v>
      </c>
      <c r="G7" s="6">
        <v>25</v>
      </c>
      <c r="H7" s="6">
        <v>5</v>
      </c>
      <c r="I7" s="6">
        <v>52</v>
      </c>
      <c r="J7" s="6">
        <v>300</v>
      </c>
      <c r="K7" s="6">
        <v>1100</v>
      </c>
      <c r="L7" s="6">
        <v>340</v>
      </c>
      <c r="M7" s="6">
        <v>59</v>
      </c>
    </row>
    <row r="8" spans="1:13" ht="21" x14ac:dyDescent="0.25">
      <c r="A8" s="18">
        <f t="shared" si="0"/>
        <v>17</v>
      </c>
      <c r="B8" s="5" t="s">
        <v>33</v>
      </c>
      <c r="C8" s="6">
        <v>1665</v>
      </c>
      <c r="D8" s="6">
        <v>1537</v>
      </c>
      <c r="E8" s="6">
        <v>125</v>
      </c>
      <c r="F8" s="6">
        <v>158</v>
      </c>
      <c r="G8" s="6">
        <v>30</v>
      </c>
      <c r="H8" s="6">
        <v>5</v>
      </c>
      <c r="I8" s="6">
        <v>44</v>
      </c>
      <c r="J8" s="6">
        <v>150</v>
      </c>
      <c r="K8" s="6">
        <v>1650</v>
      </c>
      <c r="L8" s="6">
        <v>113</v>
      </c>
      <c r="M8" s="6">
        <v>70</v>
      </c>
    </row>
    <row r="9" spans="1:13" ht="21" x14ac:dyDescent="0.25">
      <c r="A9" s="20">
        <f t="shared" si="0"/>
        <v>18</v>
      </c>
      <c r="B9" s="9" t="s">
        <v>34</v>
      </c>
      <c r="C9" s="10">
        <v>608</v>
      </c>
      <c r="D9" s="10">
        <v>573</v>
      </c>
      <c r="E9" s="10">
        <v>36</v>
      </c>
      <c r="F9" s="10">
        <v>71</v>
      </c>
      <c r="G9" s="10">
        <v>30</v>
      </c>
      <c r="H9" s="10">
        <v>10</v>
      </c>
      <c r="I9" s="10">
        <v>13</v>
      </c>
      <c r="J9" s="10">
        <v>150</v>
      </c>
      <c r="K9" s="10">
        <v>650</v>
      </c>
      <c r="L9" s="10">
        <v>77</v>
      </c>
      <c r="M9" s="6"/>
    </row>
    <row r="10" spans="1:13" ht="21" x14ac:dyDescent="0.25">
      <c r="A10" s="20">
        <f t="shared" si="0"/>
        <v>19</v>
      </c>
      <c r="B10" s="9" t="s">
        <v>35</v>
      </c>
      <c r="C10" s="10">
        <v>1033</v>
      </c>
      <c r="D10" s="10">
        <v>785</v>
      </c>
      <c r="E10" s="10">
        <v>248</v>
      </c>
      <c r="F10" s="10">
        <v>42</v>
      </c>
      <c r="G10" s="10">
        <v>30</v>
      </c>
      <c r="H10" s="10">
        <v>10</v>
      </c>
      <c r="I10" s="10">
        <v>87</v>
      </c>
      <c r="J10" s="10">
        <v>300</v>
      </c>
      <c r="K10" s="10">
        <v>1200</v>
      </c>
      <c r="L10" s="10">
        <v>415</v>
      </c>
      <c r="M10" s="6">
        <v>33</v>
      </c>
    </row>
    <row r="11" spans="1:13" ht="20.25" x14ac:dyDescent="0.25">
      <c r="A11" s="37" t="s">
        <v>36</v>
      </c>
      <c r="B11" s="37"/>
      <c r="C11" s="35">
        <f t="shared" ref="C11:L11" si="1">SUM(C2:C10)</f>
        <v>11517</v>
      </c>
      <c r="D11" s="35">
        <f t="shared" si="1"/>
        <v>9685</v>
      </c>
      <c r="E11" s="35">
        <f t="shared" si="1"/>
        <v>1830</v>
      </c>
      <c r="F11" s="35">
        <f t="shared" si="1"/>
        <v>702</v>
      </c>
      <c r="G11" s="35">
        <f t="shared" si="1"/>
        <v>290</v>
      </c>
      <c r="H11" s="35">
        <f t="shared" si="1"/>
        <v>80</v>
      </c>
      <c r="I11" s="35">
        <f t="shared" si="1"/>
        <v>641</v>
      </c>
      <c r="J11" s="35">
        <f t="shared" si="1"/>
        <v>2000</v>
      </c>
      <c r="K11" s="35">
        <f t="shared" si="1"/>
        <v>11650</v>
      </c>
      <c r="L11" s="35">
        <f t="shared" si="1"/>
        <v>1965</v>
      </c>
      <c r="M11" s="35">
        <f>SUM(M2:M10)</f>
        <v>756</v>
      </c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scts</dc:creator>
  <cp:lastModifiedBy>SCTS</cp:lastModifiedBy>
  <cp:lastPrinted>2021-02-22T09:42:41Z</cp:lastPrinted>
  <dcterms:created xsi:type="dcterms:W3CDTF">2021-01-21T09:49:06Z</dcterms:created>
  <dcterms:modified xsi:type="dcterms:W3CDTF">2021-05-15T08:19:34Z</dcterms:modified>
</cp:coreProperties>
</file>