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cmitc\Downloads\"/>
    </mc:Choice>
  </mc:AlternateContent>
  <xr:revisionPtr revIDLastSave="0" documentId="13_ncr:1_{558D6BE9-CD72-479B-BF96-06ED90D5E8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Sheet" sheetId="2" r:id="rId1"/>
    <sheet name="Mileage Log and Expense Report" sheetId="1" r:id="rId2"/>
  </sheets>
  <definedNames>
    <definedName name="ColumnTitle1">Expense[[#Headers],[Date]]</definedName>
    <definedName name="Mileage_Total">Expense[[#Totals],[Mileage]]</definedName>
    <definedName name="_xlnm.Print_Titles" localSheetId="1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G30" i="2"/>
  <c r="G29" i="2"/>
  <c r="G28" i="2"/>
  <c r="G27" i="2"/>
  <c r="G26" i="2"/>
  <c r="G31" i="2" s="1"/>
  <c r="G19" i="2"/>
  <c r="G34" i="2" s="1"/>
  <c r="F19" i="2"/>
  <c r="F17" i="1"/>
  <c r="F18" i="1"/>
  <c r="F19" i="1"/>
  <c r="F10" i="1"/>
  <c r="F11" i="1"/>
  <c r="F12" i="1"/>
  <c r="F13" i="1"/>
  <c r="F14" i="1"/>
  <c r="F15" i="1"/>
  <c r="F16" i="1"/>
  <c r="F20" i="1"/>
  <c r="F21" i="1"/>
  <c r="F22" i="1"/>
  <c r="F23" i="1"/>
  <c r="F24" i="1"/>
  <c r="F25" i="1"/>
  <c r="F26" i="1"/>
  <c r="F27" i="1"/>
  <c r="F9" i="1" l="1"/>
  <c r="G28" i="1"/>
  <c r="E28" i="1" l="1"/>
  <c r="E5" i="1" s="1"/>
  <c r="F28" i="1"/>
  <c r="E6" i="1" s="1"/>
</calcChain>
</file>

<file path=xl/sharedStrings.xml><?xml version="1.0" encoding="utf-8"?>
<sst xmlns="http://schemas.openxmlformats.org/spreadsheetml/2006/main" count="93" uniqueCount="56">
  <si>
    <t>Employee Name</t>
  </si>
  <si>
    <t>Destination</t>
  </si>
  <si>
    <t>Starting Location</t>
  </si>
  <si>
    <t>Total Mileage</t>
  </si>
  <si>
    <t>Reimbursement</t>
  </si>
  <si>
    <t>Mileage</t>
  </si>
  <si>
    <t>Total Reimbursement</t>
  </si>
  <si>
    <t>Date</t>
  </si>
  <si>
    <t>For Period</t>
  </si>
  <si>
    <t>Rate Per Mile</t>
  </si>
  <si>
    <t>Mileage Log and Expense Report</t>
  </si>
  <si>
    <t>Tolls</t>
  </si>
  <si>
    <t>Approved Date</t>
  </si>
  <si>
    <t>Approved By</t>
  </si>
  <si>
    <t>Total</t>
  </si>
  <si>
    <t>July 2022</t>
  </si>
  <si>
    <t>Amanda Messer</t>
  </si>
  <si>
    <t>310 Messer Dr Danville WV 25053</t>
  </si>
  <si>
    <t>Bridgeport healthcare center</t>
  </si>
  <si>
    <t>Clarksburg Nursing and Rehab</t>
  </si>
  <si>
    <t>310 Messer Dr, Danville WV 25053</t>
  </si>
  <si>
    <t>315 Courthouse Rd. Princeton WV, 24740</t>
  </si>
  <si>
    <t>Mercer nursing and rehab 1275 Southview Dr, Bluefied WV</t>
  </si>
  <si>
    <t>Maples nursing 1600 Bland St. Bluefield, WV 24701</t>
  </si>
  <si>
    <t>McDowell Nursing 150 Venus rd. Gary, WV</t>
  </si>
  <si>
    <t>Trinity of Mingo 100 Hillcrest Dr, Williamson, WV</t>
  </si>
  <si>
    <t>Trinity of Logan 135 Co Highway 10/15 Logan WV,</t>
  </si>
  <si>
    <t>Hillcrest Healthcare 462 Kenmore Dr Danville WV</t>
  </si>
  <si>
    <t>310 Messer Dr Danville WV</t>
  </si>
  <si>
    <t>Greenbriar healthcare 1115 Maplewood Ave, Lewisburg WV</t>
  </si>
  <si>
    <t>Summers Nursing and Rehab 198 John Cook Nursing Home</t>
  </si>
  <si>
    <t>Wyoming Nursing 236 Warrior Way, New Richmond WV</t>
  </si>
  <si>
    <t>Bridgeport HealthCare Center1081 Maplewood Dr</t>
  </si>
  <si>
    <t>Clarksburg Nursing and rehab 2096 Davisson Run Road,</t>
  </si>
  <si>
    <t>Bridgeport HealthCare Center</t>
  </si>
  <si>
    <t>Mercer nursing and rehab 1275 Southview Dr, Bluefield WV</t>
  </si>
  <si>
    <t>310 Messer Dr, Danville WV</t>
  </si>
  <si>
    <t>WEEKLY TIMESHEET</t>
  </si>
  <si>
    <t>Name:</t>
  </si>
  <si>
    <t>Pay Period:</t>
  </si>
  <si>
    <t>Date:</t>
  </si>
  <si>
    <t>Time</t>
  </si>
  <si>
    <t>Break</t>
  </si>
  <si>
    <t>IN</t>
  </si>
  <si>
    <t>OUT</t>
  </si>
  <si>
    <t xml:space="preserve">Hours </t>
  </si>
  <si>
    <t>Monday</t>
  </si>
  <si>
    <t>Tuesday</t>
  </si>
  <si>
    <t>Wednesday</t>
  </si>
  <si>
    <t>Thursday</t>
  </si>
  <si>
    <t>Friday</t>
  </si>
  <si>
    <t>Total Hours Week Of</t>
  </si>
  <si>
    <t>Hours</t>
  </si>
  <si>
    <t>Total Hours For Pay Period</t>
  </si>
  <si>
    <t>Reviewed By:</t>
  </si>
  <si>
    <t>Rev.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</si>
</sst>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[$-409]h:mm\ AM/PM"/>
    <numFmt numFmtId="167" formatCode="[h]:mm"/>
  </numFmts>
  <fonts count="15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8"/>
      <color theme="1" tint="0.24994659260841701"/>
      <name val="Arial"/>
      <family val="2"/>
      <scheme val="major"/>
    </font>
    <font>
      <sz val="1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Calibri"/>
      <family val="2"/>
    </font>
    <font>
      <b/>
      <sz val="20"/>
      <color theme="1"/>
      <name val="Calibri"/>
      <family val="2"/>
    </font>
    <font>
      <sz val="20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7">
    <xf numFmtId="0" fontId="0" fillId="0" borderId="0">
      <alignment wrapText="1"/>
    </xf>
    <xf numFmtId="43" fontId="3" fillId="0" borderId="0" applyFill="0" applyBorder="0" applyAlignment="0" applyProtection="0"/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0" fontId="5" fillId="0" borderId="0" applyNumberFormat="0" applyFill="0" applyBorder="0" applyProtection="0">
      <alignment horizontal="left" indent="1"/>
    </xf>
    <xf numFmtId="0" fontId="4" fillId="0" borderId="0" applyNumberFormat="0" applyFill="0" applyProtection="0">
      <alignment horizontal="right" indent="1"/>
    </xf>
    <xf numFmtId="0" fontId="4" fillId="0" borderId="1" applyNumberFormat="0" applyFill="0" applyAlignment="0" applyProtection="0"/>
    <xf numFmtId="14" fontId="6" fillId="0" borderId="0" applyFill="0" applyProtection="0">
      <alignment horizontal="center"/>
    </xf>
    <xf numFmtId="0" fontId="3" fillId="0" borderId="0" applyNumberFormat="0" applyFont="0" applyFill="0" applyBorder="0" applyProtection="0">
      <alignment horizontal="right" wrapText="1"/>
    </xf>
    <xf numFmtId="0" fontId="4" fillId="0" borderId="0" applyNumberFormat="0" applyFill="0" applyProtection="0">
      <alignment horizontal="center"/>
    </xf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1" fontId="3" fillId="0" borderId="0" applyFont="0" applyFill="0" applyBorder="0" applyAlignment="0">
      <alignment wrapText="1"/>
    </xf>
    <xf numFmtId="0" fontId="8" fillId="0" borderId="0"/>
    <xf numFmtId="0" fontId="1" fillId="0" borderId="0"/>
  </cellStyleXfs>
  <cellXfs count="50">
    <xf numFmtId="0" fontId="0" fillId="0" borderId="0" xfId="0">
      <alignment wrapText="1"/>
    </xf>
    <xf numFmtId="0" fontId="4" fillId="0" borderId="0" xfId="7">
      <alignment horizontal="right" indent="1"/>
    </xf>
    <xf numFmtId="0" fontId="4" fillId="0" borderId="1" xfId="8" applyAlignment="1">
      <alignment wrapText="1"/>
    </xf>
    <xf numFmtId="0" fontId="5" fillId="0" borderId="0" xfId="6">
      <alignment horizontal="left" indent="1"/>
    </xf>
    <xf numFmtId="14" fontId="6" fillId="0" borderId="0" xfId="9" applyFill="1">
      <alignment horizontal="center"/>
    </xf>
    <xf numFmtId="0" fontId="4" fillId="0" borderId="0" xfId="11" applyFill="1">
      <alignment horizontal="center"/>
    </xf>
    <xf numFmtId="1" fontId="0" fillId="0" borderId="0" xfId="14" applyFont="1" applyFill="1" applyBorder="1">
      <alignment wrapText="1"/>
    </xf>
    <xf numFmtId="1" fontId="4" fillId="0" borderId="1" xfId="14" applyFont="1" applyBorder="1" applyAlignment="1">
      <alignment wrapText="1"/>
    </xf>
    <xf numFmtId="164" fontId="4" fillId="0" borderId="1" xfId="3" applyFont="1" applyBorder="1">
      <alignment horizontal="right"/>
    </xf>
    <xf numFmtId="164" fontId="0" fillId="0" borderId="0" xfId="3" applyFont="1" applyFill="1" applyBorder="1">
      <alignment horizontal="right"/>
    </xf>
    <xf numFmtId="14" fontId="4" fillId="0" borderId="1" xfId="8" applyNumberFormat="1" applyAlignment="1">
      <alignment wrapText="1"/>
    </xf>
    <xf numFmtId="49" fontId="4" fillId="0" borderId="1" xfId="10" applyNumberFormat="1" applyFont="1" applyBorder="1">
      <alignment horizontal="right" wrapText="1"/>
    </xf>
    <xf numFmtId="164" fontId="0" fillId="0" borderId="0" xfId="14" applyNumberFormat="1" applyFont="1" applyFill="1" applyBorder="1">
      <alignment wrapText="1"/>
    </xf>
    <xf numFmtId="164" fontId="0" fillId="0" borderId="0" xfId="0" applyNumberFormat="1">
      <alignment wrapText="1"/>
    </xf>
    <xf numFmtId="165" fontId="7" fillId="0" borderId="1" xfId="3" applyNumberFormat="1" applyFont="1" applyBorder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>
      <alignment wrapText="1"/>
    </xf>
    <xf numFmtId="0" fontId="4" fillId="0" borderId="1" xfId="8" applyAlignment="1">
      <alignment horizontal="right" wrapText="1"/>
    </xf>
    <xf numFmtId="1" fontId="0" fillId="0" borderId="0" xfId="14" applyFont="1">
      <alignment wrapText="1"/>
    </xf>
    <xf numFmtId="164" fontId="0" fillId="0" borderId="0" xfId="3" applyFont="1">
      <alignment horizontal="right"/>
    </xf>
    <xf numFmtId="164" fontId="0" fillId="0" borderId="0" xfId="14" applyNumberFormat="1" applyFont="1" applyFill="1">
      <alignment wrapText="1"/>
    </xf>
    <xf numFmtId="0" fontId="8" fillId="0" borderId="0" xfId="15"/>
    <xf numFmtId="0" fontId="9" fillId="0" borderId="0" xfId="15" applyFont="1"/>
    <xf numFmtId="0" fontId="10" fillId="0" borderId="0" xfId="15" applyFont="1" applyAlignment="1">
      <alignment horizontal="center" vertical="center"/>
    </xf>
    <xf numFmtId="0" fontId="8" fillId="0" borderId="0" xfId="15"/>
    <xf numFmtId="0" fontId="11" fillId="0" borderId="0" xfId="15" applyFont="1"/>
    <xf numFmtId="0" fontId="12" fillId="0" borderId="0" xfId="15" applyFont="1" applyAlignment="1">
      <alignment horizontal="center" vertical="center"/>
    </xf>
    <xf numFmtId="16" fontId="9" fillId="0" borderId="0" xfId="15" applyNumberFormat="1" applyFont="1"/>
    <xf numFmtId="0" fontId="9" fillId="2" borderId="3" xfId="15" applyFont="1" applyFill="1" applyBorder="1" applyAlignment="1">
      <alignment horizontal="center"/>
    </xf>
    <xf numFmtId="0" fontId="13" fillId="0" borderId="4" xfId="15" applyFont="1" applyBorder="1"/>
    <xf numFmtId="0" fontId="9" fillId="3" borderId="5" xfId="15" applyFont="1" applyFill="1" applyBorder="1" applyAlignment="1">
      <alignment horizontal="center" vertical="center"/>
    </xf>
    <xf numFmtId="0" fontId="9" fillId="2" borderId="5" xfId="15" applyFont="1" applyFill="1" applyBorder="1" applyAlignment="1">
      <alignment horizontal="center" vertical="center"/>
    </xf>
    <xf numFmtId="14" fontId="8" fillId="0" borderId="0" xfId="15" applyNumberFormat="1" applyAlignment="1">
      <alignment vertical="center"/>
    </xf>
    <xf numFmtId="166" fontId="9" fillId="0" borderId="5" xfId="15" applyNumberFormat="1" applyFont="1" applyBorder="1" applyAlignment="1">
      <alignment horizontal="center" vertical="center"/>
    </xf>
    <xf numFmtId="20" fontId="9" fillId="0" borderId="5" xfId="15" applyNumberFormat="1" applyFont="1" applyBorder="1" applyAlignment="1">
      <alignment horizontal="center" vertical="center"/>
    </xf>
    <xf numFmtId="0" fontId="9" fillId="2" borderId="6" xfId="15" applyFont="1" applyFill="1" applyBorder="1" applyAlignment="1">
      <alignment horizontal="center" vertical="center"/>
    </xf>
    <xf numFmtId="166" fontId="9" fillId="0" borderId="6" xfId="15" applyNumberFormat="1" applyFont="1" applyBorder="1" applyAlignment="1">
      <alignment horizontal="center" vertical="center"/>
    </xf>
    <xf numFmtId="0" fontId="9" fillId="3" borderId="3" xfId="15" applyFont="1" applyFill="1" applyBorder="1" applyAlignment="1">
      <alignment horizontal="center" vertical="center"/>
    </xf>
    <xf numFmtId="14" fontId="9" fillId="3" borderId="6" xfId="15" applyNumberFormat="1" applyFont="1" applyFill="1" applyBorder="1" applyAlignment="1">
      <alignment horizontal="center" vertical="center"/>
    </xf>
    <xf numFmtId="167" fontId="9" fillId="0" borderId="6" xfId="15" applyNumberFormat="1" applyFont="1" applyBorder="1" applyAlignment="1">
      <alignment horizontal="center" vertical="center"/>
    </xf>
    <xf numFmtId="0" fontId="9" fillId="0" borderId="0" xfId="15" applyFont="1" applyAlignment="1">
      <alignment horizontal="center" vertical="center"/>
    </xf>
    <xf numFmtId="14" fontId="9" fillId="3" borderId="0" xfId="15" applyNumberFormat="1" applyFont="1" applyFill="1" applyAlignment="1">
      <alignment horizontal="center" vertical="center"/>
    </xf>
    <xf numFmtId="20" fontId="9" fillId="0" borderId="0" xfId="15" applyNumberFormat="1" applyFont="1" applyAlignment="1">
      <alignment horizontal="center" vertical="center"/>
    </xf>
    <xf numFmtId="0" fontId="14" fillId="2" borderId="5" xfId="15" applyFont="1" applyFill="1" applyBorder="1" applyAlignment="1">
      <alignment horizontal="center" vertical="center"/>
    </xf>
    <xf numFmtId="14" fontId="9" fillId="0" borderId="5" xfId="15" applyNumberFormat="1" applyFont="1" applyBorder="1" applyAlignment="1">
      <alignment horizontal="center" vertical="center"/>
    </xf>
    <xf numFmtId="20" fontId="14" fillId="0" borderId="5" xfId="15" applyNumberFormat="1" applyFont="1" applyBorder="1" applyAlignment="1">
      <alignment horizontal="center" vertical="center"/>
    </xf>
    <xf numFmtId="0" fontId="14" fillId="2" borderId="3" xfId="15" applyFont="1" applyFill="1" applyBorder="1" applyAlignment="1">
      <alignment horizontal="center" vertical="center"/>
    </xf>
    <xf numFmtId="0" fontId="9" fillId="0" borderId="0" xfId="15" applyFont="1" applyAlignment="1">
      <alignment vertical="center"/>
    </xf>
    <xf numFmtId="167" fontId="9" fillId="2" borderId="6" xfId="15" applyNumberFormat="1" applyFont="1" applyFill="1" applyBorder="1" applyAlignment="1">
      <alignment horizontal="center" vertical="center"/>
    </xf>
    <xf numFmtId="14" fontId="9" fillId="0" borderId="0" xfId="15" applyNumberFormat="1" applyFont="1" applyAlignment="1">
      <alignment horizontal="left"/>
    </xf>
  </cellXfs>
  <cellStyles count="17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 xr:uid="{00000000-0005-0000-0000-000004000000}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 xr:uid="{00000000-0005-0000-0000-000009000000}"/>
    <cellStyle name="Mileage" xfId="14" xr:uid="{00000000-0005-0000-0000-00000A000000}"/>
    <cellStyle name="Normal" xfId="0" builtinId="0" customBuiltin="1"/>
    <cellStyle name="Normal 2" xfId="15" xr:uid="{78580223-00C4-417A-BCFD-2A1862C1EE54}"/>
    <cellStyle name="Normal 3" xfId="16" xr:uid="{DE6067A7-0F48-4679-9080-AC09F967D3D6}"/>
    <cellStyle name="Percent" xfId="5" builtinId="5" customBuiltin="1"/>
    <cellStyle name="Right align" xfId="10" xr:uid="{00000000-0005-0000-0000-00000D000000}"/>
    <cellStyle name="Title" xfId="6" builtinId="15" customBuiltin="1"/>
  </cellStyles>
  <dxfs count="10"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numFmt numFmtId="164" formatCode="&quot;$&quot;#,##0.00"/>
    </dxf>
    <dxf>
      <numFmt numFmtId="164" formatCode="&quot;$&quot;#,##0.00"/>
      <alignment horizontal="righ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Light1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704850</xdr:colOff>
      <xdr:row>3</xdr:row>
      <xdr:rowOff>47625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8EDB850F-F3BE-4B15-A07F-7EDE2983D4F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0"/>
          <a:ext cx="32670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8:G28" totalsRowCount="1" headerRowCellStyle="Heading 2">
  <autoFilter ref="B8:G27" xr:uid="{00000000-0009-0000-0100-000001000000}"/>
  <tableColumns count="6">
    <tableColumn id="1" xr3:uid="{00000000-0010-0000-0000-000001000000}" name="Date" dataDxfId="9" dataCellStyle="Date"/>
    <tableColumn id="2" xr3:uid="{00000000-0010-0000-0000-000002000000}" name="Starting Location"/>
    <tableColumn id="3" xr3:uid="{00000000-0010-0000-0000-000003000000}" name="Destination" totalsRowLabel="Total"/>
    <tableColumn id="7" xr3:uid="{00000000-0010-0000-0000-000007000000}" name="Mileage" totalsRowFunction="sum" totalsRowDxfId="7" dataCellStyle="Mileage"/>
    <tableColumn id="8" xr3:uid="{00000000-0010-0000-0000-000008000000}" name="Reimbursement" totalsRowFunction="sum" totalsRowDxfId="6" dataCellStyle="Currency">
      <calculatedColumnFormula>IFERROR(E9*$E$3, "")</calculatedColumnFormula>
    </tableColumn>
    <tableColumn id="4" xr3:uid="{F944DFFC-FA05-354B-90D8-002A45FF52D0}" name="Tolls" totalsRowFunction="sum" dataDxfId="8" totalsRowDxfId="5" dataCellStyle="Mileage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993-B8FB-43B4-987B-E0B84F943797}">
  <dimension ref="A1:Z1000"/>
  <sheetViews>
    <sheetView tabSelected="1" workbookViewId="0">
      <selection activeCell="K22" sqref="K22"/>
    </sheetView>
  </sheetViews>
  <sheetFormatPr defaultColWidth="11.125" defaultRowHeight="15" customHeight="1" x14ac:dyDescent="0.2"/>
  <cols>
    <col min="1" max="1" width="11.875" style="21" customWidth="1"/>
    <col min="2" max="2" width="17.875" style="21" bestFit="1" customWidth="1"/>
    <col min="3" max="7" width="11.875" style="21" customWidth="1"/>
    <col min="8" max="26" width="10.5" style="21" customWidth="1"/>
    <col min="27" max="256" width="11.125" style="21"/>
    <col min="257" max="257" width="11.875" style="21" customWidth="1"/>
    <col min="258" max="258" width="17.875" style="21" bestFit="1" customWidth="1"/>
    <col min="259" max="263" width="11.875" style="21" customWidth="1"/>
    <col min="264" max="282" width="10.5" style="21" customWidth="1"/>
    <col min="283" max="512" width="11.125" style="21"/>
    <col min="513" max="513" width="11.875" style="21" customWidth="1"/>
    <col min="514" max="514" width="17.875" style="21" bestFit="1" customWidth="1"/>
    <col min="515" max="519" width="11.875" style="21" customWidth="1"/>
    <col min="520" max="538" width="10.5" style="21" customWidth="1"/>
    <col min="539" max="768" width="11.125" style="21"/>
    <col min="769" max="769" width="11.875" style="21" customWidth="1"/>
    <col min="770" max="770" width="17.875" style="21" bestFit="1" customWidth="1"/>
    <col min="771" max="775" width="11.875" style="21" customWidth="1"/>
    <col min="776" max="794" width="10.5" style="21" customWidth="1"/>
    <col min="795" max="1024" width="11.125" style="21"/>
    <col min="1025" max="1025" width="11.875" style="21" customWidth="1"/>
    <col min="1026" max="1026" width="17.875" style="21" bestFit="1" customWidth="1"/>
    <col min="1027" max="1031" width="11.875" style="21" customWidth="1"/>
    <col min="1032" max="1050" width="10.5" style="21" customWidth="1"/>
    <col min="1051" max="1280" width="11.125" style="21"/>
    <col min="1281" max="1281" width="11.875" style="21" customWidth="1"/>
    <col min="1282" max="1282" width="17.875" style="21" bestFit="1" customWidth="1"/>
    <col min="1283" max="1287" width="11.875" style="21" customWidth="1"/>
    <col min="1288" max="1306" width="10.5" style="21" customWidth="1"/>
    <col min="1307" max="1536" width="11.125" style="21"/>
    <col min="1537" max="1537" width="11.875" style="21" customWidth="1"/>
    <col min="1538" max="1538" width="17.875" style="21" bestFit="1" customWidth="1"/>
    <col min="1539" max="1543" width="11.875" style="21" customWidth="1"/>
    <col min="1544" max="1562" width="10.5" style="21" customWidth="1"/>
    <col min="1563" max="1792" width="11.125" style="21"/>
    <col min="1793" max="1793" width="11.875" style="21" customWidth="1"/>
    <col min="1794" max="1794" width="17.875" style="21" bestFit="1" customWidth="1"/>
    <col min="1795" max="1799" width="11.875" style="21" customWidth="1"/>
    <col min="1800" max="1818" width="10.5" style="21" customWidth="1"/>
    <col min="1819" max="2048" width="11.125" style="21"/>
    <col min="2049" max="2049" width="11.875" style="21" customWidth="1"/>
    <col min="2050" max="2050" width="17.875" style="21" bestFit="1" customWidth="1"/>
    <col min="2051" max="2055" width="11.875" style="21" customWidth="1"/>
    <col min="2056" max="2074" width="10.5" style="21" customWidth="1"/>
    <col min="2075" max="2304" width="11.125" style="21"/>
    <col min="2305" max="2305" width="11.875" style="21" customWidth="1"/>
    <col min="2306" max="2306" width="17.875" style="21" bestFit="1" customWidth="1"/>
    <col min="2307" max="2311" width="11.875" style="21" customWidth="1"/>
    <col min="2312" max="2330" width="10.5" style="21" customWidth="1"/>
    <col min="2331" max="2560" width="11.125" style="21"/>
    <col min="2561" max="2561" width="11.875" style="21" customWidth="1"/>
    <col min="2562" max="2562" width="17.875" style="21" bestFit="1" customWidth="1"/>
    <col min="2563" max="2567" width="11.875" style="21" customWidth="1"/>
    <col min="2568" max="2586" width="10.5" style="21" customWidth="1"/>
    <col min="2587" max="2816" width="11.125" style="21"/>
    <col min="2817" max="2817" width="11.875" style="21" customWidth="1"/>
    <col min="2818" max="2818" width="17.875" style="21" bestFit="1" customWidth="1"/>
    <col min="2819" max="2823" width="11.875" style="21" customWidth="1"/>
    <col min="2824" max="2842" width="10.5" style="21" customWidth="1"/>
    <col min="2843" max="3072" width="11.125" style="21"/>
    <col min="3073" max="3073" width="11.875" style="21" customWidth="1"/>
    <col min="3074" max="3074" width="17.875" style="21" bestFit="1" customWidth="1"/>
    <col min="3075" max="3079" width="11.875" style="21" customWidth="1"/>
    <col min="3080" max="3098" width="10.5" style="21" customWidth="1"/>
    <col min="3099" max="3328" width="11.125" style="21"/>
    <col min="3329" max="3329" width="11.875" style="21" customWidth="1"/>
    <col min="3330" max="3330" width="17.875" style="21" bestFit="1" customWidth="1"/>
    <col min="3331" max="3335" width="11.875" style="21" customWidth="1"/>
    <col min="3336" max="3354" width="10.5" style="21" customWidth="1"/>
    <col min="3355" max="3584" width="11.125" style="21"/>
    <col min="3585" max="3585" width="11.875" style="21" customWidth="1"/>
    <col min="3586" max="3586" width="17.875" style="21" bestFit="1" customWidth="1"/>
    <col min="3587" max="3591" width="11.875" style="21" customWidth="1"/>
    <col min="3592" max="3610" width="10.5" style="21" customWidth="1"/>
    <col min="3611" max="3840" width="11.125" style="21"/>
    <col min="3841" max="3841" width="11.875" style="21" customWidth="1"/>
    <col min="3842" max="3842" width="17.875" style="21" bestFit="1" customWidth="1"/>
    <col min="3843" max="3847" width="11.875" style="21" customWidth="1"/>
    <col min="3848" max="3866" width="10.5" style="21" customWidth="1"/>
    <col min="3867" max="4096" width="11.125" style="21"/>
    <col min="4097" max="4097" width="11.875" style="21" customWidth="1"/>
    <col min="4098" max="4098" width="17.875" style="21" bestFit="1" customWidth="1"/>
    <col min="4099" max="4103" width="11.875" style="21" customWidth="1"/>
    <col min="4104" max="4122" width="10.5" style="21" customWidth="1"/>
    <col min="4123" max="4352" width="11.125" style="21"/>
    <col min="4353" max="4353" width="11.875" style="21" customWidth="1"/>
    <col min="4354" max="4354" width="17.875" style="21" bestFit="1" customWidth="1"/>
    <col min="4355" max="4359" width="11.875" style="21" customWidth="1"/>
    <col min="4360" max="4378" width="10.5" style="21" customWidth="1"/>
    <col min="4379" max="4608" width="11.125" style="21"/>
    <col min="4609" max="4609" width="11.875" style="21" customWidth="1"/>
    <col min="4610" max="4610" width="17.875" style="21" bestFit="1" customWidth="1"/>
    <col min="4611" max="4615" width="11.875" style="21" customWidth="1"/>
    <col min="4616" max="4634" width="10.5" style="21" customWidth="1"/>
    <col min="4635" max="4864" width="11.125" style="21"/>
    <col min="4865" max="4865" width="11.875" style="21" customWidth="1"/>
    <col min="4866" max="4866" width="17.875" style="21" bestFit="1" customWidth="1"/>
    <col min="4867" max="4871" width="11.875" style="21" customWidth="1"/>
    <col min="4872" max="4890" width="10.5" style="21" customWidth="1"/>
    <col min="4891" max="5120" width="11.125" style="21"/>
    <col min="5121" max="5121" width="11.875" style="21" customWidth="1"/>
    <col min="5122" max="5122" width="17.875" style="21" bestFit="1" customWidth="1"/>
    <col min="5123" max="5127" width="11.875" style="21" customWidth="1"/>
    <col min="5128" max="5146" width="10.5" style="21" customWidth="1"/>
    <col min="5147" max="5376" width="11.125" style="21"/>
    <col min="5377" max="5377" width="11.875" style="21" customWidth="1"/>
    <col min="5378" max="5378" width="17.875" style="21" bestFit="1" customWidth="1"/>
    <col min="5379" max="5383" width="11.875" style="21" customWidth="1"/>
    <col min="5384" max="5402" width="10.5" style="21" customWidth="1"/>
    <col min="5403" max="5632" width="11.125" style="21"/>
    <col min="5633" max="5633" width="11.875" style="21" customWidth="1"/>
    <col min="5634" max="5634" width="17.875" style="21" bestFit="1" customWidth="1"/>
    <col min="5635" max="5639" width="11.875" style="21" customWidth="1"/>
    <col min="5640" max="5658" width="10.5" style="21" customWidth="1"/>
    <col min="5659" max="5888" width="11.125" style="21"/>
    <col min="5889" max="5889" width="11.875" style="21" customWidth="1"/>
    <col min="5890" max="5890" width="17.875" style="21" bestFit="1" customWidth="1"/>
    <col min="5891" max="5895" width="11.875" style="21" customWidth="1"/>
    <col min="5896" max="5914" width="10.5" style="21" customWidth="1"/>
    <col min="5915" max="6144" width="11.125" style="21"/>
    <col min="6145" max="6145" width="11.875" style="21" customWidth="1"/>
    <col min="6146" max="6146" width="17.875" style="21" bestFit="1" customWidth="1"/>
    <col min="6147" max="6151" width="11.875" style="21" customWidth="1"/>
    <col min="6152" max="6170" width="10.5" style="21" customWidth="1"/>
    <col min="6171" max="6400" width="11.125" style="21"/>
    <col min="6401" max="6401" width="11.875" style="21" customWidth="1"/>
    <col min="6402" max="6402" width="17.875" style="21" bestFit="1" customWidth="1"/>
    <col min="6403" max="6407" width="11.875" style="21" customWidth="1"/>
    <col min="6408" max="6426" width="10.5" style="21" customWidth="1"/>
    <col min="6427" max="6656" width="11.125" style="21"/>
    <col min="6657" max="6657" width="11.875" style="21" customWidth="1"/>
    <col min="6658" max="6658" width="17.875" style="21" bestFit="1" customWidth="1"/>
    <col min="6659" max="6663" width="11.875" style="21" customWidth="1"/>
    <col min="6664" max="6682" width="10.5" style="21" customWidth="1"/>
    <col min="6683" max="6912" width="11.125" style="21"/>
    <col min="6913" max="6913" width="11.875" style="21" customWidth="1"/>
    <col min="6914" max="6914" width="17.875" style="21" bestFit="1" customWidth="1"/>
    <col min="6915" max="6919" width="11.875" style="21" customWidth="1"/>
    <col min="6920" max="6938" width="10.5" style="21" customWidth="1"/>
    <col min="6939" max="7168" width="11.125" style="21"/>
    <col min="7169" max="7169" width="11.875" style="21" customWidth="1"/>
    <col min="7170" max="7170" width="17.875" style="21" bestFit="1" customWidth="1"/>
    <col min="7171" max="7175" width="11.875" style="21" customWidth="1"/>
    <col min="7176" max="7194" width="10.5" style="21" customWidth="1"/>
    <col min="7195" max="7424" width="11.125" style="21"/>
    <col min="7425" max="7425" width="11.875" style="21" customWidth="1"/>
    <col min="7426" max="7426" width="17.875" style="21" bestFit="1" customWidth="1"/>
    <col min="7427" max="7431" width="11.875" style="21" customWidth="1"/>
    <col min="7432" max="7450" width="10.5" style="21" customWidth="1"/>
    <col min="7451" max="7680" width="11.125" style="21"/>
    <col min="7681" max="7681" width="11.875" style="21" customWidth="1"/>
    <col min="7682" max="7682" width="17.875" style="21" bestFit="1" customWidth="1"/>
    <col min="7683" max="7687" width="11.875" style="21" customWidth="1"/>
    <col min="7688" max="7706" width="10.5" style="21" customWidth="1"/>
    <col min="7707" max="7936" width="11.125" style="21"/>
    <col min="7937" max="7937" width="11.875" style="21" customWidth="1"/>
    <col min="7938" max="7938" width="17.875" style="21" bestFit="1" customWidth="1"/>
    <col min="7939" max="7943" width="11.875" style="21" customWidth="1"/>
    <col min="7944" max="7962" width="10.5" style="21" customWidth="1"/>
    <col min="7963" max="8192" width="11.125" style="21"/>
    <col min="8193" max="8193" width="11.875" style="21" customWidth="1"/>
    <col min="8194" max="8194" width="17.875" style="21" bestFit="1" customWidth="1"/>
    <col min="8195" max="8199" width="11.875" style="21" customWidth="1"/>
    <col min="8200" max="8218" width="10.5" style="21" customWidth="1"/>
    <col min="8219" max="8448" width="11.125" style="21"/>
    <col min="8449" max="8449" width="11.875" style="21" customWidth="1"/>
    <col min="8450" max="8450" width="17.875" style="21" bestFit="1" customWidth="1"/>
    <col min="8451" max="8455" width="11.875" style="21" customWidth="1"/>
    <col min="8456" max="8474" width="10.5" style="21" customWidth="1"/>
    <col min="8475" max="8704" width="11.125" style="21"/>
    <col min="8705" max="8705" width="11.875" style="21" customWidth="1"/>
    <col min="8706" max="8706" width="17.875" style="21" bestFit="1" customWidth="1"/>
    <col min="8707" max="8711" width="11.875" style="21" customWidth="1"/>
    <col min="8712" max="8730" width="10.5" style="21" customWidth="1"/>
    <col min="8731" max="8960" width="11.125" style="21"/>
    <col min="8961" max="8961" width="11.875" style="21" customWidth="1"/>
    <col min="8962" max="8962" width="17.875" style="21" bestFit="1" customWidth="1"/>
    <col min="8963" max="8967" width="11.875" style="21" customWidth="1"/>
    <col min="8968" max="8986" width="10.5" style="21" customWidth="1"/>
    <col min="8987" max="9216" width="11.125" style="21"/>
    <col min="9217" max="9217" width="11.875" style="21" customWidth="1"/>
    <col min="9218" max="9218" width="17.875" style="21" bestFit="1" customWidth="1"/>
    <col min="9219" max="9223" width="11.875" style="21" customWidth="1"/>
    <col min="9224" max="9242" width="10.5" style="21" customWidth="1"/>
    <col min="9243" max="9472" width="11.125" style="21"/>
    <col min="9473" max="9473" width="11.875" style="21" customWidth="1"/>
    <col min="9474" max="9474" width="17.875" style="21" bestFit="1" customWidth="1"/>
    <col min="9475" max="9479" width="11.875" style="21" customWidth="1"/>
    <col min="9480" max="9498" width="10.5" style="21" customWidth="1"/>
    <col min="9499" max="9728" width="11.125" style="21"/>
    <col min="9729" max="9729" width="11.875" style="21" customWidth="1"/>
    <col min="9730" max="9730" width="17.875" style="21" bestFit="1" customWidth="1"/>
    <col min="9731" max="9735" width="11.875" style="21" customWidth="1"/>
    <col min="9736" max="9754" width="10.5" style="21" customWidth="1"/>
    <col min="9755" max="9984" width="11.125" style="21"/>
    <col min="9985" max="9985" width="11.875" style="21" customWidth="1"/>
    <col min="9986" max="9986" width="17.875" style="21" bestFit="1" customWidth="1"/>
    <col min="9987" max="9991" width="11.875" style="21" customWidth="1"/>
    <col min="9992" max="10010" width="10.5" style="21" customWidth="1"/>
    <col min="10011" max="10240" width="11.125" style="21"/>
    <col min="10241" max="10241" width="11.875" style="21" customWidth="1"/>
    <col min="10242" max="10242" width="17.875" style="21" bestFit="1" customWidth="1"/>
    <col min="10243" max="10247" width="11.875" style="21" customWidth="1"/>
    <col min="10248" max="10266" width="10.5" style="21" customWidth="1"/>
    <col min="10267" max="10496" width="11.125" style="21"/>
    <col min="10497" max="10497" width="11.875" style="21" customWidth="1"/>
    <col min="10498" max="10498" width="17.875" style="21" bestFit="1" customWidth="1"/>
    <col min="10499" max="10503" width="11.875" style="21" customWidth="1"/>
    <col min="10504" max="10522" width="10.5" style="21" customWidth="1"/>
    <col min="10523" max="10752" width="11.125" style="21"/>
    <col min="10753" max="10753" width="11.875" style="21" customWidth="1"/>
    <col min="10754" max="10754" width="17.875" style="21" bestFit="1" customWidth="1"/>
    <col min="10755" max="10759" width="11.875" style="21" customWidth="1"/>
    <col min="10760" max="10778" width="10.5" style="21" customWidth="1"/>
    <col min="10779" max="11008" width="11.125" style="21"/>
    <col min="11009" max="11009" width="11.875" style="21" customWidth="1"/>
    <col min="11010" max="11010" width="17.875" style="21" bestFit="1" customWidth="1"/>
    <col min="11011" max="11015" width="11.875" style="21" customWidth="1"/>
    <col min="11016" max="11034" width="10.5" style="21" customWidth="1"/>
    <col min="11035" max="11264" width="11.125" style="21"/>
    <col min="11265" max="11265" width="11.875" style="21" customWidth="1"/>
    <col min="11266" max="11266" width="17.875" style="21" bestFit="1" customWidth="1"/>
    <col min="11267" max="11271" width="11.875" style="21" customWidth="1"/>
    <col min="11272" max="11290" width="10.5" style="21" customWidth="1"/>
    <col min="11291" max="11520" width="11.125" style="21"/>
    <col min="11521" max="11521" width="11.875" style="21" customWidth="1"/>
    <col min="11522" max="11522" width="17.875" style="21" bestFit="1" customWidth="1"/>
    <col min="11523" max="11527" width="11.875" style="21" customWidth="1"/>
    <col min="11528" max="11546" width="10.5" style="21" customWidth="1"/>
    <col min="11547" max="11776" width="11.125" style="21"/>
    <col min="11777" max="11777" width="11.875" style="21" customWidth="1"/>
    <col min="11778" max="11778" width="17.875" style="21" bestFit="1" customWidth="1"/>
    <col min="11779" max="11783" width="11.875" style="21" customWidth="1"/>
    <col min="11784" max="11802" width="10.5" style="21" customWidth="1"/>
    <col min="11803" max="12032" width="11.125" style="21"/>
    <col min="12033" max="12033" width="11.875" style="21" customWidth="1"/>
    <col min="12034" max="12034" width="17.875" style="21" bestFit="1" customWidth="1"/>
    <col min="12035" max="12039" width="11.875" style="21" customWidth="1"/>
    <col min="12040" max="12058" width="10.5" style="21" customWidth="1"/>
    <col min="12059" max="12288" width="11.125" style="21"/>
    <col min="12289" max="12289" width="11.875" style="21" customWidth="1"/>
    <col min="12290" max="12290" width="17.875" style="21" bestFit="1" customWidth="1"/>
    <col min="12291" max="12295" width="11.875" style="21" customWidth="1"/>
    <col min="12296" max="12314" width="10.5" style="21" customWidth="1"/>
    <col min="12315" max="12544" width="11.125" style="21"/>
    <col min="12545" max="12545" width="11.875" style="21" customWidth="1"/>
    <col min="12546" max="12546" width="17.875" style="21" bestFit="1" customWidth="1"/>
    <col min="12547" max="12551" width="11.875" style="21" customWidth="1"/>
    <col min="12552" max="12570" width="10.5" style="21" customWidth="1"/>
    <col min="12571" max="12800" width="11.125" style="21"/>
    <col min="12801" max="12801" width="11.875" style="21" customWidth="1"/>
    <col min="12802" max="12802" width="17.875" style="21" bestFit="1" customWidth="1"/>
    <col min="12803" max="12807" width="11.875" style="21" customWidth="1"/>
    <col min="12808" max="12826" width="10.5" style="21" customWidth="1"/>
    <col min="12827" max="13056" width="11.125" style="21"/>
    <col min="13057" max="13057" width="11.875" style="21" customWidth="1"/>
    <col min="13058" max="13058" width="17.875" style="21" bestFit="1" customWidth="1"/>
    <col min="13059" max="13063" width="11.875" style="21" customWidth="1"/>
    <col min="13064" max="13082" width="10.5" style="21" customWidth="1"/>
    <col min="13083" max="13312" width="11.125" style="21"/>
    <col min="13313" max="13313" width="11.875" style="21" customWidth="1"/>
    <col min="13314" max="13314" width="17.875" style="21" bestFit="1" customWidth="1"/>
    <col min="13315" max="13319" width="11.875" style="21" customWidth="1"/>
    <col min="13320" max="13338" width="10.5" style="21" customWidth="1"/>
    <col min="13339" max="13568" width="11.125" style="21"/>
    <col min="13569" max="13569" width="11.875" style="21" customWidth="1"/>
    <col min="13570" max="13570" width="17.875" style="21" bestFit="1" customWidth="1"/>
    <col min="13571" max="13575" width="11.875" style="21" customWidth="1"/>
    <col min="13576" max="13594" width="10.5" style="21" customWidth="1"/>
    <col min="13595" max="13824" width="11.125" style="21"/>
    <col min="13825" max="13825" width="11.875" style="21" customWidth="1"/>
    <col min="13826" max="13826" width="17.875" style="21" bestFit="1" customWidth="1"/>
    <col min="13827" max="13831" width="11.875" style="21" customWidth="1"/>
    <col min="13832" max="13850" width="10.5" style="21" customWidth="1"/>
    <col min="13851" max="14080" width="11.125" style="21"/>
    <col min="14081" max="14081" width="11.875" style="21" customWidth="1"/>
    <col min="14082" max="14082" width="17.875" style="21" bestFit="1" customWidth="1"/>
    <col min="14083" max="14087" width="11.875" style="21" customWidth="1"/>
    <col min="14088" max="14106" width="10.5" style="21" customWidth="1"/>
    <col min="14107" max="14336" width="11.125" style="21"/>
    <col min="14337" max="14337" width="11.875" style="21" customWidth="1"/>
    <col min="14338" max="14338" width="17.875" style="21" bestFit="1" customWidth="1"/>
    <col min="14339" max="14343" width="11.875" style="21" customWidth="1"/>
    <col min="14344" max="14362" width="10.5" style="21" customWidth="1"/>
    <col min="14363" max="14592" width="11.125" style="21"/>
    <col min="14593" max="14593" width="11.875" style="21" customWidth="1"/>
    <col min="14594" max="14594" width="17.875" style="21" bestFit="1" customWidth="1"/>
    <col min="14595" max="14599" width="11.875" style="21" customWidth="1"/>
    <col min="14600" max="14618" width="10.5" style="21" customWidth="1"/>
    <col min="14619" max="14848" width="11.125" style="21"/>
    <col min="14849" max="14849" width="11.875" style="21" customWidth="1"/>
    <col min="14850" max="14850" width="17.875" style="21" bestFit="1" customWidth="1"/>
    <col min="14851" max="14855" width="11.875" style="21" customWidth="1"/>
    <col min="14856" max="14874" width="10.5" style="21" customWidth="1"/>
    <col min="14875" max="15104" width="11.125" style="21"/>
    <col min="15105" max="15105" width="11.875" style="21" customWidth="1"/>
    <col min="15106" max="15106" width="17.875" style="21" bestFit="1" customWidth="1"/>
    <col min="15107" max="15111" width="11.875" style="21" customWidth="1"/>
    <col min="15112" max="15130" width="10.5" style="21" customWidth="1"/>
    <col min="15131" max="15360" width="11.125" style="21"/>
    <col min="15361" max="15361" width="11.875" style="21" customWidth="1"/>
    <col min="15362" max="15362" width="17.875" style="21" bestFit="1" customWidth="1"/>
    <col min="15363" max="15367" width="11.875" style="21" customWidth="1"/>
    <col min="15368" max="15386" width="10.5" style="21" customWidth="1"/>
    <col min="15387" max="15616" width="11.125" style="21"/>
    <col min="15617" max="15617" width="11.875" style="21" customWidth="1"/>
    <col min="15618" max="15618" width="17.875" style="21" bestFit="1" customWidth="1"/>
    <col min="15619" max="15623" width="11.875" style="21" customWidth="1"/>
    <col min="15624" max="15642" width="10.5" style="21" customWidth="1"/>
    <col min="15643" max="15872" width="11.125" style="21"/>
    <col min="15873" max="15873" width="11.875" style="21" customWidth="1"/>
    <col min="15874" max="15874" width="17.875" style="21" bestFit="1" customWidth="1"/>
    <col min="15875" max="15879" width="11.875" style="21" customWidth="1"/>
    <col min="15880" max="15898" width="10.5" style="21" customWidth="1"/>
    <col min="15899" max="16128" width="11.125" style="21"/>
    <col min="16129" max="16129" width="11.875" style="21" customWidth="1"/>
    <col min="16130" max="16130" width="17.875" style="21" bestFit="1" customWidth="1"/>
    <col min="16131" max="16135" width="11.875" style="21" customWidth="1"/>
    <col min="16136" max="16154" width="10.5" style="21" customWidth="1"/>
    <col min="16155" max="16384" width="11.125" style="21"/>
  </cols>
  <sheetData>
    <row r="1" spans="1:26" ht="15.75" customHeight="1" x14ac:dyDescent="0.2"/>
    <row r="2" spans="1:26" ht="15.75" customHeight="1" x14ac:dyDescent="0.2"/>
    <row r="3" spans="1:26" ht="15.75" customHeight="1" x14ac:dyDescent="0.25">
      <c r="E3" s="22"/>
      <c r="F3" s="22"/>
      <c r="G3" s="22"/>
    </row>
    <row r="4" spans="1:26" ht="13.5" customHeight="1" x14ac:dyDescent="0.2"/>
    <row r="5" spans="1:26" ht="15.75" customHeight="1" x14ac:dyDescent="0.4">
      <c r="A5" s="23" t="s">
        <v>37</v>
      </c>
      <c r="B5" s="24"/>
      <c r="C5" s="24"/>
      <c r="D5" s="24"/>
      <c r="E5" s="24"/>
      <c r="F5" s="24"/>
      <c r="G5" s="2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3.5" customHeight="1" x14ac:dyDescent="0.25">
      <c r="A6" s="26"/>
      <c r="B6" s="26"/>
      <c r="C6" s="26"/>
      <c r="D6" s="26"/>
      <c r="E6" s="26"/>
      <c r="F6" s="26"/>
      <c r="G6" s="2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3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3.5" customHeight="1" x14ac:dyDescent="0.25">
      <c r="A8" s="22" t="s">
        <v>38</v>
      </c>
      <c r="B8" s="22" t="s">
        <v>16</v>
      </c>
      <c r="C8" s="22"/>
      <c r="D8" s="22" t="s">
        <v>39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3.5" customHeight="1" x14ac:dyDescent="0.25">
      <c r="A9" s="22" t="s">
        <v>40</v>
      </c>
      <c r="B9" s="27">
        <v>44770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thickBot="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9.5" customHeight="1" thickBot="1" x14ac:dyDescent="0.3">
      <c r="A12" s="22"/>
      <c r="B12" s="22"/>
      <c r="C12" s="28" t="s">
        <v>41</v>
      </c>
      <c r="D12" s="29"/>
      <c r="E12" s="28" t="s">
        <v>42</v>
      </c>
      <c r="F12" s="2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9.5" customHeight="1" thickBot="1" x14ac:dyDescent="0.3">
      <c r="A13" s="22"/>
      <c r="B13" s="30" t="s">
        <v>7</v>
      </c>
      <c r="C13" s="30" t="s">
        <v>43</v>
      </c>
      <c r="D13" s="30" t="s">
        <v>44</v>
      </c>
      <c r="E13" s="30" t="s">
        <v>43</v>
      </c>
      <c r="F13" s="30" t="s">
        <v>44</v>
      </c>
      <c r="G13" s="30" t="s">
        <v>45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9.5" customHeight="1" thickBot="1" x14ac:dyDescent="0.3">
      <c r="A14" s="31" t="s">
        <v>46</v>
      </c>
      <c r="B14" s="32">
        <v>44753</v>
      </c>
      <c r="C14" s="33"/>
      <c r="D14" s="33"/>
      <c r="E14" s="33"/>
      <c r="F14" s="33"/>
      <c r="G14" s="3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9.5" customHeight="1" thickBot="1" x14ac:dyDescent="0.3">
      <c r="A15" s="31" t="s">
        <v>47</v>
      </c>
      <c r="B15" s="32">
        <v>44754</v>
      </c>
      <c r="C15" s="33"/>
      <c r="D15" s="33"/>
      <c r="E15" s="33"/>
      <c r="F15" s="33"/>
      <c r="G15" s="34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9.5" customHeight="1" thickBot="1" x14ac:dyDescent="0.3">
      <c r="A16" s="31" t="s">
        <v>48</v>
      </c>
      <c r="B16" s="32">
        <v>44755</v>
      </c>
      <c r="C16" s="33"/>
      <c r="D16" s="33"/>
      <c r="E16" s="33"/>
      <c r="F16" s="33"/>
      <c r="G16" s="34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9.5" customHeight="1" thickBot="1" x14ac:dyDescent="0.3">
      <c r="A17" s="31" t="s">
        <v>49</v>
      </c>
      <c r="B17" s="32">
        <v>44756</v>
      </c>
      <c r="C17" s="33"/>
      <c r="D17" s="33"/>
      <c r="E17" s="33"/>
      <c r="F17" s="33"/>
      <c r="G17" s="3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9.5" customHeight="1" thickBot="1" x14ac:dyDescent="0.3">
      <c r="A18" s="35" t="s">
        <v>50</v>
      </c>
      <c r="B18" s="32">
        <v>44757</v>
      </c>
      <c r="C18" s="36"/>
      <c r="D18" s="36"/>
      <c r="E18" s="36"/>
      <c r="F18" s="36"/>
      <c r="G18" s="3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9.5" customHeight="1" thickBot="1" x14ac:dyDescent="0.3">
      <c r="A19" s="22"/>
      <c r="B19" s="22"/>
      <c r="C19" s="22"/>
      <c r="D19" s="37" t="s">
        <v>51</v>
      </c>
      <c r="E19" s="29"/>
      <c r="F19" s="38">
        <f>B15</f>
        <v>44754</v>
      </c>
      <c r="G19" s="39" t="str">
        <f>IF((G14+G15+G16+G17+G18)=0,"",G14+G15+G16+G17+G18)</f>
        <v/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40"/>
      <c r="F20" s="41"/>
      <c r="G20" s="4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40"/>
      <c r="F21" s="41"/>
      <c r="G21" s="4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thickBot="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9.5" customHeight="1" thickBot="1" x14ac:dyDescent="0.3">
      <c r="A24" s="22"/>
      <c r="B24" s="22"/>
      <c r="C24" s="28" t="s">
        <v>41</v>
      </c>
      <c r="D24" s="29"/>
      <c r="E24" s="28" t="s">
        <v>42</v>
      </c>
      <c r="F24" s="2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9.5" customHeight="1" thickBot="1" x14ac:dyDescent="0.3">
      <c r="A25" s="22"/>
      <c r="B25" s="30" t="s">
        <v>7</v>
      </c>
      <c r="C25" s="30" t="s">
        <v>43</v>
      </c>
      <c r="D25" s="30" t="s">
        <v>44</v>
      </c>
      <c r="E25" s="30" t="s">
        <v>43</v>
      </c>
      <c r="F25" s="30" t="s">
        <v>44</v>
      </c>
      <c r="G25" s="30" t="s">
        <v>52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9.5" customHeight="1" thickBot="1" x14ac:dyDescent="0.3">
      <c r="A26" s="43" t="s">
        <v>46</v>
      </c>
      <c r="B26" s="44">
        <v>44760</v>
      </c>
      <c r="C26" s="33">
        <v>0.27083333333333331</v>
      </c>
      <c r="D26" s="33">
        <v>0.64583333333333337</v>
      </c>
      <c r="E26" s="33"/>
      <c r="F26" s="33"/>
      <c r="G26" s="45">
        <f>(D26-C26)-(F26-E26)</f>
        <v>0.37500000000000006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9.5" customHeight="1" thickBot="1" x14ac:dyDescent="0.3">
      <c r="A27" s="43" t="s">
        <v>47</v>
      </c>
      <c r="B27" s="44">
        <v>44767</v>
      </c>
      <c r="C27" s="33">
        <v>0.27083333333333331</v>
      </c>
      <c r="D27" s="33">
        <v>0.68194444444444446</v>
      </c>
      <c r="E27" s="33"/>
      <c r="F27" s="33"/>
      <c r="G27" s="45">
        <f>(D27-C27)-(F27-E27)</f>
        <v>0.41111111111111115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9.5" customHeight="1" thickBot="1" x14ac:dyDescent="0.3">
      <c r="A28" s="43" t="s">
        <v>48</v>
      </c>
      <c r="B28" s="44">
        <v>44768</v>
      </c>
      <c r="C28" s="33">
        <v>0.25</v>
      </c>
      <c r="D28" s="33">
        <v>0.73611111111111116</v>
      </c>
      <c r="E28" s="33"/>
      <c r="F28" s="33"/>
      <c r="G28" s="45">
        <f>(D28-C28)-(F28-E28)</f>
        <v>0.48611111111111116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9.5" customHeight="1" thickBot="1" x14ac:dyDescent="0.3">
      <c r="A29" s="43" t="s">
        <v>49</v>
      </c>
      <c r="B29" s="44">
        <v>44769</v>
      </c>
      <c r="C29" s="33">
        <v>0.28958333333333336</v>
      </c>
      <c r="D29" s="33">
        <v>0.56111111111111112</v>
      </c>
      <c r="E29" s="33"/>
      <c r="F29" s="33"/>
      <c r="G29" s="45">
        <f>(D29-C29)-(F29-E29)</f>
        <v>0.27152777777777776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9.5" customHeight="1" thickBot="1" x14ac:dyDescent="0.3">
      <c r="A30" s="46" t="s">
        <v>50</v>
      </c>
      <c r="B30" s="44">
        <v>44770</v>
      </c>
      <c r="C30" s="36">
        <v>0.26666666666666666</v>
      </c>
      <c r="D30" s="33">
        <v>0.69513888888888886</v>
      </c>
      <c r="E30" s="36">
        <v>0.5</v>
      </c>
      <c r="F30" s="36">
        <v>0.53125</v>
      </c>
      <c r="G30" s="45">
        <f>(D30-C30)-(F30-E30)</f>
        <v>0.3972222222222222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9.5" customHeight="1" thickBot="1" x14ac:dyDescent="0.3">
      <c r="A31" s="22"/>
      <c r="B31" s="22"/>
      <c r="C31" s="22"/>
      <c r="D31" s="37" t="s">
        <v>51</v>
      </c>
      <c r="E31" s="29"/>
      <c r="F31" s="38">
        <f>B30</f>
        <v>44770</v>
      </c>
      <c r="G31" s="39">
        <f>IF((G26+G27+G28+G29+G30)=0,"",G26+G27+G28+G29+G30)</f>
        <v>1.9409722222222223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5" customHeight="1" thickBo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9.5" customHeight="1" thickBot="1" x14ac:dyDescent="0.3">
      <c r="A34" s="22"/>
      <c r="B34" s="22"/>
      <c r="C34" s="22"/>
      <c r="D34" s="47"/>
      <c r="E34" s="37" t="s">
        <v>53</v>
      </c>
      <c r="F34" s="29"/>
      <c r="G34" s="48">
        <f>SUM(G19,G31)</f>
        <v>1.9409722222222223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5">
      <c r="A35" s="22"/>
      <c r="B35" s="22"/>
      <c r="C35" s="22"/>
      <c r="D35" s="40"/>
      <c r="E35" s="40"/>
      <c r="F35" s="40"/>
      <c r="G35" s="4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5">
      <c r="A37" s="22" t="s">
        <v>54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5">
      <c r="A39" s="22" t="s">
        <v>40</v>
      </c>
      <c r="B39" s="49"/>
      <c r="C39" s="22"/>
      <c r="D39" s="22"/>
      <c r="E39" s="22"/>
      <c r="F39" s="22" t="s">
        <v>55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4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D31:E31"/>
    <mergeCell ref="E34:F34"/>
    <mergeCell ref="A5:G5"/>
    <mergeCell ref="C12:D12"/>
    <mergeCell ref="E12:F12"/>
    <mergeCell ref="D19:E19"/>
    <mergeCell ref="C24:D24"/>
    <mergeCell ref="E24:F24"/>
  </mergeCells>
  <conditionalFormatting sqref="G14:G18">
    <cfRule type="cellIs" dxfId="4" priority="1" operator="equal">
      <formula>0</formula>
    </cfRule>
  </conditionalFormatting>
  <conditionalFormatting sqref="G14:G18">
    <cfRule type="cellIs" dxfId="3" priority="2" operator="equal">
      <formula>0</formula>
    </cfRule>
  </conditionalFormatting>
  <conditionalFormatting sqref="F19:F21 G26:G30">
    <cfRule type="cellIs" dxfId="2" priority="3" operator="equal">
      <formula>0</formula>
    </cfRule>
  </conditionalFormatting>
  <conditionalFormatting sqref="F31">
    <cfRule type="cellIs" dxfId="1" priority="4" operator="equal">
      <formula>0</formula>
    </cfRule>
  </conditionalFormatting>
  <conditionalFormatting sqref="G34">
    <cfRule type="cellIs" dxfId="0" priority="5" operator="equal">
      <formula>0</formula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G28"/>
  <sheetViews>
    <sheetView showGridLines="0" zoomScaleNormal="100" workbookViewId="0">
      <pane ySplit="8" topLeftCell="A9" activePane="bottomLeft" state="frozenSplit"/>
      <selection pane="bottomLeft" activeCell="I15" sqref="I15"/>
    </sheetView>
  </sheetViews>
  <sheetFormatPr defaultColWidth="8.875" defaultRowHeight="30" customHeight="1" x14ac:dyDescent="0.2"/>
  <cols>
    <col min="1" max="1" width="2.625" customWidth="1"/>
    <col min="2" max="2" width="22.625" customWidth="1"/>
    <col min="3" max="4" width="26.125" customWidth="1"/>
    <col min="5" max="5" width="27.625" customWidth="1"/>
    <col min="6" max="6" width="22" customWidth="1"/>
    <col min="7" max="7" width="16.625" customWidth="1"/>
    <col min="8" max="8" width="20.625" customWidth="1"/>
    <col min="9" max="9" width="15.375" customWidth="1"/>
    <col min="10" max="10" width="24.125" customWidth="1"/>
    <col min="11" max="11" width="24.875" customWidth="1"/>
    <col min="12" max="12" width="2.625" customWidth="1"/>
  </cols>
  <sheetData>
    <row r="1" spans="2:7" ht="37.5" customHeight="1" x14ac:dyDescent="0.35">
      <c r="B1" s="3" t="s">
        <v>10</v>
      </c>
    </row>
    <row r="2" spans="2:7" ht="15" customHeight="1" x14ac:dyDescent="0.2"/>
    <row r="3" spans="2:7" ht="30" customHeight="1" x14ac:dyDescent="0.25">
      <c r="B3" s="1" t="s">
        <v>0</v>
      </c>
      <c r="C3" s="17" t="s">
        <v>16</v>
      </c>
      <c r="D3" s="1" t="s">
        <v>9</v>
      </c>
      <c r="E3" s="14">
        <v>0.625</v>
      </c>
    </row>
    <row r="4" spans="2:7" ht="30" customHeight="1" x14ac:dyDescent="0.25">
      <c r="B4" s="1" t="s">
        <v>7</v>
      </c>
      <c r="C4" s="10">
        <v>44774</v>
      </c>
      <c r="D4" s="1" t="s">
        <v>8</v>
      </c>
      <c r="E4" s="11" t="s">
        <v>15</v>
      </c>
    </row>
    <row r="5" spans="2:7" ht="30" customHeight="1" x14ac:dyDescent="0.25">
      <c r="B5" s="1" t="s">
        <v>13</v>
      </c>
      <c r="C5" s="2"/>
      <c r="D5" s="1" t="s">
        <v>3</v>
      </c>
      <c r="E5" s="7">
        <f>Mileage_Total</f>
        <v>1399</v>
      </c>
    </row>
    <row r="6" spans="2:7" ht="30" customHeight="1" x14ac:dyDescent="0.25">
      <c r="B6" s="1" t="s">
        <v>12</v>
      </c>
      <c r="C6" s="10"/>
      <c r="D6" s="1" t="s">
        <v>6</v>
      </c>
      <c r="E6" s="8">
        <f>F28+G28</f>
        <v>916.875</v>
      </c>
    </row>
    <row r="7" spans="2:7" ht="15" customHeight="1" x14ac:dyDescent="0.2"/>
    <row r="8" spans="2:7" ht="30" customHeight="1" x14ac:dyDescent="0.25">
      <c r="B8" s="5" t="s">
        <v>7</v>
      </c>
      <c r="C8" s="5" t="s">
        <v>2</v>
      </c>
      <c r="D8" s="5" t="s">
        <v>1</v>
      </c>
      <c r="E8" s="5" t="s">
        <v>5</v>
      </c>
      <c r="F8" s="5" t="s">
        <v>4</v>
      </c>
      <c r="G8" s="5" t="s">
        <v>11</v>
      </c>
    </row>
    <row r="9" spans="2:7" ht="30" customHeight="1" x14ac:dyDescent="0.2">
      <c r="B9" s="4">
        <v>44760</v>
      </c>
      <c r="C9" t="s">
        <v>17</v>
      </c>
      <c r="D9" t="s">
        <v>32</v>
      </c>
      <c r="E9" s="6">
        <v>152</v>
      </c>
      <c r="F9" s="9">
        <f t="shared" ref="F9:F19" si="0">IFERROR(E9*$E$3, "")</f>
        <v>95</v>
      </c>
      <c r="G9" s="12"/>
    </row>
    <row r="10" spans="2:7" ht="30" customHeight="1" x14ac:dyDescent="0.2">
      <c r="B10" s="4">
        <v>44760</v>
      </c>
      <c r="C10" t="s">
        <v>18</v>
      </c>
      <c r="D10" t="s">
        <v>33</v>
      </c>
      <c r="E10" s="6">
        <v>13</v>
      </c>
      <c r="F10" s="9">
        <f t="shared" si="0"/>
        <v>8.125</v>
      </c>
      <c r="G10" s="12"/>
    </row>
    <row r="11" spans="2:7" ht="30" customHeight="1" x14ac:dyDescent="0.2">
      <c r="B11" s="4">
        <v>44760</v>
      </c>
      <c r="C11" t="s">
        <v>19</v>
      </c>
      <c r="D11" t="s">
        <v>17</v>
      </c>
      <c r="E11" s="6">
        <v>176</v>
      </c>
      <c r="F11" s="9">
        <f t="shared" si="0"/>
        <v>110</v>
      </c>
      <c r="G11" s="12"/>
    </row>
    <row r="12" spans="2:7" ht="30" customHeight="1" x14ac:dyDescent="0.2">
      <c r="B12" s="4">
        <v>44767</v>
      </c>
      <c r="C12" t="s">
        <v>20</v>
      </c>
      <c r="D12" t="s">
        <v>34</v>
      </c>
      <c r="E12" s="6">
        <v>152</v>
      </c>
      <c r="F12" s="9">
        <f t="shared" si="0"/>
        <v>95</v>
      </c>
      <c r="G12" s="12"/>
    </row>
    <row r="13" spans="2:7" ht="30" customHeight="1" x14ac:dyDescent="0.2">
      <c r="B13" s="4">
        <v>44767</v>
      </c>
      <c r="C13" t="s">
        <v>18</v>
      </c>
      <c r="D13" t="s">
        <v>33</v>
      </c>
      <c r="E13" s="6">
        <v>13</v>
      </c>
      <c r="F13" s="9">
        <f t="shared" si="0"/>
        <v>8.125</v>
      </c>
      <c r="G13" s="12"/>
    </row>
    <row r="14" spans="2:7" ht="30" customHeight="1" x14ac:dyDescent="0.2">
      <c r="B14" s="4">
        <v>44767</v>
      </c>
      <c r="C14" t="s">
        <v>19</v>
      </c>
      <c r="D14" t="s">
        <v>20</v>
      </c>
      <c r="E14" s="6">
        <v>176</v>
      </c>
      <c r="F14" s="9">
        <f t="shared" si="0"/>
        <v>110</v>
      </c>
      <c r="G14" s="12"/>
    </row>
    <row r="15" spans="2:7" ht="30" customHeight="1" x14ac:dyDescent="0.2">
      <c r="B15" s="4">
        <v>44768</v>
      </c>
      <c r="C15" t="s">
        <v>20</v>
      </c>
      <c r="D15" t="s">
        <v>21</v>
      </c>
      <c r="E15" s="6">
        <v>115</v>
      </c>
      <c r="F15" s="9">
        <f t="shared" si="0"/>
        <v>71.875</v>
      </c>
      <c r="G15" s="12">
        <v>12.75</v>
      </c>
    </row>
    <row r="16" spans="2:7" ht="30" customHeight="1" x14ac:dyDescent="0.2">
      <c r="B16" s="4">
        <v>44768</v>
      </c>
      <c r="C16" t="s">
        <v>21</v>
      </c>
      <c r="D16" t="s">
        <v>35</v>
      </c>
      <c r="E16" s="6">
        <v>11</v>
      </c>
      <c r="F16" s="9">
        <f t="shared" si="0"/>
        <v>6.875</v>
      </c>
      <c r="G16" s="12"/>
    </row>
    <row r="17" spans="2:7" ht="30" customHeight="1" x14ac:dyDescent="0.2">
      <c r="B17" s="4">
        <v>44768</v>
      </c>
      <c r="C17" t="s">
        <v>22</v>
      </c>
      <c r="D17" t="s">
        <v>23</v>
      </c>
      <c r="E17" s="6">
        <v>2</v>
      </c>
      <c r="F17" s="9">
        <f t="shared" si="0"/>
        <v>1.25</v>
      </c>
      <c r="G17" s="12"/>
    </row>
    <row r="18" spans="2:7" ht="30" customHeight="1" x14ac:dyDescent="0.2">
      <c r="B18" s="4">
        <v>44768</v>
      </c>
      <c r="C18" t="s">
        <v>23</v>
      </c>
      <c r="D18" t="s">
        <v>24</v>
      </c>
      <c r="E18" s="6">
        <v>29</v>
      </c>
      <c r="F18" s="9">
        <f t="shared" si="0"/>
        <v>18.125</v>
      </c>
      <c r="G18" s="12"/>
    </row>
    <row r="19" spans="2:7" ht="30" customHeight="1" x14ac:dyDescent="0.2">
      <c r="B19" s="4">
        <v>44768</v>
      </c>
      <c r="C19" t="s">
        <v>24</v>
      </c>
      <c r="D19" t="s">
        <v>20</v>
      </c>
      <c r="E19" s="6">
        <v>154</v>
      </c>
      <c r="F19" s="9">
        <f t="shared" si="0"/>
        <v>96.25</v>
      </c>
      <c r="G19" s="12">
        <v>12.75</v>
      </c>
    </row>
    <row r="20" spans="2:7" ht="30" customHeight="1" x14ac:dyDescent="0.2">
      <c r="B20" s="4">
        <v>44769</v>
      </c>
      <c r="C20" t="s">
        <v>20</v>
      </c>
      <c r="D20" t="s">
        <v>25</v>
      </c>
      <c r="E20" s="18">
        <v>59</v>
      </c>
      <c r="F20" s="19">
        <f t="shared" ref="F20:F27" si="1">IFERROR(E20*$E$3, "")</f>
        <v>36.875</v>
      </c>
      <c r="G20" s="20"/>
    </row>
    <row r="21" spans="2:7" ht="30" customHeight="1" x14ac:dyDescent="0.2">
      <c r="B21" s="4">
        <v>44769</v>
      </c>
      <c r="C21" t="s">
        <v>25</v>
      </c>
      <c r="D21" t="s">
        <v>26</v>
      </c>
      <c r="E21" s="18">
        <v>36</v>
      </c>
      <c r="F21" s="19">
        <f t="shared" si="1"/>
        <v>22.5</v>
      </c>
      <c r="G21" s="20"/>
    </row>
    <row r="22" spans="2:7" ht="30" customHeight="1" x14ac:dyDescent="0.2">
      <c r="B22" s="4">
        <v>44769</v>
      </c>
      <c r="C22" t="s">
        <v>26</v>
      </c>
      <c r="D22" t="s">
        <v>27</v>
      </c>
      <c r="E22" s="18">
        <v>24</v>
      </c>
      <c r="F22" s="19">
        <f t="shared" si="1"/>
        <v>15</v>
      </c>
      <c r="G22" s="20"/>
    </row>
    <row r="23" spans="2:7" ht="30" customHeight="1" x14ac:dyDescent="0.2">
      <c r="B23" s="4">
        <v>44769</v>
      </c>
      <c r="C23" t="s">
        <v>27</v>
      </c>
      <c r="D23" t="s">
        <v>20</v>
      </c>
      <c r="E23" s="18">
        <v>4</v>
      </c>
      <c r="F23" s="19">
        <f t="shared" si="1"/>
        <v>2.5</v>
      </c>
      <c r="G23" s="20"/>
    </row>
    <row r="24" spans="2:7" ht="30" customHeight="1" x14ac:dyDescent="0.2">
      <c r="B24" s="4">
        <v>44770</v>
      </c>
      <c r="C24" t="s">
        <v>28</v>
      </c>
      <c r="D24" t="s">
        <v>29</v>
      </c>
      <c r="E24" s="18">
        <v>130</v>
      </c>
      <c r="F24" s="19">
        <f t="shared" si="1"/>
        <v>81.25</v>
      </c>
      <c r="G24" s="20">
        <v>8.5</v>
      </c>
    </row>
    <row r="25" spans="2:7" ht="30" customHeight="1" x14ac:dyDescent="0.2">
      <c r="B25" s="4">
        <v>44770</v>
      </c>
      <c r="C25" t="s">
        <v>29</v>
      </c>
      <c r="D25" t="s">
        <v>30</v>
      </c>
      <c r="E25" s="18">
        <v>26</v>
      </c>
      <c r="F25" s="19">
        <f t="shared" si="1"/>
        <v>16.25</v>
      </c>
      <c r="G25" s="20"/>
    </row>
    <row r="26" spans="2:7" ht="30" customHeight="1" x14ac:dyDescent="0.2">
      <c r="B26" s="4">
        <v>44770</v>
      </c>
      <c r="C26" t="s">
        <v>30</v>
      </c>
      <c r="D26" t="s">
        <v>31</v>
      </c>
      <c r="E26" s="18">
        <v>64</v>
      </c>
      <c r="F26" s="19">
        <f t="shared" si="1"/>
        <v>40</v>
      </c>
      <c r="G26" s="20">
        <v>8.5</v>
      </c>
    </row>
    <row r="27" spans="2:7" ht="30" customHeight="1" x14ac:dyDescent="0.2">
      <c r="B27" s="4">
        <v>44770</v>
      </c>
      <c r="C27" t="s">
        <v>31</v>
      </c>
      <c r="D27" t="s">
        <v>36</v>
      </c>
      <c r="E27" s="18">
        <v>63</v>
      </c>
      <c r="F27" s="19">
        <f t="shared" si="1"/>
        <v>39.375</v>
      </c>
      <c r="G27" s="20"/>
    </row>
    <row r="28" spans="2:7" ht="30" customHeight="1" x14ac:dyDescent="0.25">
      <c r="D28" t="s">
        <v>14</v>
      </c>
      <c r="E28" s="16">
        <f>SUBTOTAL(109,Expense[Mileage])</f>
        <v>1399</v>
      </c>
      <c r="F28" s="15">
        <f>SUBTOTAL(109,Expense[Reimbursement])</f>
        <v>874.375</v>
      </c>
      <c r="G28" s="13">
        <f>SUBTOTAL(109,Expense[Tolls])</f>
        <v>42.5</v>
      </c>
    </row>
  </sheetData>
  <phoneticPr fontId="2" type="noConversion"/>
  <dataValidations count="23">
    <dataValidation allowBlank="1" showInputMessage="1" showErrorMessage="1" prompt="Use this Mileage Log and Expense Report to calculate total reimbursement" sqref="A1" xr:uid="{00000000-0002-0000-0000-000000000000}"/>
    <dataValidation allowBlank="1" showInputMessage="1" showErrorMessage="1" prompt="Title of this worksheet is in this cell. Enter details in cells B3 to E6" sqref="B1" xr:uid="{00000000-0002-0000-0000-000001000000}"/>
    <dataValidation allowBlank="1" showInputMessage="1" showErrorMessage="1" prompt="Enter Employee Name in cell at right" sqref="B3" xr:uid="{00000000-0002-0000-0000-000002000000}"/>
    <dataValidation allowBlank="1" showInputMessage="1" showErrorMessage="1" prompt="Enter Employee Name in this cell" sqref="C3" xr:uid="{00000000-0002-0000-0000-000003000000}"/>
    <dataValidation allowBlank="1" showInputMessage="1" showErrorMessage="1" prompt="Enter Date of request in cell to the right" sqref="B4" xr:uid="{00000000-0002-0000-0000-000004000000}"/>
    <dataValidation allowBlank="1" showInputMessage="1" showErrorMessage="1" prompt="Enter Date of request" sqref="C4" xr:uid="{00000000-0002-0000-0000-000005000000}"/>
    <dataValidation allowBlank="1" showInputMessage="1" showErrorMessage="1" prompt="Enter Approved by person’s name in cell at right" sqref="B5" xr:uid="{00000000-0002-0000-0000-000008000000}"/>
    <dataValidation allowBlank="1" showInputMessage="1" showErrorMessage="1" prompt="Enter Approved by person’s name in this cell" sqref="C5" xr:uid="{00000000-0002-0000-0000-000009000000}"/>
    <dataValidation allowBlank="1" showErrorMessage="1" prompt="Enter Rate Per Mile in this cell" sqref="E3" xr:uid="{00000000-0002-0000-0000-00000A000000}"/>
    <dataValidation allowBlank="1" showErrorMessage="1" prompt="Enter Rate Per Mile in cell at right" sqref="D3" xr:uid="{00000000-0002-0000-0000-00000B000000}"/>
    <dataValidation allowBlank="1" showInputMessage="1" showErrorMessage="1" prompt="Period is automatically updated in cell at right based on entries in Expenses table, below" sqref="D4" xr:uid="{00000000-0002-0000-0000-00000C000000}"/>
    <dataValidation allowBlank="1" showInputMessage="1" showErrorMessage="1" prompt="Period is automatically updated based on entries in Expense table, below" sqref="E4" xr:uid="{00000000-0002-0000-0000-00000D000000}"/>
    <dataValidation allowBlank="1" showInputMessage="1" showErrorMessage="1" prompt="Total Mileage is automatically calculated in cell at right" sqref="D5" xr:uid="{00000000-0002-0000-0000-00000E000000}"/>
    <dataValidation allowBlank="1" showInputMessage="1" showErrorMessage="1" prompt="Total Mileage is automatically calculated in this cell" sqref="E5" xr:uid="{00000000-0002-0000-0000-00000F000000}"/>
    <dataValidation allowBlank="1" showInputMessage="1" showErrorMessage="1" prompt="Total Reimbursement is automatically calculated in cell at right" sqref="D6" xr:uid="{00000000-0002-0000-0000-000010000000}"/>
    <dataValidation allowBlank="1" showInputMessage="1" showErrorMessage="1" prompt="Total Reimbursement is automatically calculated in this cell" sqref="E6" xr:uid="{00000000-0002-0000-0000-000011000000}"/>
    <dataValidation allowBlank="1" showInputMessage="1" showErrorMessage="1" prompt="Enter Date in this column under this heading. Use heading filters to find specific entries" sqref="B8" xr:uid="{00000000-0002-0000-0000-000012000000}"/>
    <dataValidation allowBlank="1" showInputMessage="1" showErrorMessage="1" prompt="Enter Starting Location in this column under this heading" sqref="C8" xr:uid="{00000000-0002-0000-0000-000013000000}"/>
    <dataValidation allowBlank="1" showInputMessage="1" showErrorMessage="1" prompt="Enter Destination in this column under this heading" sqref="D8" xr:uid="{00000000-0002-0000-0000-000014000000}"/>
    <dataValidation allowBlank="1" showInputMessage="1" showErrorMessage="1" prompt="Reimbursement amount is automatically calculated in this column under this heading" sqref="F8:G8" xr:uid="{00000000-0002-0000-0000-000019000000}"/>
    <dataValidation allowBlank="1" showInputMessage="1" showErrorMessage="1" prompt="Mileage is automatically calculated in this column under this heading" sqref="E8 G8" xr:uid="{00000000-0002-0000-0000-000018000000}"/>
    <dataValidation allowBlank="1" showInputMessage="1" showErrorMessage="1" prompt="Enter Approved Date" sqref="C6" xr:uid="{0744369F-F913-B14D-9CBC-4B01487682C6}"/>
    <dataValidation allowBlank="1" showInputMessage="1" showErrorMessage="1" prompt="Enter Date Approved by Date to the cell at right" sqref="B6" xr:uid="{D0A1ED15-7D69-F147-AA82-744B7F87605A}"/>
  </dataValidations>
  <printOptions horizontalCentered="1"/>
  <pageMargins left="0.25" right="0.25" top="0.75" bottom="0.75" header="0.3" footer="0.3"/>
  <pageSetup scale="69" fitToHeight="0" orientation="landscape" r:id="rId1"/>
  <headerFooter differentFirst="1">
    <oddFooter>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TimeSheet</vt:lpstr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 mitchell</dc:creator>
  <cp:lastModifiedBy>chris mitchell</cp:lastModifiedBy>
  <dcterms:created xsi:type="dcterms:W3CDTF">2017-01-11T08:01:48Z</dcterms:created>
  <dcterms:modified xsi:type="dcterms:W3CDTF">2022-08-04T16:52:17Z</dcterms:modified>
</cp:coreProperties>
</file>