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/>
  <mc:AlternateContent xmlns:mc="http://schemas.openxmlformats.org/markup-compatibility/2006">
    <mc:Choice Requires="x15">
      <x15ac:absPath xmlns:x15ac="http://schemas.microsoft.com/office/spreadsheetml/2010/11/ac" url="C:\Users\kisha.james.CHARLESTON\Desktop\PW\"/>
    </mc:Choice>
  </mc:AlternateContent>
  <xr:revisionPtr revIDLastSave="0" documentId="13_ncr:1_{D8CBD663-269E-4E55-9B3D-E6BD9D92442A}" xr6:coauthVersionLast="36" xr6:coauthVersionMax="36" xr10:uidLastSave="{00000000-0000-0000-0000-000000000000}"/>
  <bookViews>
    <workbookView xWindow="780" yWindow="495" windowWidth="26085" windowHeight="17940" xr2:uid="{00000000-000D-0000-FFFF-FFFF00000000}"/>
  </bookViews>
  <sheets>
    <sheet name="Mileage Log and Expense Report" sheetId="1" r:id="rId1"/>
  </sheets>
  <definedNames>
    <definedName name="ColumnTitle1">Expense[[#Headers],[Date]]</definedName>
    <definedName name="Mileage_Total">Expense[[#Totals],[Mileage]]</definedName>
    <definedName name="_xlnm.Print_Titles" localSheetId="0">'Mileage Log and Expense Report'!$8:$8</definedName>
    <definedName name="Reimbursement_Total">Expense[[#Totals],[Reimbursement]]</definedName>
    <definedName name="RowTitleRegion1..C6">'Mileage Log and Expense Report'!$B$3</definedName>
    <definedName name="RowTitleRegion2..E6">'Mileage Log and Expense Report'!$D$3</definedName>
  </definedNames>
  <calcPr calcId="191029"/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9" i="1" l="1"/>
  <c r="F10" i="1" l="1"/>
  <c r="F11" i="1"/>
  <c r="F12" i="1"/>
  <c r="F13" i="1"/>
  <c r="G23" i="1" l="1"/>
  <c r="E22" i="1"/>
  <c r="F22" i="1" s="1"/>
  <c r="E21" i="1"/>
  <c r="F21" i="1" s="1"/>
  <c r="E20" i="1"/>
  <c r="F20" i="1" s="1"/>
  <c r="E19" i="1"/>
  <c r="F19" i="1" s="1"/>
  <c r="E23" i="1" l="1"/>
  <c r="E5" i="1" s="1"/>
  <c r="F23" i="1"/>
  <c r="E6" i="1" s="1"/>
</calcChain>
</file>

<file path=xl/sharedStrings.xml><?xml version="1.0" encoding="utf-8"?>
<sst xmlns="http://schemas.openxmlformats.org/spreadsheetml/2006/main" count="38" uniqueCount="23">
  <si>
    <t>Employee Name</t>
  </si>
  <si>
    <t>Destination</t>
  </si>
  <si>
    <t>Starting Location</t>
  </si>
  <si>
    <t>Total Mileage</t>
  </si>
  <si>
    <t>Reimbursement</t>
  </si>
  <si>
    <t>Mileage</t>
  </si>
  <si>
    <t>Total Reimbursement</t>
  </si>
  <si>
    <t>Date</t>
  </si>
  <si>
    <t>For Period</t>
  </si>
  <si>
    <t>Rate Per Mile</t>
  </si>
  <si>
    <t>Mileage Log and Expense Report</t>
  </si>
  <si>
    <t>Tolls</t>
  </si>
  <si>
    <t>Approved Date</t>
  </si>
  <si>
    <t>Approved By</t>
  </si>
  <si>
    <t>Total</t>
  </si>
  <si>
    <t>Kisha James</t>
  </si>
  <si>
    <t>Home</t>
  </si>
  <si>
    <t>Gary (Housing)</t>
  </si>
  <si>
    <t>Gary (housing)</t>
  </si>
  <si>
    <t>Wyoming Center</t>
  </si>
  <si>
    <t>Mercer Center</t>
  </si>
  <si>
    <t xml:space="preserve">Home </t>
  </si>
  <si>
    <t>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</si>
</sst>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.000"/>
  </numFmts>
  <fonts count="7" x14ac:knownFonts="1">
    <font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  <scheme val="minor"/>
    </font>
    <font>
      <b/>
      <sz val="18"/>
      <color theme="1" tint="0.24994659260841701"/>
      <name val="Arial"/>
      <family val="2"/>
      <scheme val="major"/>
    </font>
    <font>
      <sz val="1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15">
    <xf numFmtId="0" fontId="0" fillId="0" borderId="0">
      <alignment wrapText="1"/>
    </xf>
    <xf numFmtId="43" fontId="2" fillId="0" borderId="0" applyFill="0" applyBorder="0" applyAlignment="0" applyProtection="0"/>
    <xf numFmtId="41" fontId="2" fillId="0" borderId="0" applyFill="0" applyBorder="0" applyAlignment="0" applyProtection="0"/>
    <xf numFmtId="164" fontId="2" fillId="0" borderId="0" applyFont="0" applyFill="0" applyBorder="0" applyProtection="0">
      <alignment horizontal="right"/>
    </xf>
    <xf numFmtId="42" fontId="2" fillId="0" borderId="0" applyFill="0" applyBorder="0" applyAlignment="0" applyProtection="0"/>
    <xf numFmtId="9" fontId="2" fillId="0" borderId="0" applyFill="0" applyBorder="0" applyAlignment="0" applyProtection="0"/>
    <xf numFmtId="0" fontId="4" fillId="0" borderId="0" applyNumberFormat="0" applyFill="0" applyBorder="0" applyProtection="0">
      <alignment horizontal="left" indent="1"/>
    </xf>
    <xf numFmtId="0" fontId="3" fillId="0" borderId="0" applyNumberFormat="0" applyFill="0" applyProtection="0">
      <alignment horizontal="right" indent="1"/>
    </xf>
    <xf numFmtId="0" fontId="3" fillId="0" borderId="1" applyNumberFormat="0" applyFill="0" applyAlignment="0" applyProtection="0"/>
    <xf numFmtId="14" fontId="5" fillId="0" borderId="0" applyFill="0" applyProtection="0">
      <alignment horizontal="center"/>
    </xf>
    <xf numFmtId="0" fontId="2" fillId="0" borderId="0" applyNumberFormat="0" applyFont="0" applyFill="0" applyBorder="0" applyProtection="0">
      <alignment horizontal="right" wrapText="1"/>
    </xf>
    <xf numFmtId="0" fontId="3" fillId="0" borderId="0" applyNumberFormat="0" applyFill="0" applyProtection="0">
      <alignment horizontal="center"/>
    </xf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1" fontId="2" fillId="0" borderId="0" applyFont="0" applyFill="0" applyBorder="0" applyAlignment="0">
      <alignment wrapText="1"/>
    </xf>
  </cellStyleXfs>
  <cellXfs count="18">
    <xf numFmtId="0" fontId="0" fillId="0" borderId="0" xfId="0">
      <alignment wrapText="1"/>
    </xf>
    <xf numFmtId="0" fontId="3" fillId="0" borderId="0" xfId="7">
      <alignment horizontal="right" indent="1"/>
    </xf>
    <xf numFmtId="0" fontId="3" fillId="0" borderId="1" xfId="8" applyAlignment="1">
      <alignment wrapText="1"/>
    </xf>
    <xf numFmtId="0" fontId="0" fillId="0" borderId="0" xfId="0" applyFont="1" applyFill="1" applyBorder="1">
      <alignment wrapText="1"/>
    </xf>
    <xf numFmtId="0" fontId="4" fillId="0" borderId="0" xfId="6">
      <alignment horizontal="left" indent="1"/>
    </xf>
    <xf numFmtId="14" fontId="5" fillId="0" borderId="0" xfId="9" applyFill="1">
      <alignment horizontal="center"/>
    </xf>
    <xf numFmtId="0" fontId="3" fillId="0" borderId="0" xfId="11" applyFill="1">
      <alignment horizontal="center"/>
    </xf>
    <xf numFmtId="1" fontId="0" fillId="0" borderId="0" xfId="14" applyFont="1" applyFill="1" applyBorder="1">
      <alignment wrapText="1"/>
    </xf>
    <xf numFmtId="1" fontId="3" fillId="0" borderId="1" xfId="14" applyFont="1" applyBorder="1" applyAlignment="1">
      <alignment wrapText="1"/>
    </xf>
    <xf numFmtId="164" fontId="3" fillId="0" borderId="1" xfId="3" applyFont="1" applyBorder="1">
      <alignment horizontal="right"/>
    </xf>
    <xf numFmtId="164" fontId="0" fillId="0" borderId="0" xfId="3" applyFont="1" applyFill="1" applyBorder="1">
      <alignment horizontal="right"/>
    </xf>
    <xf numFmtId="14" fontId="3" fillId="0" borderId="1" xfId="8" applyNumberFormat="1" applyAlignment="1">
      <alignment wrapText="1"/>
    </xf>
    <xf numFmtId="49" fontId="3" fillId="0" borderId="1" xfId="10" applyNumberFormat="1" applyFont="1" applyBorder="1">
      <alignment horizontal="right" wrapText="1"/>
    </xf>
    <xf numFmtId="164" fontId="0" fillId="0" borderId="0" xfId="14" applyNumberFormat="1" applyFont="1" applyFill="1" applyBorder="1">
      <alignment wrapText="1"/>
    </xf>
    <xf numFmtId="164" fontId="0" fillId="0" borderId="0" xfId="0" applyNumberFormat="1" applyFont="1" applyFill="1" applyBorder="1">
      <alignment wrapText="1"/>
    </xf>
    <xf numFmtId="165" fontId="6" fillId="0" borderId="1" xfId="3" applyNumberFormat="1" applyFont="1" applyBorder="1">
      <alignment horizontal="right"/>
    </xf>
    <xf numFmtId="165" fontId="0" fillId="0" borderId="0" xfId="3" applyNumberFormat="1" applyFont="1" applyFill="1" applyBorder="1">
      <alignment horizontal="right"/>
    </xf>
    <xf numFmtId="164" fontId="0" fillId="0" borderId="0" xfId="0" applyNumberFormat="1" applyFont="1" applyFill="1" applyBorder="1" applyAlignment="1">
      <alignment horizontal="right"/>
    </xf>
  </cellXfs>
  <cellStyles count="15"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Date" xfId="9" xr:uid="{00000000-0005-0000-0000-000004000000}"/>
    <cellStyle name="Heading 1" xfId="7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Input box" xfId="8" xr:uid="{00000000-0005-0000-0000-000009000000}"/>
    <cellStyle name="Mileage" xfId="14" xr:uid="{00000000-0005-0000-0000-00000A000000}"/>
    <cellStyle name="Normal" xfId="0" builtinId="0" customBuiltin="1"/>
    <cellStyle name="Percent" xfId="5" builtinId="5" customBuiltin="1"/>
    <cellStyle name="Right align" xfId="10" xr:uid="{00000000-0005-0000-0000-00000D000000}"/>
    <cellStyle name="Title" xfId="6" builtinId="15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&quot;$&quot;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Light1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3FCFF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454F67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ense" displayName="Expense" ref="B8:G23" totalsRowCount="1" headerRowCellStyle="Heading 2">
  <autoFilter ref="B8:G22" xr:uid="{00000000-0009-0000-0100-000001000000}"/>
  <tableColumns count="6">
    <tableColumn id="1" xr3:uid="{00000000-0010-0000-0000-000001000000}" name="Date" dataDxfId="6" dataCellStyle="Date"/>
    <tableColumn id="2" xr3:uid="{00000000-0010-0000-0000-000002000000}" name="Starting Location" totalsRowDxfId="4"/>
    <tableColumn id="3" xr3:uid="{00000000-0010-0000-0000-000003000000}" name="Destination" totalsRowLabel="Total" totalsRowDxfId="3"/>
    <tableColumn id="7" xr3:uid="{00000000-0010-0000-0000-000007000000}" name="Mileage" totalsRowFunction="sum" totalsRowDxfId="2" dataCellStyle="Mileage">
      <calculatedColumnFormula>IFERROR(IF(OR(ISBLANK(#REF!),ISBLANK(#REF!)),0,#REF!-#REF!), "")</calculatedColumnFormula>
    </tableColumn>
    <tableColumn id="8" xr3:uid="{00000000-0010-0000-0000-000008000000}" name="Reimbursement" totalsRowFunction="sum" totalsRowDxfId="1" dataCellStyle="Currency">
      <calculatedColumnFormula>IFERROR(E9*$E$3, "")</calculatedColumnFormula>
    </tableColumn>
    <tableColumn id="4" xr3:uid="{F944DFFC-FA05-354B-90D8-002A45FF52D0}" name="Tolls" totalsRowFunction="sum" dataDxfId="5" totalsRowDxfId="0" dataCellStyle="Mileage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Summary="Enter Date, Starting Location, Destination, Description or Notes, Odometer Start, Odometer End, Mileage, and Reimbursement 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G23"/>
  <sheetViews>
    <sheetView showGridLines="0" tabSelected="1" zoomScaleNormal="100" workbookViewId="0">
      <pane ySplit="8" topLeftCell="A9" activePane="bottomLeft" state="frozenSplit"/>
      <selection pane="bottomLeft" activeCell="E4" sqref="E4"/>
    </sheetView>
  </sheetViews>
  <sheetFormatPr defaultColWidth="8.875" defaultRowHeight="30" customHeight="1" x14ac:dyDescent="0.2"/>
  <cols>
    <col min="1" max="1" width="2.625" customWidth="1"/>
    <col min="2" max="2" width="22.625" customWidth="1"/>
    <col min="3" max="4" width="26.125" customWidth="1"/>
    <col min="5" max="5" width="27.625" customWidth="1"/>
    <col min="6" max="6" width="22" customWidth="1"/>
    <col min="7" max="7" width="16.625" customWidth="1"/>
    <col min="8" max="8" width="20.625" customWidth="1"/>
    <col min="9" max="9" width="15.375" customWidth="1"/>
    <col min="10" max="10" width="24.125" customWidth="1"/>
    <col min="11" max="11" width="24.875" customWidth="1"/>
    <col min="12" max="12" width="2.625" customWidth="1"/>
  </cols>
  <sheetData>
    <row r="1" spans="2:7" ht="37.5" customHeight="1" x14ac:dyDescent="0.35">
      <c r="B1" s="4" t="s">
        <v>10</v>
      </c>
    </row>
    <row r="2" spans="2:7" ht="15" customHeight="1" x14ac:dyDescent="0.2"/>
    <row r="3" spans="2:7" ht="30" customHeight="1" x14ac:dyDescent="0.25">
      <c r="B3" s="1" t="s">
        <v>0</v>
      </c>
      <c r="C3" s="2" t="s">
        <v>15</v>
      </c>
      <c r="D3" s="1" t="s">
        <v>9</v>
      </c>
      <c r="E3" s="15">
        <v>0.58499999999999996</v>
      </c>
    </row>
    <row r="4" spans="2:7" ht="30" customHeight="1" x14ac:dyDescent="0.25">
      <c r="B4" s="1" t="s">
        <v>7</v>
      </c>
      <c r="C4" s="11">
        <v>44742</v>
      </c>
      <c r="D4" s="1" t="s">
        <v>8</v>
      </c>
      <c r="E4" s="12" t="s">
        <v>22</v>
      </c>
    </row>
    <row r="5" spans="2:7" ht="30" customHeight="1" x14ac:dyDescent="0.25">
      <c r="B5" s="1" t="s">
        <v>13</v>
      </c>
      <c r="C5" s="2"/>
      <c r="D5" s="1" t="s">
        <v>3</v>
      </c>
      <c r="E5" s="8">
        <f>Mileage_Total</f>
        <v>678</v>
      </c>
    </row>
    <row r="6" spans="2:7" ht="30" customHeight="1" x14ac:dyDescent="0.25">
      <c r="B6" s="1" t="s">
        <v>12</v>
      </c>
      <c r="C6" s="11"/>
      <c r="D6" s="1" t="s">
        <v>6</v>
      </c>
      <c r="E6" s="9">
        <f>F23+G23</f>
        <v>396.63</v>
      </c>
    </row>
    <row r="7" spans="2:7" ht="15" customHeight="1" x14ac:dyDescent="0.2"/>
    <row r="8" spans="2:7" ht="30" customHeight="1" x14ac:dyDescent="0.25">
      <c r="B8" s="6" t="s">
        <v>7</v>
      </c>
      <c r="C8" s="6" t="s">
        <v>2</v>
      </c>
      <c r="D8" s="6" t="s">
        <v>1</v>
      </c>
      <c r="E8" s="6" t="s">
        <v>5</v>
      </c>
      <c r="F8" s="6" t="s">
        <v>4</v>
      </c>
      <c r="G8" s="6" t="s">
        <v>11</v>
      </c>
    </row>
    <row r="9" spans="2:7" ht="30" customHeight="1" x14ac:dyDescent="0.2">
      <c r="B9" s="5">
        <v>44721</v>
      </c>
      <c r="C9" s="3" t="s">
        <v>21</v>
      </c>
      <c r="D9" s="3" t="s">
        <v>18</v>
      </c>
      <c r="E9" s="7">
        <v>113</v>
      </c>
      <c r="F9" s="10">
        <f>IFERROR(E9*$E$3, "")</f>
        <v>66.10499999999999</v>
      </c>
      <c r="G9" s="13"/>
    </row>
    <row r="10" spans="2:7" ht="30" customHeight="1" x14ac:dyDescent="0.2">
      <c r="B10" s="5">
        <v>44722</v>
      </c>
      <c r="C10" s="3" t="s">
        <v>18</v>
      </c>
      <c r="D10" s="3" t="s">
        <v>19</v>
      </c>
      <c r="E10" s="7">
        <v>30</v>
      </c>
      <c r="F10" s="10">
        <f t="shared" ref="F10:F11" si="0">IFERROR(E10*$E$3, "")</f>
        <v>17.549999999999997</v>
      </c>
      <c r="G10" s="13"/>
    </row>
    <row r="11" spans="2:7" ht="30" customHeight="1" x14ac:dyDescent="0.2">
      <c r="B11" s="5">
        <v>44722</v>
      </c>
      <c r="C11" s="3" t="s">
        <v>19</v>
      </c>
      <c r="D11" s="3" t="s">
        <v>20</v>
      </c>
      <c r="E11" s="7">
        <v>50</v>
      </c>
      <c r="F11" s="16">
        <f t="shared" si="0"/>
        <v>29.25</v>
      </c>
      <c r="G11" s="13"/>
    </row>
    <row r="12" spans="2:7" ht="30" customHeight="1" x14ac:dyDescent="0.2">
      <c r="B12" s="5">
        <v>44722</v>
      </c>
      <c r="C12" s="3" t="s">
        <v>20</v>
      </c>
      <c r="D12" s="3" t="s">
        <v>17</v>
      </c>
      <c r="E12" s="7">
        <v>33</v>
      </c>
      <c r="F12" s="16">
        <f t="shared" ref="F12:F22" si="1">IFERROR(E12*$E$3, "")</f>
        <v>19.305</v>
      </c>
      <c r="G12" s="13"/>
    </row>
    <row r="13" spans="2:7" ht="30" customHeight="1" x14ac:dyDescent="0.2">
      <c r="B13" s="5">
        <v>44723</v>
      </c>
      <c r="C13" s="3" t="s">
        <v>18</v>
      </c>
      <c r="D13" s="3" t="s">
        <v>16</v>
      </c>
      <c r="E13" s="7">
        <v>113</v>
      </c>
      <c r="F13" s="16">
        <f t="shared" si="1"/>
        <v>66.10499999999999</v>
      </c>
      <c r="G13" s="13"/>
    </row>
    <row r="14" spans="2:7" ht="30" customHeight="1" x14ac:dyDescent="0.2">
      <c r="B14" s="5">
        <v>44728</v>
      </c>
      <c r="C14" s="3" t="s">
        <v>21</v>
      </c>
      <c r="D14" s="3" t="s">
        <v>18</v>
      </c>
      <c r="E14" s="7">
        <v>113</v>
      </c>
      <c r="F14" s="10">
        <f>IFERROR(E14*$E$3, "")</f>
        <v>66.10499999999999</v>
      </c>
      <c r="G14" s="13"/>
    </row>
    <row r="15" spans="2:7" ht="30" customHeight="1" x14ac:dyDescent="0.2">
      <c r="B15" s="5">
        <v>44729</v>
      </c>
      <c r="C15" s="3" t="s">
        <v>18</v>
      </c>
      <c r="D15" s="3" t="s">
        <v>19</v>
      </c>
      <c r="E15" s="7">
        <v>30</v>
      </c>
      <c r="F15" s="16">
        <f t="shared" ref="F15:F18" si="2">IFERROR(E15*$E$3, "")</f>
        <v>17.549999999999997</v>
      </c>
      <c r="G15" s="13"/>
    </row>
    <row r="16" spans="2:7" ht="30" customHeight="1" x14ac:dyDescent="0.2">
      <c r="B16" s="5">
        <v>44729</v>
      </c>
      <c r="C16" s="3" t="s">
        <v>19</v>
      </c>
      <c r="D16" s="3" t="s">
        <v>20</v>
      </c>
      <c r="E16" s="7">
        <v>50</v>
      </c>
      <c r="F16" s="10">
        <f t="shared" si="2"/>
        <v>29.25</v>
      </c>
      <c r="G16" s="13"/>
    </row>
    <row r="17" spans="2:7" ht="30" customHeight="1" x14ac:dyDescent="0.2">
      <c r="B17" s="5">
        <v>44729</v>
      </c>
      <c r="C17" s="3" t="s">
        <v>20</v>
      </c>
      <c r="D17" s="3" t="s">
        <v>17</v>
      </c>
      <c r="E17" s="7">
        <v>33</v>
      </c>
      <c r="F17" s="16">
        <f t="shared" si="2"/>
        <v>19.305</v>
      </c>
      <c r="G17" s="13"/>
    </row>
    <row r="18" spans="2:7" ht="30" customHeight="1" x14ac:dyDescent="0.2">
      <c r="B18" s="5">
        <v>44729</v>
      </c>
      <c r="C18" s="3" t="s">
        <v>18</v>
      </c>
      <c r="D18" s="3" t="s">
        <v>16</v>
      </c>
      <c r="E18" s="7">
        <v>113</v>
      </c>
      <c r="F18" s="16">
        <f t="shared" si="2"/>
        <v>66.10499999999999</v>
      </c>
      <c r="G18" s="13"/>
    </row>
    <row r="19" spans="2:7" ht="30" customHeight="1" x14ac:dyDescent="0.2">
      <c r="B19" s="5"/>
      <c r="C19" s="3"/>
      <c r="D19" s="3"/>
      <c r="E19" s="7" t="str">
        <f>IFERROR(IF(OR(ISBLANK(#REF!),ISBLANK(#REF!)),0,#REF!-#REF!), "")</f>
        <v/>
      </c>
      <c r="F19" s="16" t="str">
        <f t="shared" si="1"/>
        <v/>
      </c>
      <c r="G19" s="13"/>
    </row>
    <row r="20" spans="2:7" ht="30" customHeight="1" x14ac:dyDescent="0.2">
      <c r="B20" s="5"/>
      <c r="C20" s="3"/>
      <c r="D20" s="3"/>
      <c r="E20" s="7" t="str">
        <f>IFERROR(IF(OR(ISBLANK(#REF!),ISBLANK(#REF!)),0,#REF!-#REF!), "")</f>
        <v/>
      </c>
      <c r="F20" s="16" t="str">
        <f t="shared" si="1"/>
        <v/>
      </c>
      <c r="G20" s="13"/>
    </row>
    <row r="21" spans="2:7" ht="30" customHeight="1" x14ac:dyDescent="0.2">
      <c r="B21" s="5"/>
      <c r="C21" s="3"/>
      <c r="D21" s="3"/>
      <c r="E21" s="7" t="str">
        <f>IFERROR(IF(OR(ISBLANK(#REF!),ISBLANK(#REF!)),0,#REF!-#REF!), "")</f>
        <v/>
      </c>
      <c r="F21" s="16" t="str">
        <f t="shared" si="1"/>
        <v/>
      </c>
      <c r="G21" s="13"/>
    </row>
    <row r="22" spans="2:7" ht="30" customHeight="1" x14ac:dyDescent="0.2">
      <c r="B22" s="5"/>
      <c r="C22" s="3"/>
      <c r="D22" s="3"/>
      <c r="E22" s="7" t="str">
        <f>IFERROR(IF(OR(ISBLANK(#REF!),ISBLANK(#REF!)),0,#REF!-#REF!), "")</f>
        <v/>
      </c>
      <c r="F22" s="16" t="str">
        <f t="shared" si="1"/>
        <v/>
      </c>
      <c r="G22" s="13"/>
    </row>
    <row r="23" spans="2:7" ht="30" customHeight="1" x14ac:dyDescent="0.2">
      <c r="C23" s="3"/>
      <c r="D23" s="3" t="s">
        <v>14</v>
      </c>
      <c r="E23" s="3">
        <f>SUBTOTAL(109,Expense[Mileage])</f>
        <v>678</v>
      </c>
      <c r="F23" s="17">
        <f>SUBTOTAL(109,Expense[Reimbursement])</f>
        <v>396.63</v>
      </c>
      <c r="G23" s="14">
        <f>SUBTOTAL(109,Expense[Tolls])</f>
        <v>0</v>
      </c>
    </row>
  </sheetData>
  <phoneticPr fontId="1" type="noConversion"/>
  <dataValidations count="23">
    <dataValidation allowBlank="1" showInputMessage="1" showErrorMessage="1" prompt="Use this Mileage Log and Expense Report to calculate total reimbursement" sqref="A1" xr:uid="{00000000-0002-0000-0000-000000000000}"/>
    <dataValidation allowBlank="1" showInputMessage="1" showErrorMessage="1" prompt="Title of this worksheet is in this cell. Enter details in cells B3 to E6" sqref="B1" xr:uid="{00000000-0002-0000-0000-000001000000}"/>
    <dataValidation allowBlank="1" showInputMessage="1" showErrorMessage="1" prompt="Enter Employee Name in cell at right" sqref="B3" xr:uid="{00000000-0002-0000-0000-000002000000}"/>
    <dataValidation allowBlank="1" showInputMessage="1" showErrorMessage="1" prompt="Enter Employee Name in this cell" sqref="C3" xr:uid="{00000000-0002-0000-0000-000003000000}"/>
    <dataValidation allowBlank="1" showInputMessage="1" showErrorMessage="1" prompt="Enter Date of request in cell to the right" sqref="B4" xr:uid="{00000000-0002-0000-0000-000004000000}"/>
    <dataValidation allowBlank="1" showInputMessage="1" showErrorMessage="1" prompt="Enter Date of request" sqref="C4" xr:uid="{00000000-0002-0000-0000-000005000000}"/>
    <dataValidation allowBlank="1" showInputMessage="1" showErrorMessage="1" prompt="Enter Approved by person’s name in cell at right" sqref="B5" xr:uid="{00000000-0002-0000-0000-000008000000}"/>
    <dataValidation allowBlank="1" showInputMessage="1" showErrorMessage="1" prompt="Enter Approved by person’s name in this cell" sqref="C5" xr:uid="{00000000-0002-0000-0000-000009000000}"/>
    <dataValidation allowBlank="1" showErrorMessage="1" prompt="Enter Rate Per Mile in this cell" sqref="E3" xr:uid="{00000000-0002-0000-0000-00000A000000}"/>
    <dataValidation allowBlank="1" showErrorMessage="1" prompt="Enter Rate Per Mile in cell at right" sqref="D3" xr:uid="{00000000-0002-0000-0000-00000B000000}"/>
    <dataValidation allowBlank="1" showInputMessage="1" showErrorMessage="1" prompt="Period is automatically updated in cell at right based on entries in Expenses table, below" sqref="D4" xr:uid="{00000000-0002-0000-0000-00000C000000}"/>
    <dataValidation allowBlank="1" showInputMessage="1" showErrorMessage="1" prompt="Period is automatically updated based on entries in Expense table, below" sqref="E4" xr:uid="{00000000-0002-0000-0000-00000D000000}"/>
    <dataValidation allowBlank="1" showInputMessage="1" showErrorMessage="1" prompt="Total Mileage is automatically calculated in cell at right" sqref="D5" xr:uid="{00000000-0002-0000-0000-00000E000000}"/>
    <dataValidation allowBlank="1" showInputMessage="1" showErrorMessage="1" prompt="Total Mileage is automatically calculated in this cell" sqref="E5" xr:uid="{00000000-0002-0000-0000-00000F000000}"/>
    <dataValidation allowBlank="1" showInputMessage="1" showErrorMessage="1" prompt="Total Reimbursement is automatically calculated in cell at right" sqref="D6" xr:uid="{00000000-0002-0000-0000-000010000000}"/>
    <dataValidation allowBlank="1" showInputMessage="1" showErrorMessage="1" prompt="Total Reimbursement is automatically calculated in this cell" sqref="E6" xr:uid="{00000000-0002-0000-0000-000011000000}"/>
    <dataValidation allowBlank="1" showInputMessage="1" showErrorMessage="1" prompt="Enter Date in this column under this heading. Use heading filters to find specific entries" sqref="B8" xr:uid="{00000000-0002-0000-0000-000012000000}"/>
    <dataValidation allowBlank="1" showInputMessage="1" showErrorMessage="1" prompt="Enter Starting Location in this column under this heading" sqref="C8" xr:uid="{00000000-0002-0000-0000-000013000000}"/>
    <dataValidation allowBlank="1" showInputMessage="1" showErrorMessage="1" prompt="Enter Destination in this column under this heading" sqref="D8" xr:uid="{00000000-0002-0000-0000-000014000000}"/>
    <dataValidation allowBlank="1" showInputMessage="1" showErrorMessage="1" prompt="Reimbursement amount is automatically calculated in this column under this heading" sqref="F8:G8" xr:uid="{00000000-0002-0000-0000-000019000000}"/>
    <dataValidation allowBlank="1" showInputMessage="1" showErrorMessage="1" prompt="Mileage is automatically calculated in this column under this heading" sqref="E8 G8" xr:uid="{00000000-0002-0000-0000-000018000000}"/>
    <dataValidation allowBlank="1" showInputMessage="1" showErrorMessage="1" prompt="Enter Approved Date" sqref="C6" xr:uid="{0744369F-F913-B14D-9CBC-4B01487682C6}"/>
    <dataValidation allowBlank="1" showInputMessage="1" showErrorMessage="1" prompt="Enter Date Approved by Date to the cell at right" sqref="B6" xr:uid="{D0A1ED15-7D69-F147-AA82-744B7F87605A}"/>
  </dataValidations>
  <printOptions horizontalCentered="1"/>
  <pageMargins left="0.25" right="0.25" top="0.75" bottom="0.75" header="0.3" footer="0.3"/>
  <pageSetup scale="69" fitToHeight="0" orientation="landscape" r:id="rId1"/>
  <headerFooter differentFirst="1">
    <oddFooter>Page &amp;P</oddFooter>
  </headerFooter>
  <ignoredErrors>
    <ignoredError sqref="E19:E2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TM16400627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Mileage Log and Expense Report</vt:lpstr>
      <vt:lpstr>ColumnTitle1</vt:lpstr>
      <vt:lpstr>Mileage_Total</vt:lpstr>
      <vt:lpstr>'Mileage Log and Expense Report'!Print_Titles</vt:lpstr>
      <vt:lpstr>Reimbursement_Total</vt:lpstr>
      <vt:lpstr>RowTitleRegion1..C6</vt:lpstr>
      <vt:lpstr>RowTitleRegion2..E6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Kisha James</dc:creator>
  <cp:lastModifiedBy>Kisha James</cp:lastModifiedBy>
  <dcterms:created xsi:type="dcterms:W3CDTF">2017-01-11T08:01:48Z</dcterms:created>
  <dcterms:modified xsi:type="dcterms:W3CDTF">2022-06-22T19:14:18Z</dcterms:modified>
</cp:coreProperties>
</file>