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<sst xmlns="http://schemas.openxmlformats.org/spreadsheetml/2006/main" count="26" uniqueCount="22">
  <si>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</si>
  <si>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</si>
  <si>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</si>
  <si>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</si>
  <si>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</si>
  <si>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</si>
  <si>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</si>
  <si>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</si>
  <si>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</si>
  <si>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</si>
  <si>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Velocity in Z direction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</si>
  <si>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</si>
  <si>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</si>
  <si>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</si>
  <si>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</si>
  <si>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Diameter</t>
  </si>
  <si>
    <t xml:space="preserve">Area</t>
  </si>
  <si>
    <t xml:space="preserve">density</t>
  </si>
  <si>
    <t xml:space="preserve">ps</t>
  </si>
  <si>
    <t xml:space="preserve">Mach</t>
  </si>
  <si>
    <t xml:space="preserve">Velocity in Y direction (Initial and Ambient Conditions) [m/s]</t>
  </si>
  <si>
    <t xml:space="preserve">Drag coefficient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</si>
</sst>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Study'!$C$7:$L$7</c:f>
              <c:numCache>
                <c:formatCode>General</c:formatCode>
                <c:ptCount val="10"/>
                <c:pt idx="0">
                  <c:v>-597.535078590644</c:v>
                </c:pt>
                <c:pt idx="1">
                  <c:v>-426.328017860199</c:v>
                </c:pt>
                <c:pt idx="2">
                  <c:v>-330.710380617803</c:v>
                </c:pt>
                <c:pt idx="3">
                  <c:v>-253.231079084726</c:v>
                </c:pt>
                <c:pt idx="4">
                  <c:v>-187.094105626243</c:v>
                </c:pt>
                <c:pt idx="5">
                  <c:v>-130.626669087527</c:v>
                </c:pt>
                <c:pt idx="6">
                  <c:v>-84.573136261691</c:v>
                </c:pt>
                <c:pt idx="7">
                  <c:v>-48.1588786154455</c:v>
                </c:pt>
                <c:pt idx="8">
                  <c:v>-21.8338452946667</c:v>
                </c:pt>
                <c:pt idx="9">
                  <c:v>-5.45312416463414</c:v>
                </c:pt>
              </c:numCache>
            </c:numRef>
          </c:val>
        </c:ser>
        <c:gapWidth val="150"/>
        <c:overlap val="100"/>
        <c:axId val="7162905"/>
        <c:axId val="25875281"/>
      </c:barChart>
      <c:catAx>
        <c:axId val="71629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75281"/>
        <c:crosses val="autoZero"/>
        <c:auto val="1"/>
        <c:lblAlgn val="ctr"/>
        <c:lblOffset val="100"/>
        <c:noMultiLvlLbl val="0"/>
      </c:catAx>
      <c:valAx>
        <c:axId val="2587528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29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Study'!$C$6:$L$6</c:f>
              <c:numCache>
                <c:formatCode>General</c:formatCode>
                <c:ptCount val="10"/>
                <c:pt idx="0">
                  <c:v>-2.31804778428604</c:v>
                </c:pt>
                <c:pt idx="1">
                  <c:v>-2.2949566191488</c:v>
                </c:pt>
                <c:pt idx="2">
                  <c:v>-1.49114883582381</c:v>
                </c:pt>
                <c:pt idx="3">
                  <c:v>-1.22880590387977</c:v>
                </c:pt>
                <c:pt idx="4">
                  <c:v>-0.592927581026158</c:v>
                </c:pt>
                <c:pt idx="5">
                  <c:v>-0.477743446709083</c:v>
                </c:pt>
                <c:pt idx="6">
                  <c:v>-0.614423287697072</c:v>
                </c:pt>
                <c:pt idx="7">
                  <c:v>-0.161407599173924</c:v>
                </c:pt>
                <c:pt idx="8">
                  <c:v>-0.196501692799329</c:v>
                </c:pt>
                <c:pt idx="9">
                  <c:v>-0.0245551988336757</c:v>
                </c:pt>
              </c:numCache>
            </c:numRef>
          </c:val>
        </c:ser>
        <c:gapWidth val="150"/>
        <c:overlap val="100"/>
        <c:axId val="63906498"/>
        <c:axId val="32043826"/>
      </c:barChart>
      <c:catAx>
        <c:axId val="63906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43826"/>
        <c:crosses val="autoZero"/>
        <c:auto val="1"/>
        <c:lblAlgn val="ctr"/>
        <c:lblOffset val="100"/>
        <c:noMultiLvlLbl val="0"/>
      </c:catAx>
      <c:valAx>
        <c:axId val="320438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064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Study'!$C$5:$L$5</c:f>
              <c:numCache>
                <c:formatCode>General</c:formatCode>
                <c:ptCount val="10"/>
                <c:pt idx="0">
                  <c:v>-1.88175093403193</c:v>
                </c:pt>
                <c:pt idx="1">
                  <c:v>-1.11431063233189</c:v>
                </c:pt>
                <c:pt idx="2">
                  <c:v>-0.644471228821894</c:v>
                </c:pt>
                <c:pt idx="3">
                  <c:v>-0.61155321268194</c:v>
                </c:pt>
                <c:pt idx="4">
                  <c:v>-0.281191402396932</c:v>
                </c:pt>
                <c:pt idx="5">
                  <c:v>-0.58304466156902</c:v>
                </c:pt>
                <c:pt idx="6">
                  <c:v>-0.439045222862095</c:v>
                </c:pt>
                <c:pt idx="7">
                  <c:v>-0.187233352851028</c:v>
                </c:pt>
                <c:pt idx="8">
                  <c:v>0.0105454047318165</c:v>
                </c:pt>
                <c:pt idx="9">
                  <c:v>-0.0250359475346288</c:v>
                </c:pt>
              </c:numCache>
            </c:numRef>
          </c:val>
        </c:ser>
        <c:gapWidth val="150"/>
        <c:overlap val="100"/>
        <c:axId val="96820258"/>
        <c:axId val="75924889"/>
      </c:barChart>
      <c:catAx>
        <c:axId val="968202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924889"/>
        <c:crosses val="autoZero"/>
        <c:auto val="1"/>
        <c:lblAlgn val="ctr"/>
        <c:lblOffset val="100"/>
        <c:noMultiLvlLbl val="0"/>
      </c:catAx>
      <c:valAx>
        <c:axId val="759248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202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Study'!$C$4:$L$4</c:f>
              <c:numCache>
                <c:formatCode>General</c:formatCode>
                <c:ptCount val="10"/>
                <c:pt idx="0">
                  <c:v>597.542811569075</c:v>
                </c:pt>
                <c:pt idx="1">
                  <c:v>426.335984438582</c:v>
                </c:pt>
                <c:pt idx="2">
                  <c:v>330.714471702133</c:v>
                </c:pt>
                <c:pt idx="3">
                  <c:v>253.234862704902</c:v>
                </c:pt>
                <c:pt idx="4">
                  <c:v>187.095321709493</c:v>
                </c:pt>
                <c:pt idx="5">
                  <c:v>130.628872920348</c:v>
                </c:pt>
                <c:pt idx="6">
                  <c:v>84.5765338392834</c:v>
                </c:pt>
                <c:pt idx="7">
                  <c:v>48.1595276504857</c:v>
                </c:pt>
                <c:pt idx="8">
                  <c:v>21.8347400139928</c:v>
                </c:pt>
                <c:pt idx="9">
                  <c:v>5.45323837703203</c:v>
                </c:pt>
              </c:numCache>
            </c:numRef>
          </c:val>
        </c:ser>
        <c:gapWidth val="150"/>
        <c:overlap val="100"/>
        <c:axId val="30334666"/>
        <c:axId val="59974242"/>
      </c:barChart>
      <c:catAx>
        <c:axId val="303346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974242"/>
        <c:crosses val="autoZero"/>
        <c:auto val="1"/>
        <c:lblAlgn val="ctr"/>
        <c:lblOffset val="100"/>
        <c:noMultiLvlLbl val="0"/>
      </c:catAx>
      <c:valAx>
        <c:axId val="599742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346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0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1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2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3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1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C20" activeCellId="0" sqref="C20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1"/>
    <col collapsed="false" customWidth="true" hidden="false" outlineLevel="0" max="11" min="3" style="0" width="15"/>
    <col collapsed="false" customWidth="true" hidden="false" outlineLevel="0" max="12" min="12" style="0" width="16"/>
  </cols>
  <sheetData>
    <row r="2" customFormat="false" ht="14.25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customFormat="false" ht="14.25" hidden="false" customHeight="false" outlineLevel="0" collapsed="false">
      <c r="B3" s="2" t="s">
        <v>10</v>
      </c>
      <c r="C3" s="2" t="n">
        <v>-340</v>
      </c>
      <c r="D3" s="2" t="n">
        <v>-306</v>
      </c>
      <c r="E3" s="2" t="n">
        <v>-272</v>
      </c>
      <c r="F3" s="2" t="n">
        <v>-238</v>
      </c>
      <c r="G3" s="2" t="n">
        <v>-204</v>
      </c>
      <c r="H3" s="2" t="n">
        <v>-170</v>
      </c>
      <c r="I3" s="2" t="n">
        <v>-136</v>
      </c>
      <c r="J3" s="2" t="n">
        <v>-102</v>
      </c>
      <c r="K3" s="2" t="n">
        <v>-68</v>
      </c>
      <c r="L3" s="2" t="n">
        <v>-34</v>
      </c>
    </row>
    <row r="4" customFormat="false" ht="14.25" hidden="false" customHeight="false" outlineLevel="0" collapsed="false">
      <c r="B4" s="3" t="s">
        <v>11</v>
      </c>
      <c r="C4" s="3" t="n">
        <v>597.542811569075</v>
      </c>
      <c r="D4" s="3" t="n">
        <v>426.335984438582</v>
      </c>
      <c r="E4" s="3" t="n">
        <v>330.714471702133</v>
      </c>
      <c r="F4" s="3" t="n">
        <v>253.234862704902</v>
      </c>
      <c r="G4" s="3" t="n">
        <v>187.095321709493</v>
      </c>
      <c r="H4" s="3" t="n">
        <v>130.628872920348</v>
      </c>
      <c r="I4" s="3" t="n">
        <v>84.5765338392834</v>
      </c>
      <c r="J4" s="3" t="n">
        <v>48.1595276504857</v>
      </c>
      <c r="K4" s="3" t="n">
        <v>21.8347400139928</v>
      </c>
      <c r="L4" s="3" t="n">
        <v>5.45323837703203</v>
      </c>
    </row>
    <row r="5" customFormat="false" ht="14.25" hidden="false" customHeight="false" outlineLevel="0" collapsed="false">
      <c r="B5" s="3" t="s">
        <v>12</v>
      </c>
      <c r="C5" s="3" t="n">
        <v>-1.88175093403193</v>
      </c>
      <c r="D5" s="3" t="n">
        <v>-1.11431063233189</v>
      </c>
      <c r="E5" s="3" t="n">
        <v>-0.644471228821894</v>
      </c>
      <c r="F5" s="3" t="n">
        <v>-0.61155321268194</v>
      </c>
      <c r="G5" s="3" t="n">
        <v>-0.281191402396932</v>
      </c>
      <c r="H5" s="3" t="n">
        <v>-0.58304466156902</v>
      </c>
      <c r="I5" s="3" t="n">
        <v>-0.439045222862095</v>
      </c>
      <c r="J5" s="3" t="n">
        <v>-0.187233352851028</v>
      </c>
      <c r="K5" s="3" t="n">
        <v>0.0105454047318165</v>
      </c>
      <c r="L5" s="3" t="n">
        <v>-0.0250359475346288</v>
      </c>
    </row>
    <row r="6" customFormat="false" ht="14.25" hidden="false" customHeight="false" outlineLevel="0" collapsed="false">
      <c r="B6" s="3" t="s">
        <v>13</v>
      </c>
      <c r="C6" s="3" t="n">
        <v>-2.31804778428604</v>
      </c>
      <c r="D6" s="3" t="n">
        <v>-2.2949566191488</v>
      </c>
      <c r="E6" s="3" t="n">
        <v>-1.49114883582381</v>
      </c>
      <c r="F6" s="3" t="n">
        <v>-1.22880590387977</v>
      </c>
      <c r="G6" s="3" t="n">
        <v>-0.592927581026158</v>
      </c>
      <c r="H6" s="3" t="n">
        <v>-0.477743446709083</v>
      </c>
      <c r="I6" s="3" t="n">
        <v>-0.614423287697072</v>
      </c>
      <c r="J6" s="3" t="n">
        <v>-0.161407599173924</v>
      </c>
      <c r="K6" s="3" t="n">
        <v>-0.196501692799329</v>
      </c>
      <c r="L6" s="3" t="n">
        <v>-0.0245551988336757</v>
      </c>
    </row>
    <row r="7" customFormat="false" ht="14.25" hidden="false" customHeight="false" outlineLevel="0" collapsed="false">
      <c r="B7" s="3" t="s">
        <v>14</v>
      </c>
      <c r="C7" s="3" t="n">
        <v>-597.535078590644</v>
      </c>
      <c r="D7" s="3" t="n">
        <v>-426.328017860199</v>
      </c>
      <c r="E7" s="3" t="n">
        <v>-330.710380617803</v>
      </c>
      <c r="F7" s="3" t="n">
        <v>-253.231079084726</v>
      </c>
      <c r="G7" s="3" t="n">
        <v>-187.094105626243</v>
      </c>
      <c r="H7" s="3" t="n">
        <v>-130.626669087527</v>
      </c>
      <c r="I7" s="3" t="n">
        <v>-84.573136261691</v>
      </c>
      <c r="J7" s="3" t="n">
        <v>-48.1588786154455</v>
      </c>
      <c r="K7" s="3" t="n">
        <v>-21.8338452946667</v>
      </c>
      <c r="L7" s="3" t="n">
        <v>-5.45312416463414</v>
      </c>
    </row>
    <row r="14" customFormat="false" ht="14.25" hidden="false" customHeight="false" outlineLevel="0" collapsed="false">
      <c r="B14" s="4"/>
      <c r="C14" s="4" t="s">
        <v>15</v>
      </c>
      <c r="D14" s="4" t="n">
        <v>0.0765</v>
      </c>
      <c r="E14" s="4"/>
      <c r="F14" s="4"/>
      <c r="G14" s="4"/>
      <c r="H14" s="4"/>
      <c r="I14" s="4"/>
      <c r="J14" s="4"/>
      <c r="K14" s="4"/>
      <c r="L14" s="4"/>
    </row>
    <row r="15" customFormat="false" ht="14.25" hidden="false" customHeight="false" outlineLevel="0" collapsed="false">
      <c r="B15" s="4"/>
      <c r="C15" s="5" t="s">
        <v>16</v>
      </c>
      <c r="D15" s="5" t="n">
        <f aca="false">3.1415*D14*D14</f>
        <v>0.018384843375</v>
      </c>
      <c r="E15" s="4"/>
      <c r="F15" s="4"/>
      <c r="G15" s="4"/>
      <c r="H15" s="4"/>
      <c r="I15" s="4"/>
      <c r="J15" s="4"/>
      <c r="K15" s="4"/>
      <c r="L15" s="4"/>
    </row>
    <row r="16" customFormat="false" ht="14.25" hidden="false" customHeight="false" outlineLevel="0" collapsed="false">
      <c r="B16" s="4"/>
      <c r="C16" s="5" t="s">
        <v>17</v>
      </c>
      <c r="D16" s="5" t="n">
        <v>1.225</v>
      </c>
      <c r="E16" s="4"/>
      <c r="F16" s="4"/>
      <c r="G16" s="4"/>
      <c r="H16" s="4"/>
      <c r="I16" s="4"/>
      <c r="J16" s="4"/>
      <c r="K16" s="4"/>
      <c r="L16" s="4"/>
    </row>
    <row r="17" customFormat="false" ht="14.25" hidden="false" customHeight="false" outlineLevel="0" collapsed="false">
      <c r="B17" s="4"/>
      <c r="C17" s="5" t="s">
        <v>18</v>
      </c>
      <c r="D17" s="5" t="n">
        <v>101300</v>
      </c>
      <c r="E17" s="4"/>
      <c r="F17" s="4"/>
      <c r="G17" s="4"/>
      <c r="H17" s="4"/>
      <c r="I17" s="4"/>
      <c r="J17" s="4"/>
      <c r="K17" s="4"/>
      <c r="L17" s="4"/>
    </row>
    <row r="18" customFormat="false" ht="14.25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customFormat="false" ht="14.25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customFormat="false" ht="14.25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customFormat="false" ht="14.25" hidden="false" customHeight="false" outlineLevel="0" collapsed="false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customFormat="false" ht="14.25" hidden="false" customHeight="false" outlineLevel="0" collapsed="false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customFormat="false" ht="14.25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customFormat="false" ht="14.25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4.25" hidden="false" customHeight="false" outlineLevel="0" collapsed="false">
      <c r="B25" s="6" t="s">
        <v>19</v>
      </c>
      <c r="C25" s="7" t="n">
        <v>1</v>
      </c>
      <c r="D25" s="7" t="n">
        <v>0.9</v>
      </c>
      <c r="E25" s="7" t="n">
        <v>0.8</v>
      </c>
      <c r="F25" s="7" t="n">
        <v>0.7</v>
      </c>
      <c r="G25" s="7" t="n">
        <v>0.6</v>
      </c>
      <c r="H25" s="7" t="n">
        <v>0.5</v>
      </c>
      <c r="I25" s="7" t="n">
        <v>0.4</v>
      </c>
      <c r="J25" s="7" t="n">
        <v>0.3</v>
      </c>
      <c r="K25" s="7" t="n">
        <v>0.2</v>
      </c>
      <c r="L25" s="7" t="n">
        <v>0.1</v>
      </c>
    </row>
    <row r="26" customFormat="false" ht="14.25" hidden="false" customHeight="false" outlineLevel="0" collapsed="false">
      <c r="B26" s="8" t="s">
        <v>20</v>
      </c>
      <c r="C26" s="8" t="n">
        <v>-340</v>
      </c>
      <c r="D26" s="8" t="n">
        <v>-306</v>
      </c>
      <c r="E26" s="8" t="n">
        <v>-272</v>
      </c>
      <c r="F26" s="8" t="n">
        <v>-238</v>
      </c>
      <c r="G26" s="8" t="n">
        <v>-204</v>
      </c>
      <c r="H26" s="8" t="n">
        <v>-170</v>
      </c>
      <c r="I26" s="8" t="n">
        <v>-136</v>
      </c>
      <c r="J26" s="8" t="n">
        <v>-102</v>
      </c>
      <c r="K26" s="8" t="n">
        <v>-68</v>
      </c>
      <c r="L26" s="8" t="n">
        <v>-34</v>
      </c>
    </row>
    <row r="27" customFormat="false" ht="14.25" hidden="false" customHeight="false" outlineLevel="0" collapsed="false">
      <c r="B27" s="9" t="s">
        <v>11</v>
      </c>
      <c r="C27" s="3" t="n">
        <v>597.542811569075</v>
      </c>
      <c r="D27" s="3" t="n">
        <v>426.335984438582</v>
      </c>
      <c r="E27" s="3" t="n">
        <v>330.714471702133</v>
      </c>
      <c r="F27" s="3" t="n">
        <v>253.234862704902</v>
      </c>
      <c r="G27" s="3" t="n">
        <v>187.095321709493</v>
      </c>
      <c r="H27" s="3" t="n">
        <v>130.628872920348</v>
      </c>
      <c r="I27" s="3" t="n">
        <v>84.5765338392834</v>
      </c>
      <c r="J27" s="3" t="n">
        <v>48.1595276504857</v>
      </c>
      <c r="K27" s="3" t="n">
        <v>21.8347400139928</v>
      </c>
      <c r="L27" s="3" t="n">
        <v>5.45323837703203</v>
      </c>
    </row>
    <row r="28" customFormat="false" ht="14.25" hidden="false" customHeight="false" outlineLevel="0" collapsed="false">
      <c r="B28" s="9" t="s">
        <v>12</v>
      </c>
      <c r="C28" s="3" t="n">
        <v>-1.88175093403193</v>
      </c>
      <c r="D28" s="3" t="n">
        <v>-1.11431063233189</v>
      </c>
      <c r="E28" s="3" t="n">
        <v>-0.644471228821894</v>
      </c>
      <c r="F28" s="3" t="n">
        <v>-0.61155321268194</v>
      </c>
      <c r="G28" s="3" t="n">
        <v>-0.281191402396932</v>
      </c>
      <c r="H28" s="3" t="n">
        <v>-0.58304466156902</v>
      </c>
      <c r="I28" s="3" t="n">
        <v>-0.439045222862095</v>
      </c>
      <c r="J28" s="3" t="n">
        <v>-0.187233352851028</v>
      </c>
      <c r="K28" s="3" t="n">
        <v>0.0105454047318165</v>
      </c>
      <c r="L28" s="3" t="n">
        <v>-0.0250359475346288</v>
      </c>
    </row>
    <row r="29" customFormat="false" ht="14.25" hidden="false" customHeight="false" outlineLevel="0" collapsed="false">
      <c r="B29" s="9" t="s">
        <v>13</v>
      </c>
      <c r="C29" s="3" t="n">
        <v>-2.31804778428604</v>
      </c>
      <c r="D29" s="3" t="n">
        <v>-2.2949566191488</v>
      </c>
      <c r="E29" s="3" t="n">
        <v>-1.49114883582381</v>
      </c>
      <c r="F29" s="3" t="n">
        <v>-1.22880590387977</v>
      </c>
      <c r="G29" s="3" t="n">
        <v>-0.592927581026158</v>
      </c>
      <c r="H29" s="3" t="n">
        <v>-0.477743446709083</v>
      </c>
      <c r="I29" s="3" t="n">
        <v>-0.614423287697072</v>
      </c>
      <c r="J29" s="3" t="n">
        <v>-0.161407599173924</v>
      </c>
      <c r="K29" s="3" t="n">
        <v>-0.196501692799329</v>
      </c>
      <c r="L29" s="3" t="n">
        <v>-0.0245551988336757</v>
      </c>
    </row>
    <row r="30" customFormat="false" ht="14.25" hidden="false" customHeight="false" outlineLevel="0" collapsed="false">
      <c r="B30" s="9" t="s">
        <v>14</v>
      </c>
      <c r="C30" s="3" t="n">
        <v>-597.535078590644</v>
      </c>
      <c r="D30" s="3" t="n">
        <v>-426.328017860199</v>
      </c>
      <c r="E30" s="3" t="n">
        <v>-330.710380617803</v>
      </c>
      <c r="F30" s="3" t="n">
        <v>-253.231079084726</v>
      </c>
      <c r="G30" s="3" t="n">
        <v>-187.094105626243</v>
      </c>
      <c r="H30" s="3" t="n">
        <v>-130.626669087527</v>
      </c>
      <c r="I30" s="3" t="n">
        <v>-84.573136261691</v>
      </c>
      <c r="J30" s="3" t="n">
        <v>-48.1588786154455</v>
      </c>
      <c r="K30" s="3" t="n">
        <v>-21.8338452946667</v>
      </c>
      <c r="L30" s="3" t="n">
        <v>-5.45312416463414</v>
      </c>
    </row>
    <row r="31" customFormat="false" ht="14.25" hidden="false" customHeight="false" outlineLevel="0" collapsed="false">
      <c r="B31" s="7" t="s">
        <v>21</v>
      </c>
      <c r="C31" s="7" t="n">
        <f aca="false">2*C27/($D$15*$D$16*C26*C26)</f>
        <v>0.459034328105048</v>
      </c>
      <c r="D31" s="7" t="n">
        <f aca="false">2*D27/($D$15*$D$16*D26*D26)</f>
        <v>0.404336651338853</v>
      </c>
      <c r="E31" s="7" t="n">
        <f aca="false">2*E27/($D$15*$D$16*E26*E26)</f>
        <v>0.396962392205453</v>
      </c>
      <c r="F31" s="7" t="n">
        <f aca="false">2*F27/($D$15*$D$16*F26*F26)</f>
        <v>0.397011926120074</v>
      </c>
      <c r="G31" s="7" t="n">
        <f aca="false">2*G27/($D$15*$D$16*G26*G26)</f>
        <v>0.399242315686303</v>
      </c>
      <c r="H31" s="7" t="n">
        <f aca="false">2*H27/($D$15*$D$16*H26*H26)</f>
        <v>0.40139809734908</v>
      </c>
      <c r="I31" s="7" t="n">
        <f aca="false">2*I27/($D$15*$D$16*I26*I26)</f>
        <v>0.406074799502895</v>
      </c>
      <c r="J31" s="7" t="n">
        <f aca="false">2*J27/($D$15*$D$16*J26*J26)</f>
        <v>0.411070061311167</v>
      </c>
      <c r="K31" s="7" t="n">
        <f aca="false">2*K27/($D$15*$D$16*K26*K26)</f>
        <v>0.4193379544368</v>
      </c>
      <c r="L31" s="7" t="n">
        <f aca="false">2*L27/($D$15*$D$16*L26*L26)</f>
        <v>0.418919542823116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2024-04-20T16:23:37Z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